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AC\Documentos del Sistema\"/>
    </mc:Choice>
  </mc:AlternateContent>
  <xr:revisionPtr revIDLastSave="0" documentId="8_{99CC9652-E8F0-42EB-A11E-956EFB53F93B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SIMULADOR" sheetId="1" r:id="rId1"/>
    <sheet name="SIMULADOR (2)" sheetId="5" r:id="rId2"/>
    <sheet name="SIMULADOR 2" sheetId="3" r:id="rId3"/>
    <sheet name="SIMULADOR 3" sheetId="4" r:id="rId4"/>
    <sheet name="JOSE" sheetId="6" r:id="rId5"/>
    <sheet name="JOSE (2)" sheetId="9" r:id="rId6"/>
    <sheet name="GABRIELA" sheetId="7" r:id="rId7"/>
    <sheet name="JOSE-" sheetId="11" r:id="rId8"/>
    <sheet name="SENOVIA" sheetId="12" r:id="rId9"/>
    <sheet name="ANA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3" l="1"/>
  <c r="B22" i="13"/>
  <c r="F21" i="13"/>
  <c r="D13" i="13"/>
  <c r="D9" i="13"/>
  <c r="D8" i="13"/>
  <c r="B22" i="12"/>
  <c r="F21" i="12"/>
  <c r="E22" i="12" s="1"/>
  <c r="D13" i="12"/>
  <c r="C22" i="12" s="1"/>
  <c r="D9" i="12"/>
  <c r="D8" i="12"/>
  <c r="D16" i="7"/>
  <c r="D8" i="11"/>
  <c r="D8" i="7"/>
  <c r="B22" i="11"/>
  <c r="F21" i="11"/>
  <c r="E22" i="11" s="1"/>
  <c r="D13" i="11"/>
  <c r="C22" i="11" s="1"/>
  <c r="D9" i="11"/>
  <c r="D9" i="7"/>
  <c r="M23" i="9"/>
  <c r="O23" i="9" s="1"/>
  <c r="J25" i="9"/>
  <c r="J29" i="9" s="1"/>
  <c r="B21" i="9"/>
  <c r="F20" i="9"/>
  <c r="D13" i="9"/>
  <c r="D14" i="9" s="1"/>
  <c r="F14" i="9" s="1"/>
  <c r="D8" i="9"/>
  <c r="B22" i="7"/>
  <c r="F21" i="7"/>
  <c r="E22" i="7" s="1"/>
  <c r="D13" i="7"/>
  <c r="C22" i="7" s="1"/>
  <c r="M23" i="6"/>
  <c r="O23" i="6" s="1"/>
  <c r="J25" i="6"/>
  <c r="J29" i="6" s="1"/>
  <c r="B21" i="6"/>
  <c r="F20" i="6"/>
  <c r="E21" i="6" s="1"/>
  <c r="D13" i="6"/>
  <c r="D14" i="6" s="1"/>
  <c r="F14" i="6" s="1"/>
  <c r="D8" i="6"/>
  <c r="E19" i="5"/>
  <c r="F18" i="5"/>
  <c r="B19" i="5"/>
  <c r="D13" i="5"/>
  <c r="C19" i="5" s="1"/>
  <c r="D19" i="5" s="1"/>
  <c r="D8" i="5"/>
  <c r="D8" i="1"/>
  <c r="E18" i="4"/>
  <c r="L6" i="4"/>
  <c r="D13" i="1"/>
  <c r="C22" i="13" l="1"/>
  <c r="D22" i="13" s="1"/>
  <c r="F22" i="13" s="1"/>
  <c r="D14" i="13"/>
  <c r="D16" i="13" s="1"/>
  <c r="D22" i="12"/>
  <c r="F22" i="12" s="1"/>
  <c r="D14" i="12"/>
  <c r="D16" i="12" s="1"/>
  <c r="D22" i="11"/>
  <c r="F22" i="11" s="1"/>
  <c r="D14" i="11"/>
  <c r="D16" i="11" s="1"/>
  <c r="D14" i="7"/>
  <c r="D22" i="7"/>
  <c r="F22" i="7" s="1"/>
  <c r="E23" i="7" s="1"/>
  <c r="E21" i="9"/>
  <c r="C21" i="9"/>
  <c r="C21" i="6"/>
  <c r="D21" i="6" s="1"/>
  <c r="F21" i="6" s="1"/>
  <c r="D14" i="5"/>
  <c r="B18" i="4"/>
  <c r="F17" i="4"/>
  <c r="D12" i="4"/>
  <c r="C18" i="4" s="1"/>
  <c r="D18" i="4" s="1"/>
  <c r="B18" i="3"/>
  <c r="F17" i="3"/>
  <c r="D12" i="3"/>
  <c r="D13" i="3" s="1"/>
  <c r="B19" i="1"/>
  <c r="F18" i="1"/>
  <c r="E19" i="1" s="1"/>
  <c r="C19" i="1"/>
  <c r="C23" i="13" l="1"/>
  <c r="B23" i="13"/>
  <c r="E23" i="13"/>
  <c r="C23" i="12"/>
  <c r="E23" i="12"/>
  <c r="B23" i="12"/>
  <c r="C23" i="11"/>
  <c r="B23" i="11"/>
  <c r="E23" i="11"/>
  <c r="B23" i="7"/>
  <c r="C23" i="7"/>
  <c r="D23" i="7" s="1"/>
  <c r="F23" i="7" s="1"/>
  <c r="E24" i="7" s="1"/>
  <c r="D21" i="9"/>
  <c r="F21" i="9" s="1"/>
  <c r="C22" i="9" s="1"/>
  <c r="C22" i="6"/>
  <c r="B22" i="6"/>
  <c r="E22" i="6"/>
  <c r="F19" i="5"/>
  <c r="D13" i="4"/>
  <c r="D14" i="1"/>
  <c r="F18" i="4"/>
  <c r="C18" i="3"/>
  <c r="D18" i="3" s="1"/>
  <c r="F18" i="3" s="1"/>
  <c r="E18" i="3"/>
  <c r="D19" i="1"/>
  <c r="F19" i="1" s="1"/>
  <c r="C20" i="1" s="1"/>
  <c r="D23" i="13" l="1"/>
  <c r="F23" i="13" s="1"/>
  <c r="B24" i="13"/>
  <c r="E24" i="13"/>
  <c r="D24" i="13"/>
  <c r="F24" i="13" s="1"/>
  <c r="C24" i="13"/>
  <c r="D23" i="12"/>
  <c r="F23" i="12" s="1"/>
  <c r="C24" i="12" s="1"/>
  <c r="D23" i="11"/>
  <c r="F23" i="11" s="1"/>
  <c r="E24" i="11" s="1"/>
  <c r="B24" i="11"/>
  <c r="E22" i="9"/>
  <c r="D22" i="9" s="1"/>
  <c r="F22" i="9" s="1"/>
  <c r="B22" i="9"/>
  <c r="B24" i="7"/>
  <c r="C24" i="7"/>
  <c r="D24" i="7" s="1"/>
  <c r="F24" i="7" s="1"/>
  <c r="C25" i="7" s="1"/>
  <c r="D22" i="6"/>
  <c r="F22" i="6" s="1"/>
  <c r="E23" i="6" s="1"/>
  <c r="B20" i="5"/>
  <c r="E20" i="5"/>
  <c r="C20" i="5"/>
  <c r="E20" i="1"/>
  <c r="B19" i="4"/>
  <c r="E19" i="4"/>
  <c r="C19" i="4"/>
  <c r="D19" i="4" s="1"/>
  <c r="F19" i="4" s="1"/>
  <c r="E19" i="3"/>
  <c r="C19" i="3"/>
  <c r="D19" i="3" s="1"/>
  <c r="F19" i="3" s="1"/>
  <c r="B19" i="3"/>
  <c r="B20" i="1"/>
  <c r="E25" i="13" l="1"/>
  <c r="C25" i="13"/>
  <c r="B25" i="13"/>
  <c r="B24" i="12"/>
  <c r="E24" i="12"/>
  <c r="D24" i="12" s="1"/>
  <c r="F24" i="12" s="1"/>
  <c r="C24" i="11"/>
  <c r="D24" i="11"/>
  <c r="F24" i="11" s="1"/>
  <c r="B25" i="11" s="1"/>
  <c r="C23" i="9"/>
  <c r="B23" i="9"/>
  <c r="E23" i="9"/>
  <c r="E25" i="7"/>
  <c r="D25" i="7" s="1"/>
  <c r="F25" i="7" s="1"/>
  <c r="B25" i="7"/>
  <c r="B23" i="6"/>
  <c r="C23" i="6"/>
  <c r="D23" i="6" s="1"/>
  <c r="F23" i="6" s="1"/>
  <c r="E24" i="6" s="1"/>
  <c r="D20" i="5"/>
  <c r="F20" i="5" s="1"/>
  <c r="B21" i="5" s="1"/>
  <c r="D20" i="1"/>
  <c r="F20" i="1" s="1"/>
  <c r="E21" i="1" s="1"/>
  <c r="E20" i="4"/>
  <c r="B20" i="4"/>
  <c r="C20" i="4"/>
  <c r="E20" i="3"/>
  <c r="C20" i="3"/>
  <c r="B20" i="3"/>
  <c r="D25" i="13" l="1"/>
  <c r="F25" i="13" s="1"/>
  <c r="C26" i="13" s="1"/>
  <c r="E25" i="12"/>
  <c r="C25" i="12"/>
  <c r="B25" i="12"/>
  <c r="E25" i="11"/>
  <c r="C25" i="11"/>
  <c r="D25" i="11" s="1"/>
  <c r="F25" i="11" s="1"/>
  <c r="B26" i="11" s="1"/>
  <c r="C26" i="11"/>
  <c r="D23" i="9"/>
  <c r="F23" i="9" s="1"/>
  <c r="B24" i="9" s="1"/>
  <c r="E26" i="7"/>
  <c r="C26" i="7"/>
  <c r="B26" i="7"/>
  <c r="B24" i="6"/>
  <c r="C24" i="6"/>
  <c r="D24" i="6" s="1"/>
  <c r="F24" i="6" s="1"/>
  <c r="C25" i="6" s="1"/>
  <c r="E21" i="5"/>
  <c r="C21" i="5"/>
  <c r="C21" i="1"/>
  <c r="D21" i="1" s="1"/>
  <c r="F21" i="1" s="1"/>
  <c r="E22" i="1" s="1"/>
  <c r="D20" i="4"/>
  <c r="F20" i="4" s="1"/>
  <c r="B21" i="4" s="1"/>
  <c r="D20" i="3"/>
  <c r="F20" i="3" s="1"/>
  <c r="B21" i="1"/>
  <c r="C21" i="3"/>
  <c r="D21" i="3"/>
  <c r="F21" i="3"/>
  <c r="B21" i="3"/>
  <c r="E21" i="3"/>
  <c r="D26" i="13" l="1"/>
  <c r="F26" i="13" s="1"/>
  <c r="E27" i="13" s="1"/>
  <c r="E26" i="13"/>
  <c r="B26" i="13"/>
  <c r="D25" i="12"/>
  <c r="F25" i="12" s="1"/>
  <c r="E26" i="11"/>
  <c r="D26" i="11" s="1"/>
  <c r="F26" i="11" s="1"/>
  <c r="B27" i="11" s="1"/>
  <c r="C27" i="11"/>
  <c r="C24" i="9"/>
  <c r="E24" i="9"/>
  <c r="D24" i="9" s="1"/>
  <c r="F24" i="9" s="1"/>
  <c r="D26" i="7"/>
  <c r="F26" i="7" s="1"/>
  <c r="B27" i="7" s="1"/>
  <c r="E25" i="6"/>
  <c r="D25" i="6" s="1"/>
  <c r="F25" i="6" s="1"/>
  <c r="C26" i="6" s="1"/>
  <c r="B25" i="6"/>
  <c r="D21" i="5"/>
  <c r="F21" i="5" s="1"/>
  <c r="E21" i="4"/>
  <c r="C22" i="1"/>
  <c r="D22" i="1" s="1"/>
  <c r="F22" i="1" s="1"/>
  <c r="B22" i="1"/>
  <c r="C21" i="4"/>
  <c r="B22" i="3"/>
  <c r="E22" i="3"/>
  <c r="C22" i="3"/>
  <c r="D27" i="13" l="1"/>
  <c r="F27" i="13" s="1"/>
  <c r="B27" i="13"/>
  <c r="C27" i="13"/>
  <c r="B26" i="12"/>
  <c r="E26" i="12"/>
  <c r="C26" i="12"/>
  <c r="E27" i="11"/>
  <c r="D27" i="11"/>
  <c r="F27" i="11" s="1"/>
  <c r="B28" i="11" s="1"/>
  <c r="B25" i="9"/>
  <c r="E25" i="9"/>
  <c r="C25" i="9"/>
  <c r="C27" i="7"/>
  <c r="E27" i="7"/>
  <c r="E26" i="6"/>
  <c r="D26" i="6" s="1"/>
  <c r="F26" i="6" s="1"/>
  <c r="B26" i="6"/>
  <c r="E22" i="5"/>
  <c r="D22" i="5" s="1"/>
  <c r="F22" i="5" s="1"/>
  <c r="C22" i="5"/>
  <c r="B22" i="5"/>
  <c r="D21" i="4"/>
  <c r="F21" i="4" s="1"/>
  <c r="C22" i="4" s="1"/>
  <c r="C23" i="1"/>
  <c r="B23" i="1"/>
  <c r="E23" i="1"/>
  <c r="E22" i="4"/>
  <c r="D22" i="4" s="1"/>
  <c r="F22" i="4" s="1"/>
  <c r="B22" i="4"/>
  <c r="D22" i="3"/>
  <c r="F22" i="3" s="1"/>
  <c r="E23" i="3"/>
  <c r="B23" i="3"/>
  <c r="D23" i="3"/>
  <c r="F23" i="3" s="1"/>
  <c r="C23" i="3"/>
  <c r="D28" i="13" l="1"/>
  <c r="F28" i="13" s="1"/>
  <c r="C29" i="13" s="1"/>
  <c r="C28" i="13"/>
  <c r="E28" i="13"/>
  <c r="B28" i="13"/>
  <c r="D26" i="12"/>
  <c r="F26" i="12" s="1"/>
  <c r="E27" i="12" s="1"/>
  <c r="C28" i="11"/>
  <c r="E28" i="11"/>
  <c r="D25" i="9"/>
  <c r="F25" i="9" s="1"/>
  <c r="D27" i="7"/>
  <c r="F27" i="7" s="1"/>
  <c r="E28" i="7" s="1"/>
  <c r="B27" i="6"/>
  <c r="C27" i="6"/>
  <c r="E27" i="6"/>
  <c r="C23" i="5"/>
  <c r="B23" i="5"/>
  <c r="E23" i="5"/>
  <c r="D23" i="1"/>
  <c r="F23" i="1" s="1"/>
  <c r="E24" i="1" s="1"/>
  <c r="E23" i="4"/>
  <c r="C23" i="4"/>
  <c r="B23" i="4"/>
  <c r="B24" i="3"/>
  <c r="E24" i="3"/>
  <c r="C24" i="3"/>
  <c r="D24" i="3" s="1"/>
  <c r="F24" i="3" s="1"/>
  <c r="C24" i="1"/>
  <c r="D24" i="1" s="1"/>
  <c r="F24" i="1" s="1"/>
  <c r="D29" i="13" l="1"/>
  <c r="F29" i="13" s="1"/>
  <c r="E30" i="13" s="1"/>
  <c r="E29" i="13"/>
  <c r="B29" i="13"/>
  <c r="B30" i="13"/>
  <c r="C27" i="12"/>
  <c r="D27" i="12" s="1"/>
  <c r="F27" i="12" s="1"/>
  <c r="B27" i="12"/>
  <c r="D28" i="11"/>
  <c r="F28" i="11" s="1"/>
  <c r="C26" i="9"/>
  <c r="B26" i="9"/>
  <c r="E26" i="9"/>
  <c r="B28" i="7"/>
  <c r="C28" i="7"/>
  <c r="D28" i="7" s="1"/>
  <c r="F28" i="7" s="1"/>
  <c r="C29" i="7" s="1"/>
  <c r="D27" i="6"/>
  <c r="F27" i="6" s="1"/>
  <c r="E28" i="6" s="1"/>
  <c r="D23" i="5"/>
  <c r="F23" i="5" s="1"/>
  <c r="B24" i="1"/>
  <c r="D23" i="4"/>
  <c r="F23" i="4" s="1"/>
  <c r="C24" i="4" s="1"/>
  <c r="C25" i="3"/>
  <c r="D25" i="3" s="1"/>
  <c r="F25" i="3" s="1"/>
  <c r="B25" i="3"/>
  <c r="E25" i="3"/>
  <c r="B25" i="1"/>
  <c r="C25" i="1"/>
  <c r="E25" i="1"/>
  <c r="C30" i="13" l="1"/>
  <c r="D30" i="13" s="1"/>
  <c r="F30" i="13" s="1"/>
  <c r="C31" i="13" s="1"/>
  <c r="B28" i="12"/>
  <c r="E28" i="12"/>
  <c r="C28" i="12"/>
  <c r="D28" i="12" s="1"/>
  <c r="F28" i="12" s="1"/>
  <c r="C29" i="12" s="1"/>
  <c r="E29" i="12"/>
  <c r="B29" i="12"/>
  <c r="E29" i="11"/>
  <c r="B29" i="11"/>
  <c r="C29" i="11"/>
  <c r="D26" i="9"/>
  <c r="F26" i="9" s="1"/>
  <c r="B27" i="9"/>
  <c r="E27" i="9"/>
  <c r="C27" i="9"/>
  <c r="E29" i="7"/>
  <c r="D29" i="7" s="1"/>
  <c r="F29" i="7" s="1"/>
  <c r="E30" i="7" s="1"/>
  <c r="B29" i="7"/>
  <c r="B28" i="6"/>
  <c r="C28" i="6"/>
  <c r="D28" i="6" s="1"/>
  <c r="F28" i="6" s="1"/>
  <c r="B24" i="5"/>
  <c r="E24" i="5"/>
  <c r="C24" i="5"/>
  <c r="D24" i="5"/>
  <c r="F24" i="5" s="1"/>
  <c r="E24" i="4"/>
  <c r="D24" i="4" s="1"/>
  <c r="F24" i="4" s="1"/>
  <c r="C25" i="4" s="1"/>
  <c r="B24" i="4"/>
  <c r="B26" i="3"/>
  <c r="E26" i="3"/>
  <c r="C26" i="3"/>
  <c r="D26" i="3" s="1"/>
  <c r="F26" i="3" s="1"/>
  <c r="D25" i="1"/>
  <c r="F25" i="1" s="1"/>
  <c r="B31" i="13" l="1"/>
  <c r="E31" i="13"/>
  <c r="D31" i="13" s="1"/>
  <c r="F31" i="13" s="1"/>
  <c r="B32" i="13" s="1"/>
  <c r="D29" i="12"/>
  <c r="F29" i="12" s="1"/>
  <c r="D29" i="11"/>
  <c r="F29" i="11" s="1"/>
  <c r="D27" i="9"/>
  <c r="F27" i="9" s="1"/>
  <c r="C30" i="7"/>
  <c r="D30" i="7" s="1"/>
  <c r="F30" i="7" s="1"/>
  <c r="B30" i="7"/>
  <c r="E29" i="6"/>
  <c r="C29" i="6"/>
  <c r="B29" i="6"/>
  <c r="E25" i="5"/>
  <c r="B25" i="5"/>
  <c r="C25" i="5"/>
  <c r="D25" i="5" s="1"/>
  <c r="F25" i="5" s="1"/>
  <c r="B25" i="4"/>
  <c r="E25" i="4"/>
  <c r="D25" i="4" s="1"/>
  <c r="F25" i="4" s="1"/>
  <c r="E26" i="4" s="1"/>
  <c r="E27" i="3"/>
  <c r="B27" i="3"/>
  <c r="C27" i="3"/>
  <c r="D27" i="3" s="1"/>
  <c r="F27" i="3" s="1"/>
  <c r="E26" i="1"/>
  <c r="B26" i="1"/>
  <c r="C26" i="1"/>
  <c r="C32" i="13" l="1"/>
  <c r="E32" i="13"/>
  <c r="D32" i="13" s="1"/>
  <c r="F32" i="13" s="1"/>
  <c r="B33" i="13" s="1"/>
  <c r="E30" i="12"/>
  <c r="C30" i="12"/>
  <c r="B30" i="12"/>
  <c r="B30" i="11"/>
  <c r="E30" i="11"/>
  <c r="C30" i="11"/>
  <c r="D30" i="11" s="1"/>
  <c r="F30" i="11" s="1"/>
  <c r="B28" i="9"/>
  <c r="C28" i="9"/>
  <c r="D28" i="9" s="1"/>
  <c r="F28" i="9" s="1"/>
  <c r="E28" i="9"/>
  <c r="C31" i="7"/>
  <c r="E31" i="7"/>
  <c r="B31" i="7"/>
  <c r="D29" i="6"/>
  <c r="F29" i="6" s="1"/>
  <c r="E26" i="5"/>
  <c r="C26" i="5"/>
  <c r="D26" i="5"/>
  <c r="F26" i="5" s="1"/>
  <c r="B26" i="5"/>
  <c r="C26" i="4"/>
  <c r="D26" i="4" s="1"/>
  <c r="F26" i="4" s="1"/>
  <c r="B26" i="4"/>
  <c r="B28" i="3"/>
  <c r="E28" i="3"/>
  <c r="C28" i="3"/>
  <c r="D28" i="3" s="1"/>
  <c r="F28" i="3" s="1"/>
  <c r="D26" i="1"/>
  <c r="F26" i="1" s="1"/>
  <c r="C33" i="13" l="1"/>
  <c r="D33" i="13" s="1"/>
  <c r="F33" i="13" s="1"/>
  <c r="E33" i="13"/>
  <c r="D30" i="12"/>
  <c r="F30" i="12" s="1"/>
  <c r="B31" i="11"/>
  <c r="C31" i="11"/>
  <c r="E31" i="11"/>
  <c r="D31" i="7"/>
  <c r="F31" i="7" s="1"/>
  <c r="B32" i="7" s="1"/>
  <c r="E29" i="9"/>
  <c r="B29" i="9"/>
  <c r="C29" i="9"/>
  <c r="D29" i="9" s="1"/>
  <c r="F29" i="9" s="1"/>
  <c r="C30" i="6"/>
  <c r="B30" i="6"/>
  <c r="E30" i="6"/>
  <c r="C27" i="5"/>
  <c r="E27" i="5"/>
  <c r="B27" i="5"/>
  <c r="D27" i="5"/>
  <c r="F27" i="5" s="1"/>
  <c r="B27" i="4"/>
  <c r="C27" i="4"/>
  <c r="E27" i="4"/>
  <c r="C29" i="3"/>
  <c r="D29" i="3" s="1"/>
  <c r="F29" i="3" s="1"/>
  <c r="B29" i="3"/>
  <c r="E29" i="3"/>
  <c r="E27" i="1"/>
  <c r="B27" i="1"/>
  <c r="C27" i="1"/>
  <c r="B34" i="13" l="1"/>
  <c r="C34" i="13"/>
  <c r="D34" i="13" s="1"/>
  <c r="F34" i="13" s="1"/>
  <c r="E34" i="13"/>
  <c r="E31" i="12"/>
  <c r="C31" i="12"/>
  <c r="B31" i="12"/>
  <c r="D31" i="11"/>
  <c r="F31" i="11" s="1"/>
  <c r="E32" i="7"/>
  <c r="C32" i="7"/>
  <c r="C30" i="9"/>
  <c r="B30" i="9"/>
  <c r="E30" i="9"/>
  <c r="D30" i="6"/>
  <c r="F30" i="6" s="1"/>
  <c r="E31" i="6" s="1"/>
  <c r="B28" i="5"/>
  <c r="C28" i="5"/>
  <c r="E28" i="5"/>
  <c r="D28" i="5"/>
  <c r="F28" i="5" s="1"/>
  <c r="C29" i="5" s="1"/>
  <c r="D27" i="4"/>
  <c r="F27" i="4" s="1"/>
  <c r="B28" i="4"/>
  <c r="E28" i="4"/>
  <c r="C28" i="4"/>
  <c r="B30" i="3"/>
  <c r="E30" i="3"/>
  <c r="C30" i="3"/>
  <c r="D30" i="3" s="1"/>
  <c r="F30" i="3" s="1"/>
  <c r="D27" i="1"/>
  <c r="F27" i="1" s="1"/>
  <c r="E28" i="1" s="1"/>
  <c r="D35" i="13" l="1"/>
  <c r="F35" i="13" s="1"/>
  <c r="E35" i="13"/>
  <c r="C35" i="13"/>
  <c r="B35" i="13"/>
  <c r="D31" i="12"/>
  <c r="F31" i="12" s="1"/>
  <c r="C32" i="11"/>
  <c r="E32" i="11"/>
  <c r="D32" i="11" s="1"/>
  <c r="F32" i="11" s="1"/>
  <c r="B32" i="11"/>
  <c r="D30" i="9"/>
  <c r="F30" i="9" s="1"/>
  <c r="B31" i="9" s="1"/>
  <c r="D32" i="7"/>
  <c r="F32" i="7" s="1"/>
  <c r="C33" i="7" s="1"/>
  <c r="B31" i="6"/>
  <c r="C31" i="6"/>
  <c r="D31" i="6" s="1"/>
  <c r="F31" i="6" s="1"/>
  <c r="B32" i="6" s="1"/>
  <c r="E29" i="5"/>
  <c r="D29" i="5" s="1"/>
  <c r="F29" i="5" s="1"/>
  <c r="B29" i="5"/>
  <c r="D28" i="4"/>
  <c r="F28" i="4" s="1"/>
  <c r="E29" i="4" s="1"/>
  <c r="E31" i="3"/>
  <c r="B31" i="3"/>
  <c r="C31" i="3"/>
  <c r="D31" i="3" s="1"/>
  <c r="F31" i="3" s="1"/>
  <c r="C28" i="1"/>
  <c r="D28" i="1" s="1"/>
  <c r="F28" i="1" s="1"/>
  <c r="E29" i="1" s="1"/>
  <c r="B28" i="1"/>
  <c r="B36" i="13" l="1"/>
  <c r="E36" i="13"/>
  <c r="C36" i="13"/>
  <c r="D36" i="13" s="1"/>
  <c r="F36" i="13" s="1"/>
  <c r="B37" i="13" s="1"/>
  <c r="C37" i="13"/>
  <c r="B32" i="12"/>
  <c r="C32" i="12"/>
  <c r="E32" i="12"/>
  <c r="B33" i="11"/>
  <c r="C33" i="11"/>
  <c r="E33" i="11"/>
  <c r="D33" i="11" s="1"/>
  <c r="F33" i="11" s="1"/>
  <c r="C31" i="9"/>
  <c r="E31" i="9"/>
  <c r="E33" i="7"/>
  <c r="B33" i="7"/>
  <c r="D33" i="7"/>
  <c r="F33" i="7" s="1"/>
  <c r="E32" i="6"/>
  <c r="C32" i="6"/>
  <c r="D32" i="6" s="1"/>
  <c r="F32" i="6" s="1"/>
  <c r="C33" i="6" s="1"/>
  <c r="C30" i="5"/>
  <c r="E30" i="5"/>
  <c r="B30" i="5"/>
  <c r="D30" i="5"/>
  <c r="F30" i="5" s="1"/>
  <c r="B29" i="4"/>
  <c r="C29" i="4"/>
  <c r="D29" i="4" s="1"/>
  <c r="F29" i="4" s="1"/>
  <c r="B32" i="3"/>
  <c r="E32" i="3"/>
  <c r="C32" i="3"/>
  <c r="C29" i="1"/>
  <c r="D29" i="1" s="1"/>
  <c r="F29" i="1" s="1"/>
  <c r="B29" i="1"/>
  <c r="E37" i="13" l="1"/>
  <c r="D37" i="13" s="1"/>
  <c r="F37" i="13" s="1"/>
  <c r="C38" i="13"/>
  <c r="B38" i="13"/>
  <c r="E38" i="13"/>
  <c r="D38" i="13" s="1"/>
  <c r="F38" i="13" s="1"/>
  <c r="D32" i="12"/>
  <c r="F32" i="12" s="1"/>
  <c r="E34" i="11"/>
  <c r="B34" i="11"/>
  <c r="C34" i="11"/>
  <c r="D34" i="11" s="1"/>
  <c r="F34" i="11" s="1"/>
  <c r="D31" i="9"/>
  <c r="F31" i="9" s="1"/>
  <c r="E34" i="7"/>
  <c r="C34" i="7"/>
  <c r="B34" i="7"/>
  <c r="B33" i="6"/>
  <c r="E33" i="6"/>
  <c r="D33" i="6" s="1"/>
  <c r="F33" i="6" s="1"/>
  <c r="E31" i="5"/>
  <c r="C31" i="5"/>
  <c r="B31" i="5"/>
  <c r="E30" i="4"/>
  <c r="C30" i="4"/>
  <c r="D30" i="4"/>
  <c r="F30" i="4" s="1"/>
  <c r="E31" i="4" s="1"/>
  <c r="B30" i="4"/>
  <c r="D32" i="3"/>
  <c r="F32" i="3" s="1"/>
  <c r="D33" i="3" s="1"/>
  <c r="F33" i="3" s="1"/>
  <c r="C33" i="3"/>
  <c r="B33" i="3"/>
  <c r="E33" i="3"/>
  <c r="B30" i="1"/>
  <c r="E30" i="1"/>
  <c r="C30" i="1"/>
  <c r="C39" i="13" l="1"/>
  <c r="B39" i="13"/>
  <c r="E39" i="13"/>
  <c r="D39" i="13" s="1"/>
  <c r="F39" i="13" s="1"/>
  <c r="C33" i="12"/>
  <c r="E33" i="12"/>
  <c r="B33" i="12"/>
  <c r="C35" i="11"/>
  <c r="E35" i="11"/>
  <c r="D35" i="11" s="1"/>
  <c r="F35" i="11" s="1"/>
  <c r="B35" i="11"/>
  <c r="B32" i="9"/>
  <c r="E32" i="9"/>
  <c r="C32" i="9"/>
  <c r="D32" i="9" s="1"/>
  <c r="F32" i="9" s="1"/>
  <c r="C33" i="9" s="1"/>
  <c r="B33" i="9"/>
  <c r="D34" i="7"/>
  <c r="F34" i="7" s="1"/>
  <c r="E35" i="7" s="1"/>
  <c r="E34" i="6"/>
  <c r="C34" i="6"/>
  <c r="B34" i="6"/>
  <c r="D31" i="5"/>
  <c r="F31" i="5" s="1"/>
  <c r="C32" i="5"/>
  <c r="B32" i="5"/>
  <c r="E32" i="5"/>
  <c r="C31" i="4"/>
  <c r="D31" i="4" s="1"/>
  <c r="F31" i="4" s="1"/>
  <c r="C32" i="4" s="1"/>
  <c r="B31" i="4"/>
  <c r="B32" i="4"/>
  <c r="B34" i="3"/>
  <c r="E34" i="3"/>
  <c r="C34" i="3"/>
  <c r="D34" i="3" s="1"/>
  <c r="F34" i="3" s="1"/>
  <c r="D30" i="1"/>
  <c r="F30" i="1" s="1"/>
  <c r="B40" i="13" l="1"/>
  <c r="E40" i="13"/>
  <c r="C40" i="13"/>
  <c r="D40" i="13" s="1"/>
  <c r="F40" i="13" s="1"/>
  <c r="D33" i="12"/>
  <c r="F33" i="12" s="1"/>
  <c r="B36" i="11"/>
  <c r="C36" i="11"/>
  <c r="E36" i="11"/>
  <c r="E33" i="9"/>
  <c r="B35" i="7"/>
  <c r="C35" i="7"/>
  <c r="D35" i="7" s="1"/>
  <c r="F35" i="7" s="1"/>
  <c r="E36" i="7" s="1"/>
  <c r="D33" i="9"/>
  <c r="F33" i="9" s="1"/>
  <c r="D34" i="6"/>
  <c r="F34" i="6" s="1"/>
  <c r="B35" i="6" s="1"/>
  <c r="E35" i="6"/>
  <c r="C35" i="6"/>
  <c r="D32" i="5"/>
  <c r="F32" i="5" s="1"/>
  <c r="C33" i="5" s="1"/>
  <c r="E33" i="5"/>
  <c r="E32" i="4"/>
  <c r="D32" i="4" s="1"/>
  <c r="F32" i="4" s="1"/>
  <c r="E33" i="4" s="1"/>
  <c r="C33" i="4"/>
  <c r="D33" i="4" s="1"/>
  <c r="F33" i="4" s="1"/>
  <c r="B33" i="4"/>
  <c r="C35" i="3"/>
  <c r="D35" i="3" s="1"/>
  <c r="F35" i="3" s="1"/>
  <c r="B35" i="3"/>
  <c r="E35" i="3"/>
  <c r="B31" i="1"/>
  <c r="E31" i="1"/>
  <c r="C31" i="1"/>
  <c r="E41" i="13" l="1"/>
  <c r="C41" i="13"/>
  <c r="D41" i="13" s="1"/>
  <c r="F41" i="13" s="1"/>
  <c r="B41" i="13"/>
  <c r="B34" i="12"/>
  <c r="E34" i="12"/>
  <c r="C34" i="12"/>
  <c r="D34" i="12" s="1"/>
  <c r="F34" i="12" s="1"/>
  <c r="D36" i="11"/>
  <c r="F36" i="11" s="1"/>
  <c r="C36" i="7"/>
  <c r="D36" i="7" s="1"/>
  <c r="F36" i="7" s="1"/>
  <c r="E37" i="7" s="1"/>
  <c r="B36" i="7"/>
  <c r="C34" i="9"/>
  <c r="D34" i="9" s="1"/>
  <c r="F34" i="9" s="1"/>
  <c r="B34" i="9"/>
  <c r="E34" i="9"/>
  <c r="D35" i="6"/>
  <c r="F35" i="6" s="1"/>
  <c r="B36" i="6"/>
  <c r="E36" i="6"/>
  <c r="C36" i="6"/>
  <c r="D36" i="6" s="1"/>
  <c r="F36" i="6" s="1"/>
  <c r="B33" i="5"/>
  <c r="D33" i="5"/>
  <c r="F33" i="5" s="1"/>
  <c r="C34" i="4"/>
  <c r="E34" i="4"/>
  <c r="D34" i="4" s="1"/>
  <c r="F34" i="4" s="1"/>
  <c r="E35" i="4" s="1"/>
  <c r="B34" i="4"/>
  <c r="D31" i="1"/>
  <c r="F31" i="1" s="1"/>
  <c r="E32" i="1" s="1"/>
  <c r="B36" i="3"/>
  <c r="E36" i="3"/>
  <c r="C36" i="3"/>
  <c r="C42" i="13" l="1"/>
  <c r="D42" i="13" s="1"/>
  <c r="F42" i="13" s="1"/>
  <c r="E42" i="13"/>
  <c r="B42" i="13"/>
  <c r="B35" i="12"/>
  <c r="C35" i="12"/>
  <c r="E35" i="12"/>
  <c r="B37" i="11"/>
  <c r="E37" i="11"/>
  <c r="C37" i="11"/>
  <c r="D37" i="11" s="1"/>
  <c r="F37" i="11" s="1"/>
  <c r="E38" i="11" s="1"/>
  <c r="C37" i="7"/>
  <c r="D37" i="7" s="1"/>
  <c r="F37" i="7" s="1"/>
  <c r="C38" i="7" s="1"/>
  <c r="B37" i="7"/>
  <c r="E35" i="9"/>
  <c r="C35" i="9"/>
  <c r="B35" i="9"/>
  <c r="B37" i="6"/>
  <c r="E37" i="6"/>
  <c r="C37" i="6"/>
  <c r="E34" i="5"/>
  <c r="B34" i="5"/>
  <c r="C34" i="5"/>
  <c r="C35" i="4"/>
  <c r="B35" i="4"/>
  <c r="D35" i="4"/>
  <c r="F35" i="4" s="1"/>
  <c r="E36" i="4" s="1"/>
  <c r="D36" i="3"/>
  <c r="F36" i="3" s="1"/>
  <c r="C32" i="1"/>
  <c r="D32" i="1" s="1"/>
  <c r="F32" i="1" s="1"/>
  <c r="E33" i="1" s="1"/>
  <c r="B32" i="1"/>
  <c r="E37" i="3"/>
  <c r="D37" i="3"/>
  <c r="F37" i="3" s="1"/>
  <c r="C37" i="3"/>
  <c r="B37" i="3"/>
  <c r="C43" i="13" l="1"/>
  <c r="B43" i="13"/>
  <c r="E43" i="13"/>
  <c r="D43" i="13" s="1"/>
  <c r="F43" i="13" s="1"/>
  <c r="D35" i="12"/>
  <c r="F35" i="12" s="1"/>
  <c r="B36" i="12" s="1"/>
  <c r="C38" i="11"/>
  <c r="D38" i="11" s="1"/>
  <c r="F38" i="11" s="1"/>
  <c r="C39" i="11" s="1"/>
  <c r="B38" i="11"/>
  <c r="D35" i="9"/>
  <c r="F35" i="9" s="1"/>
  <c r="D37" i="6"/>
  <c r="F37" i="6" s="1"/>
  <c r="E38" i="6" s="1"/>
  <c r="E38" i="7"/>
  <c r="D38" i="7" s="1"/>
  <c r="F38" i="7" s="1"/>
  <c r="B38" i="7"/>
  <c r="B36" i="9"/>
  <c r="C36" i="9"/>
  <c r="E36" i="9"/>
  <c r="D34" i="5"/>
  <c r="F34" i="5" s="1"/>
  <c r="B35" i="5" s="1"/>
  <c r="C36" i="4"/>
  <c r="D36" i="4" s="1"/>
  <c r="F36" i="4" s="1"/>
  <c r="B36" i="4"/>
  <c r="C38" i="3"/>
  <c r="B38" i="3"/>
  <c r="E38" i="3"/>
  <c r="C33" i="1"/>
  <c r="D33" i="1" s="1"/>
  <c r="F33" i="1" s="1"/>
  <c r="B33" i="1"/>
  <c r="B44" i="13" l="1"/>
  <c r="E44" i="13"/>
  <c r="C44" i="13"/>
  <c r="D44" i="13" s="1"/>
  <c r="F44" i="13" s="1"/>
  <c r="C36" i="12"/>
  <c r="E36" i="12"/>
  <c r="D36" i="12" s="1"/>
  <c r="F36" i="12" s="1"/>
  <c r="D39" i="11"/>
  <c r="F39" i="11" s="1"/>
  <c r="E40" i="11" s="1"/>
  <c r="E39" i="11"/>
  <c r="B39" i="11"/>
  <c r="D36" i="9"/>
  <c r="F36" i="9" s="1"/>
  <c r="B38" i="6"/>
  <c r="C38" i="6"/>
  <c r="B39" i="7"/>
  <c r="E39" i="7"/>
  <c r="C39" i="7"/>
  <c r="C37" i="9"/>
  <c r="E37" i="9"/>
  <c r="B37" i="9"/>
  <c r="D38" i="6"/>
  <c r="F38" i="6" s="1"/>
  <c r="E35" i="5"/>
  <c r="D35" i="5" s="1"/>
  <c r="F35" i="5" s="1"/>
  <c r="C35" i="5"/>
  <c r="C37" i="4"/>
  <c r="B37" i="4"/>
  <c r="E37" i="4"/>
  <c r="D38" i="3"/>
  <c r="F38" i="3" s="1"/>
  <c r="C39" i="3"/>
  <c r="F39" i="3"/>
  <c r="B39" i="3"/>
  <c r="E39" i="3"/>
  <c r="D39" i="3"/>
  <c r="C34" i="1"/>
  <c r="E34" i="1"/>
  <c r="B34" i="1"/>
  <c r="E45" i="13" l="1"/>
  <c r="C45" i="13"/>
  <c r="D45" i="13" s="1"/>
  <c r="F45" i="13" s="1"/>
  <c r="B45" i="13"/>
  <c r="C37" i="12"/>
  <c r="B37" i="12"/>
  <c r="E37" i="12"/>
  <c r="D37" i="12"/>
  <c r="F37" i="12" s="1"/>
  <c r="E38" i="12" s="1"/>
  <c r="C40" i="11"/>
  <c r="D40" i="11" s="1"/>
  <c r="F40" i="11" s="1"/>
  <c r="B40" i="11"/>
  <c r="D37" i="9"/>
  <c r="F37" i="9" s="1"/>
  <c r="D39" i="7"/>
  <c r="F39" i="7" s="1"/>
  <c r="C40" i="7" s="1"/>
  <c r="C38" i="9"/>
  <c r="E38" i="9"/>
  <c r="B38" i="9"/>
  <c r="E39" i="6"/>
  <c r="B39" i="6"/>
  <c r="C39" i="6"/>
  <c r="C36" i="5"/>
  <c r="B36" i="5"/>
  <c r="E36" i="5"/>
  <c r="D37" i="4"/>
  <c r="F37" i="4" s="1"/>
  <c r="D34" i="1"/>
  <c r="F34" i="1" s="1"/>
  <c r="B35" i="1" s="1"/>
  <c r="B40" i="3"/>
  <c r="E40" i="3"/>
  <c r="C40" i="3"/>
  <c r="D40" i="3" s="1"/>
  <c r="F40" i="3" s="1"/>
  <c r="C46" i="13" l="1"/>
  <c r="B46" i="13"/>
  <c r="E46" i="13"/>
  <c r="C38" i="12"/>
  <c r="D38" i="12" s="1"/>
  <c r="F38" i="12" s="1"/>
  <c r="B38" i="12"/>
  <c r="C39" i="12"/>
  <c r="B39" i="12"/>
  <c r="E39" i="12"/>
  <c r="B41" i="11"/>
  <c r="E41" i="11"/>
  <c r="C41" i="11"/>
  <c r="D41" i="11" s="1"/>
  <c r="F41" i="11" s="1"/>
  <c r="B40" i="7"/>
  <c r="E40" i="7"/>
  <c r="D40" i="7" s="1"/>
  <c r="F40" i="7" s="1"/>
  <c r="E41" i="7" s="1"/>
  <c r="D38" i="9"/>
  <c r="F38" i="9" s="1"/>
  <c r="E39" i="9" s="1"/>
  <c r="C39" i="9"/>
  <c r="D39" i="6"/>
  <c r="F39" i="6" s="1"/>
  <c r="B40" i="6" s="1"/>
  <c r="D36" i="5"/>
  <c r="F36" i="5" s="1"/>
  <c r="B37" i="5" s="1"/>
  <c r="E38" i="4"/>
  <c r="C38" i="4"/>
  <c r="D38" i="4" s="1"/>
  <c r="F38" i="4" s="1"/>
  <c r="B38" i="4"/>
  <c r="E35" i="1"/>
  <c r="C35" i="1"/>
  <c r="E41" i="3"/>
  <c r="D41" i="3"/>
  <c r="F41" i="3" s="1"/>
  <c r="C41" i="3"/>
  <c r="B41" i="3"/>
  <c r="D46" i="13" l="1"/>
  <c r="F46" i="13" s="1"/>
  <c r="C47" i="13"/>
  <c r="B47" i="13"/>
  <c r="E47" i="13"/>
  <c r="D47" i="13" s="1"/>
  <c r="F47" i="13" s="1"/>
  <c r="D39" i="12"/>
  <c r="F39" i="12" s="1"/>
  <c r="B41" i="7"/>
  <c r="C42" i="11"/>
  <c r="E42" i="11"/>
  <c r="B42" i="11"/>
  <c r="C41" i="7"/>
  <c r="D41" i="7" s="1"/>
  <c r="F41" i="7" s="1"/>
  <c r="B42" i="7" s="1"/>
  <c r="D39" i="9"/>
  <c r="F39" i="9" s="1"/>
  <c r="C40" i="9" s="1"/>
  <c r="B39" i="9"/>
  <c r="C40" i="6"/>
  <c r="E40" i="6"/>
  <c r="E37" i="5"/>
  <c r="C37" i="5"/>
  <c r="D37" i="5"/>
  <c r="F37" i="5" s="1"/>
  <c r="C39" i="4"/>
  <c r="B39" i="4"/>
  <c r="E39" i="4"/>
  <c r="D35" i="1"/>
  <c r="F35" i="1" s="1"/>
  <c r="E36" i="1" s="1"/>
  <c r="D42" i="3"/>
  <c r="C42" i="3"/>
  <c r="F42" i="3"/>
  <c r="B42" i="3"/>
  <c r="E42" i="3"/>
  <c r="B48" i="13" l="1"/>
  <c r="E48" i="13"/>
  <c r="C48" i="13"/>
  <c r="B40" i="12"/>
  <c r="C40" i="12"/>
  <c r="E40" i="12"/>
  <c r="E42" i="7"/>
  <c r="D42" i="7" s="1"/>
  <c r="F42" i="7" s="1"/>
  <c r="D42" i="11"/>
  <c r="F42" i="11" s="1"/>
  <c r="C42" i="7"/>
  <c r="B40" i="9"/>
  <c r="E40" i="9"/>
  <c r="D40" i="9" s="1"/>
  <c r="F40" i="9" s="1"/>
  <c r="D40" i="6"/>
  <c r="F40" i="6" s="1"/>
  <c r="C41" i="6" s="1"/>
  <c r="E38" i="5"/>
  <c r="C38" i="5"/>
  <c r="B38" i="5"/>
  <c r="D39" i="4"/>
  <c r="F39" i="4" s="1"/>
  <c r="C40" i="4" s="1"/>
  <c r="C36" i="1"/>
  <c r="D36" i="1" s="1"/>
  <c r="F36" i="1" s="1"/>
  <c r="C37" i="1" s="1"/>
  <c r="B36" i="1"/>
  <c r="C43" i="3"/>
  <c r="F43" i="3"/>
  <c r="B43" i="3"/>
  <c r="D43" i="3"/>
  <c r="E43" i="3"/>
  <c r="D48" i="13" l="1"/>
  <c r="F48" i="13" s="1"/>
  <c r="E49" i="13" s="1"/>
  <c r="C49" i="13"/>
  <c r="B49" i="13"/>
  <c r="D40" i="12"/>
  <c r="F40" i="12" s="1"/>
  <c r="C43" i="11"/>
  <c r="B43" i="11"/>
  <c r="E43" i="11"/>
  <c r="D43" i="11"/>
  <c r="F43" i="11" s="1"/>
  <c r="E41" i="6"/>
  <c r="B41" i="6"/>
  <c r="C41" i="9"/>
  <c r="E41" i="9"/>
  <c r="B41" i="9"/>
  <c r="C43" i="7"/>
  <c r="E43" i="7"/>
  <c r="B43" i="7"/>
  <c r="D41" i="6"/>
  <c r="F41" i="6" s="1"/>
  <c r="E42" i="6" s="1"/>
  <c r="D38" i="5"/>
  <c r="F38" i="5" s="1"/>
  <c r="E39" i="5"/>
  <c r="B39" i="5"/>
  <c r="C39" i="5"/>
  <c r="B40" i="4"/>
  <c r="E40" i="4"/>
  <c r="D40" i="4" s="1"/>
  <c r="F40" i="4" s="1"/>
  <c r="B37" i="1"/>
  <c r="E37" i="1"/>
  <c r="D37" i="1" s="1"/>
  <c r="F37" i="1" s="1"/>
  <c r="C38" i="1" s="1"/>
  <c r="F44" i="3"/>
  <c r="B44" i="3"/>
  <c r="E44" i="3"/>
  <c r="D44" i="3"/>
  <c r="C44" i="3"/>
  <c r="D49" i="13" l="1"/>
  <c r="F49" i="13" s="1"/>
  <c r="C50" i="13"/>
  <c r="E50" i="13"/>
  <c r="B50" i="13"/>
  <c r="C41" i="12"/>
  <c r="B41" i="12"/>
  <c r="E41" i="12"/>
  <c r="D41" i="12" s="1"/>
  <c r="F41" i="12" s="1"/>
  <c r="B44" i="11"/>
  <c r="C44" i="11"/>
  <c r="E44" i="11"/>
  <c r="D44" i="11" s="1"/>
  <c r="F44" i="11" s="1"/>
  <c r="D43" i="7"/>
  <c r="F43" i="7" s="1"/>
  <c r="C44" i="7" s="1"/>
  <c r="D41" i="9"/>
  <c r="F41" i="9" s="1"/>
  <c r="C42" i="6"/>
  <c r="D42" i="6" s="1"/>
  <c r="F42" i="6" s="1"/>
  <c r="E43" i="6" s="1"/>
  <c r="B42" i="6"/>
  <c r="D39" i="5"/>
  <c r="F39" i="5" s="1"/>
  <c r="B41" i="4"/>
  <c r="E41" i="4"/>
  <c r="C41" i="4"/>
  <c r="E38" i="1"/>
  <c r="D38" i="1" s="1"/>
  <c r="F38" i="1" s="1"/>
  <c r="E39" i="1" s="1"/>
  <c r="B38" i="1"/>
  <c r="E45" i="3"/>
  <c r="D45" i="3"/>
  <c r="C45" i="3"/>
  <c r="F45" i="3"/>
  <c r="B45" i="3"/>
  <c r="D50" i="13" l="1"/>
  <c r="F50" i="13" s="1"/>
  <c r="C51" i="13"/>
  <c r="B51" i="13"/>
  <c r="E51" i="13"/>
  <c r="D51" i="13" s="1"/>
  <c r="F51" i="13" s="1"/>
  <c r="E42" i="12"/>
  <c r="B42" i="12"/>
  <c r="C42" i="12"/>
  <c r="D42" i="12" s="1"/>
  <c r="F42" i="12" s="1"/>
  <c r="C45" i="11"/>
  <c r="D45" i="11" s="1"/>
  <c r="F45" i="11" s="1"/>
  <c r="B45" i="11"/>
  <c r="E45" i="11"/>
  <c r="B44" i="7"/>
  <c r="E44" i="7"/>
  <c r="D44" i="7" s="1"/>
  <c r="F44" i="7" s="1"/>
  <c r="E45" i="7" s="1"/>
  <c r="B42" i="9"/>
  <c r="E42" i="9"/>
  <c r="C42" i="9"/>
  <c r="D42" i="9"/>
  <c r="F42" i="9" s="1"/>
  <c r="B43" i="6"/>
  <c r="C43" i="6"/>
  <c r="D43" i="6" s="1"/>
  <c r="F43" i="6" s="1"/>
  <c r="C40" i="5"/>
  <c r="B40" i="5"/>
  <c r="E40" i="5"/>
  <c r="D41" i="4"/>
  <c r="F41" i="4" s="1"/>
  <c r="C39" i="1"/>
  <c r="D39" i="1" s="1"/>
  <c r="F39" i="1" s="1"/>
  <c r="B39" i="1"/>
  <c r="D46" i="3"/>
  <c r="C46" i="3"/>
  <c r="B46" i="3"/>
  <c r="E46" i="3"/>
  <c r="F46" i="3"/>
  <c r="B52" i="13" l="1"/>
  <c r="E52" i="13"/>
  <c r="C52" i="13"/>
  <c r="D52" i="13" s="1"/>
  <c r="F52" i="13" s="1"/>
  <c r="E43" i="12"/>
  <c r="B43" i="12"/>
  <c r="C43" i="12"/>
  <c r="B46" i="11"/>
  <c r="C46" i="11"/>
  <c r="E46" i="11"/>
  <c r="B45" i="7"/>
  <c r="C45" i="7"/>
  <c r="D45" i="7"/>
  <c r="F45" i="7" s="1"/>
  <c r="E46" i="7" s="1"/>
  <c r="B43" i="9"/>
  <c r="E43" i="9"/>
  <c r="C43" i="9"/>
  <c r="C44" i="6"/>
  <c r="E44" i="6"/>
  <c r="B44" i="6"/>
  <c r="D40" i="5"/>
  <c r="F40" i="5" s="1"/>
  <c r="B42" i="4"/>
  <c r="E42" i="4"/>
  <c r="C42" i="4"/>
  <c r="C47" i="3"/>
  <c r="F47" i="3"/>
  <c r="B47" i="3"/>
  <c r="E47" i="3"/>
  <c r="D47" i="3"/>
  <c r="C40" i="1"/>
  <c r="E40" i="1"/>
  <c r="B40" i="1"/>
  <c r="E53" i="13" l="1"/>
  <c r="C53" i="13"/>
  <c r="B53" i="13"/>
  <c r="D43" i="12"/>
  <c r="F43" i="12" s="1"/>
  <c r="C44" i="12" s="1"/>
  <c r="D46" i="11"/>
  <c r="F46" i="11" s="1"/>
  <c r="E47" i="11" s="1"/>
  <c r="D43" i="9"/>
  <c r="F43" i="9" s="1"/>
  <c r="D44" i="6"/>
  <c r="F44" i="6" s="1"/>
  <c r="C45" i="6" s="1"/>
  <c r="C46" i="7"/>
  <c r="D46" i="7" s="1"/>
  <c r="F46" i="7" s="1"/>
  <c r="C47" i="7" s="1"/>
  <c r="B46" i="7"/>
  <c r="B44" i="9"/>
  <c r="E44" i="9"/>
  <c r="C44" i="9"/>
  <c r="E45" i="6"/>
  <c r="D45" i="6" s="1"/>
  <c r="F45" i="6" s="1"/>
  <c r="C46" i="6" s="1"/>
  <c r="E41" i="5"/>
  <c r="B41" i="5"/>
  <c r="C41" i="5"/>
  <c r="D41" i="5" s="1"/>
  <c r="F41" i="5" s="1"/>
  <c r="D42" i="4"/>
  <c r="F42" i="4" s="1"/>
  <c r="C43" i="4" s="1"/>
  <c r="D40" i="1"/>
  <c r="F40" i="1" s="1"/>
  <c r="B41" i="1" s="1"/>
  <c r="F48" i="3"/>
  <c r="B48" i="3"/>
  <c r="E48" i="3"/>
  <c r="D48" i="3"/>
  <c r="C48" i="3"/>
  <c r="D53" i="13" l="1"/>
  <c r="F53" i="13" s="1"/>
  <c r="C54" i="13" s="1"/>
  <c r="D54" i="13" s="1"/>
  <c r="F54" i="13" s="1"/>
  <c r="E54" i="13"/>
  <c r="E44" i="12"/>
  <c r="D44" i="12" s="1"/>
  <c r="F44" i="12" s="1"/>
  <c r="C45" i="12" s="1"/>
  <c r="B44" i="12"/>
  <c r="E45" i="12"/>
  <c r="B47" i="11"/>
  <c r="C47" i="11"/>
  <c r="D47" i="11"/>
  <c r="F47" i="11" s="1"/>
  <c r="B45" i="6"/>
  <c r="E47" i="7"/>
  <c r="D47" i="7" s="1"/>
  <c r="F47" i="7" s="1"/>
  <c r="E48" i="7" s="1"/>
  <c r="B47" i="7"/>
  <c r="D44" i="9"/>
  <c r="F44" i="9" s="1"/>
  <c r="E46" i="6"/>
  <c r="D46" i="6" s="1"/>
  <c r="F46" i="6" s="1"/>
  <c r="B46" i="6"/>
  <c r="E42" i="5"/>
  <c r="C42" i="5"/>
  <c r="B42" i="5"/>
  <c r="E43" i="4"/>
  <c r="D43" i="4" s="1"/>
  <c r="F43" i="4" s="1"/>
  <c r="B43" i="4"/>
  <c r="C41" i="1"/>
  <c r="E41" i="1"/>
  <c r="E49" i="3"/>
  <c r="D49" i="3"/>
  <c r="C49" i="3"/>
  <c r="F49" i="3"/>
  <c r="B49" i="3"/>
  <c r="B54" i="13" l="1"/>
  <c r="B55" i="13" s="1"/>
  <c r="C55" i="13"/>
  <c r="E55" i="13"/>
  <c r="D55" i="13" s="1"/>
  <c r="F55" i="13" s="1"/>
  <c r="B45" i="12"/>
  <c r="D45" i="12"/>
  <c r="F45" i="12" s="1"/>
  <c r="E46" i="12" s="1"/>
  <c r="E48" i="11"/>
  <c r="D48" i="11" s="1"/>
  <c r="F48" i="11" s="1"/>
  <c r="B48" i="11"/>
  <c r="C48" i="11"/>
  <c r="C48" i="7"/>
  <c r="D48" i="7" s="1"/>
  <c r="F48" i="7" s="1"/>
  <c r="B48" i="7"/>
  <c r="C45" i="9"/>
  <c r="E45" i="9"/>
  <c r="B45" i="9"/>
  <c r="E47" i="6"/>
  <c r="C47" i="6"/>
  <c r="B47" i="6"/>
  <c r="D47" i="6"/>
  <c r="F47" i="6" s="1"/>
  <c r="C48" i="6" s="1"/>
  <c r="D42" i="5"/>
  <c r="F42" i="5" s="1"/>
  <c r="E44" i="4"/>
  <c r="C44" i="4"/>
  <c r="B44" i="4"/>
  <c r="D41" i="1"/>
  <c r="F41" i="1" s="1"/>
  <c r="E42" i="1" s="1"/>
  <c r="D50" i="3"/>
  <c r="C50" i="3"/>
  <c r="F50" i="3"/>
  <c r="B50" i="3"/>
  <c r="E50" i="3"/>
  <c r="B56" i="13" l="1"/>
  <c r="E56" i="13"/>
  <c r="D56" i="13" s="1"/>
  <c r="F56" i="13" s="1"/>
  <c r="C56" i="13"/>
  <c r="C46" i="12"/>
  <c r="D46" i="12" s="1"/>
  <c r="F46" i="12" s="1"/>
  <c r="C47" i="12" s="1"/>
  <c r="B46" i="12"/>
  <c r="B49" i="11"/>
  <c r="E49" i="11"/>
  <c r="C49" i="11"/>
  <c r="D49" i="11"/>
  <c r="F49" i="11" s="1"/>
  <c r="D45" i="9"/>
  <c r="F45" i="9" s="1"/>
  <c r="E49" i="7"/>
  <c r="C49" i="7"/>
  <c r="B49" i="7"/>
  <c r="C46" i="9"/>
  <c r="E46" i="9"/>
  <c r="B46" i="9"/>
  <c r="E48" i="6"/>
  <c r="D48" i="6" s="1"/>
  <c r="F48" i="6" s="1"/>
  <c r="E49" i="6" s="1"/>
  <c r="B48" i="6"/>
  <c r="C43" i="5"/>
  <c r="E43" i="5"/>
  <c r="B43" i="5"/>
  <c r="D44" i="4"/>
  <c r="F44" i="4" s="1"/>
  <c r="C45" i="4" s="1"/>
  <c r="B45" i="4"/>
  <c r="C42" i="1"/>
  <c r="D42" i="1" s="1"/>
  <c r="F42" i="1" s="1"/>
  <c r="E43" i="1" s="1"/>
  <c r="B42" i="1"/>
  <c r="C51" i="3"/>
  <c r="F51" i="3"/>
  <c r="B51" i="3"/>
  <c r="E51" i="3"/>
  <c r="D51" i="3"/>
  <c r="E57" i="13" l="1"/>
  <c r="C57" i="13"/>
  <c r="D57" i="13" s="1"/>
  <c r="F57" i="13" s="1"/>
  <c r="B57" i="13"/>
  <c r="E47" i="12"/>
  <c r="B47" i="12"/>
  <c r="D47" i="12"/>
  <c r="F47" i="12" s="1"/>
  <c r="B48" i="12" s="1"/>
  <c r="C50" i="11"/>
  <c r="E50" i="11"/>
  <c r="B50" i="11"/>
  <c r="D46" i="9"/>
  <c r="F46" i="9" s="1"/>
  <c r="D49" i="7"/>
  <c r="F49" i="7" s="1"/>
  <c r="C50" i="7" s="1"/>
  <c r="E47" i="9"/>
  <c r="B47" i="9"/>
  <c r="C47" i="9"/>
  <c r="C49" i="6"/>
  <c r="D49" i="6" s="1"/>
  <c r="F49" i="6" s="1"/>
  <c r="B49" i="6"/>
  <c r="D43" i="5"/>
  <c r="F43" i="5" s="1"/>
  <c r="C44" i="5" s="1"/>
  <c r="E45" i="4"/>
  <c r="D45" i="4" s="1"/>
  <c r="F45" i="4" s="1"/>
  <c r="E46" i="4" s="1"/>
  <c r="C43" i="1"/>
  <c r="D43" i="1" s="1"/>
  <c r="F43" i="1" s="1"/>
  <c r="C44" i="1" s="1"/>
  <c r="B43" i="1"/>
  <c r="F52" i="3"/>
  <c r="B52" i="3"/>
  <c r="E52" i="3"/>
  <c r="D52" i="3"/>
  <c r="C52" i="3"/>
  <c r="C58" i="13" l="1"/>
  <c r="E58" i="13"/>
  <c r="B58" i="13"/>
  <c r="C48" i="12"/>
  <c r="E48" i="12"/>
  <c r="D50" i="11"/>
  <c r="F50" i="11" s="1"/>
  <c r="B50" i="7"/>
  <c r="E50" i="7"/>
  <c r="D50" i="7" s="1"/>
  <c r="F50" i="7" s="1"/>
  <c r="E51" i="7" s="1"/>
  <c r="D47" i="9"/>
  <c r="F47" i="9" s="1"/>
  <c r="B50" i="6"/>
  <c r="C50" i="6"/>
  <c r="E50" i="6"/>
  <c r="B44" i="5"/>
  <c r="E44" i="5"/>
  <c r="D44" i="5" s="1"/>
  <c r="F44" i="5" s="1"/>
  <c r="C46" i="4"/>
  <c r="D46" i="4" s="1"/>
  <c r="F46" i="4" s="1"/>
  <c r="C47" i="4" s="1"/>
  <c r="B46" i="4"/>
  <c r="E44" i="1"/>
  <c r="D44" i="1" s="1"/>
  <c r="F44" i="1" s="1"/>
  <c r="B44" i="1"/>
  <c r="E53" i="3"/>
  <c r="D53" i="3"/>
  <c r="C53" i="3"/>
  <c r="B53" i="3"/>
  <c r="F53" i="3"/>
  <c r="D58" i="13" l="1"/>
  <c r="F58" i="13" s="1"/>
  <c r="C59" i="13" s="1"/>
  <c r="D48" i="12"/>
  <c r="F48" i="12" s="1"/>
  <c r="B51" i="11"/>
  <c r="E51" i="11"/>
  <c r="C51" i="11"/>
  <c r="B51" i="7"/>
  <c r="C51" i="7"/>
  <c r="D51" i="7" s="1"/>
  <c r="F51" i="7" s="1"/>
  <c r="C52" i="7" s="1"/>
  <c r="C48" i="9"/>
  <c r="B48" i="9"/>
  <c r="E48" i="9"/>
  <c r="D50" i="6"/>
  <c r="F50" i="6" s="1"/>
  <c r="C45" i="5"/>
  <c r="B45" i="5"/>
  <c r="E45" i="5"/>
  <c r="B47" i="4"/>
  <c r="E47" i="4"/>
  <c r="D47" i="4" s="1"/>
  <c r="F47" i="4" s="1"/>
  <c r="E48" i="4" s="1"/>
  <c r="C48" i="4"/>
  <c r="E45" i="1"/>
  <c r="C45" i="1"/>
  <c r="B45" i="1"/>
  <c r="D54" i="3"/>
  <c r="C54" i="3"/>
  <c r="B54" i="3"/>
  <c r="F54" i="3"/>
  <c r="E54" i="3"/>
  <c r="E59" i="13" l="1"/>
  <c r="D59" i="13" s="1"/>
  <c r="F59" i="13" s="1"/>
  <c r="B59" i="13"/>
  <c r="B60" i="13"/>
  <c r="E60" i="13"/>
  <c r="D60" i="13" s="1"/>
  <c r="F60" i="13" s="1"/>
  <c r="C60" i="13"/>
  <c r="E49" i="12"/>
  <c r="C49" i="12"/>
  <c r="D49" i="12" s="1"/>
  <c r="F49" i="12" s="1"/>
  <c r="B50" i="12" s="1"/>
  <c r="B49" i="12"/>
  <c r="E50" i="12"/>
  <c r="D51" i="11"/>
  <c r="F51" i="11" s="1"/>
  <c r="B52" i="11" s="1"/>
  <c r="C52" i="11"/>
  <c r="E52" i="11"/>
  <c r="E52" i="7"/>
  <c r="D52" i="7" s="1"/>
  <c r="F52" i="7" s="1"/>
  <c r="E53" i="7" s="1"/>
  <c r="B52" i="7"/>
  <c r="D48" i="9"/>
  <c r="F48" i="9" s="1"/>
  <c r="B51" i="6"/>
  <c r="C51" i="6"/>
  <c r="E51" i="6"/>
  <c r="D45" i="5"/>
  <c r="F45" i="5" s="1"/>
  <c r="B48" i="4"/>
  <c r="D48" i="4"/>
  <c r="F48" i="4" s="1"/>
  <c r="B49" i="4" s="1"/>
  <c r="C49" i="4"/>
  <c r="E49" i="4"/>
  <c r="D45" i="1"/>
  <c r="F45" i="1" s="1"/>
  <c r="C46" i="1" s="1"/>
  <c r="C55" i="3"/>
  <c r="F55" i="3"/>
  <c r="B55" i="3"/>
  <c r="E55" i="3"/>
  <c r="D55" i="3"/>
  <c r="E61" i="13" l="1"/>
  <c r="C61" i="13"/>
  <c r="D61" i="13" s="1"/>
  <c r="F61" i="13" s="1"/>
  <c r="B61" i="13"/>
  <c r="C50" i="12"/>
  <c r="D50" i="12"/>
  <c r="F50" i="12" s="1"/>
  <c r="C51" i="12" s="1"/>
  <c r="D52" i="11"/>
  <c r="F52" i="11" s="1"/>
  <c r="B53" i="7"/>
  <c r="C53" i="7"/>
  <c r="D53" i="7" s="1"/>
  <c r="F53" i="7" s="1"/>
  <c r="C54" i="7" s="1"/>
  <c r="B49" i="9"/>
  <c r="C49" i="9"/>
  <c r="E49" i="9"/>
  <c r="D51" i="6"/>
  <c r="F51" i="6" s="1"/>
  <c r="B52" i="6" s="1"/>
  <c r="E46" i="5"/>
  <c r="B46" i="5"/>
  <c r="C46" i="5"/>
  <c r="D49" i="4"/>
  <c r="F49" i="4" s="1"/>
  <c r="B50" i="4"/>
  <c r="E50" i="4"/>
  <c r="C50" i="4"/>
  <c r="D50" i="4" s="1"/>
  <c r="F50" i="4" s="1"/>
  <c r="E46" i="1"/>
  <c r="D46" i="1" s="1"/>
  <c r="F46" i="1" s="1"/>
  <c r="C47" i="1" s="1"/>
  <c r="B46" i="1"/>
  <c r="F56" i="3"/>
  <c r="B56" i="3"/>
  <c r="E56" i="3"/>
  <c r="D56" i="3"/>
  <c r="C56" i="3"/>
  <c r="C62" i="13" l="1"/>
  <c r="B62" i="13"/>
  <c r="E62" i="13"/>
  <c r="B51" i="12"/>
  <c r="E51" i="12"/>
  <c r="D51" i="12" s="1"/>
  <c r="F51" i="12" s="1"/>
  <c r="B53" i="11"/>
  <c r="C53" i="11"/>
  <c r="E53" i="11"/>
  <c r="D49" i="9"/>
  <c r="F49" i="9" s="1"/>
  <c r="B54" i="7"/>
  <c r="E54" i="7"/>
  <c r="D54" i="7" s="1"/>
  <c r="F54" i="7" s="1"/>
  <c r="E55" i="7" s="1"/>
  <c r="B50" i="9"/>
  <c r="C50" i="9"/>
  <c r="E50" i="9"/>
  <c r="E52" i="6"/>
  <c r="C52" i="6"/>
  <c r="D46" i="5"/>
  <c r="F46" i="5" s="1"/>
  <c r="E47" i="5"/>
  <c r="B47" i="5"/>
  <c r="C47" i="5"/>
  <c r="C51" i="4"/>
  <c r="E51" i="4"/>
  <c r="B51" i="4"/>
  <c r="B47" i="1"/>
  <c r="E47" i="1"/>
  <c r="D47" i="1" s="1"/>
  <c r="F47" i="1" s="1"/>
  <c r="E57" i="3"/>
  <c r="D57" i="3"/>
  <c r="C57" i="3"/>
  <c r="B57" i="3"/>
  <c r="F57" i="3"/>
  <c r="D62" i="13" l="1"/>
  <c r="F62" i="13" s="1"/>
  <c r="C63" i="13"/>
  <c r="B63" i="13"/>
  <c r="E63" i="13"/>
  <c r="D63" i="13" s="1"/>
  <c r="F63" i="13" s="1"/>
  <c r="B52" i="12"/>
  <c r="C52" i="12"/>
  <c r="E52" i="12"/>
  <c r="D52" i="12" s="1"/>
  <c r="F52" i="12" s="1"/>
  <c r="E53" i="12" s="1"/>
  <c r="D53" i="12" s="1"/>
  <c r="F53" i="12" s="1"/>
  <c r="D53" i="11"/>
  <c r="F53" i="11" s="1"/>
  <c r="C54" i="11" s="1"/>
  <c r="D50" i="9"/>
  <c r="F50" i="9" s="1"/>
  <c r="B51" i="9" s="1"/>
  <c r="B55" i="7"/>
  <c r="C55" i="7"/>
  <c r="D55" i="7" s="1"/>
  <c r="F55" i="7" s="1"/>
  <c r="C51" i="9"/>
  <c r="D52" i="6"/>
  <c r="F52" i="6" s="1"/>
  <c r="D47" i="5"/>
  <c r="F47" i="5" s="1"/>
  <c r="D51" i="4"/>
  <c r="F51" i="4" s="1"/>
  <c r="E52" i="4" s="1"/>
  <c r="E48" i="1"/>
  <c r="C48" i="1"/>
  <c r="B48" i="1"/>
  <c r="D58" i="3"/>
  <c r="C58" i="3"/>
  <c r="F58" i="3"/>
  <c r="B58" i="3"/>
  <c r="E58" i="3"/>
  <c r="B64" i="13" l="1"/>
  <c r="E64" i="13"/>
  <c r="D64" i="13" s="1"/>
  <c r="F64" i="13" s="1"/>
  <c r="C64" i="13"/>
  <c r="B53" i="12"/>
  <c r="C53" i="12"/>
  <c r="E54" i="12"/>
  <c r="B54" i="12"/>
  <c r="C54" i="12"/>
  <c r="D54" i="12" s="1"/>
  <c r="F54" i="12" s="1"/>
  <c r="B54" i="11"/>
  <c r="E54" i="11"/>
  <c r="D54" i="11" s="1"/>
  <c r="F54" i="11" s="1"/>
  <c r="B56" i="7"/>
  <c r="E51" i="9"/>
  <c r="D51" i="9"/>
  <c r="F51" i="9" s="1"/>
  <c r="E56" i="7"/>
  <c r="C56" i="7"/>
  <c r="B53" i="6"/>
  <c r="E53" i="6"/>
  <c r="C53" i="6"/>
  <c r="B48" i="5"/>
  <c r="C48" i="5"/>
  <c r="E48" i="5"/>
  <c r="C52" i="4"/>
  <c r="D52" i="4" s="1"/>
  <c r="F52" i="4" s="1"/>
  <c r="B52" i="4"/>
  <c r="B53" i="4"/>
  <c r="C53" i="4"/>
  <c r="E53" i="4"/>
  <c r="D48" i="1"/>
  <c r="F48" i="1" s="1"/>
  <c r="E49" i="1" s="1"/>
  <c r="C59" i="3"/>
  <c r="F59" i="3"/>
  <c r="B59" i="3"/>
  <c r="D59" i="3"/>
  <c r="E59" i="3"/>
  <c r="E65" i="13" l="1"/>
  <c r="C65" i="13"/>
  <c r="D65" i="13" s="1"/>
  <c r="F65" i="13" s="1"/>
  <c r="B65" i="13"/>
  <c r="C55" i="12"/>
  <c r="D55" i="12" s="1"/>
  <c r="F55" i="12" s="1"/>
  <c r="B55" i="12"/>
  <c r="E55" i="12"/>
  <c r="C55" i="11"/>
  <c r="D55" i="11" s="1"/>
  <c r="F55" i="11" s="1"/>
  <c r="E55" i="11"/>
  <c r="B55" i="11"/>
  <c r="E52" i="9"/>
  <c r="C52" i="9"/>
  <c r="B52" i="9"/>
  <c r="D56" i="7"/>
  <c r="F56" i="7" s="1"/>
  <c r="C57" i="7" s="1"/>
  <c r="D53" i="6"/>
  <c r="F53" i="6" s="1"/>
  <c r="D48" i="5"/>
  <c r="F48" i="5" s="1"/>
  <c r="D53" i="4"/>
  <c r="F53" i="4" s="1"/>
  <c r="C49" i="1"/>
  <c r="D49" i="1" s="1"/>
  <c r="F49" i="1" s="1"/>
  <c r="B49" i="1"/>
  <c r="F60" i="3"/>
  <c r="B60" i="3"/>
  <c r="E60" i="3"/>
  <c r="D60" i="3"/>
  <c r="C60" i="3"/>
  <c r="C66" i="13" l="1"/>
  <c r="D66" i="13" s="1"/>
  <c r="F66" i="13" s="1"/>
  <c r="B66" i="13"/>
  <c r="E66" i="13"/>
  <c r="C56" i="12"/>
  <c r="E56" i="12"/>
  <c r="B56" i="12"/>
  <c r="D56" i="12"/>
  <c r="F56" i="12" s="1"/>
  <c r="C56" i="11"/>
  <c r="B56" i="11"/>
  <c r="E56" i="11"/>
  <c r="D52" i="9"/>
  <c r="F52" i="9" s="1"/>
  <c r="E57" i="7"/>
  <c r="D57" i="7" s="1"/>
  <c r="F57" i="7" s="1"/>
  <c r="E58" i="7" s="1"/>
  <c r="B57" i="7"/>
  <c r="E53" i="9"/>
  <c r="B53" i="9"/>
  <c r="C53" i="9"/>
  <c r="B54" i="6"/>
  <c r="E54" i="6"/>
  <c r="C54" i="6"/>
  <c r="D54" i="6"/>
  <c r="F54" i="6" s="1"/>
  <c r="C49" i="5"/>
  <c r="B49" i="5"/>
  <c r="E49" i="5"/>
  <c r="C54" i="4"/>
  <c r="B54" i="4"/>
  <c r="E54" i="4"/>
  <c r="C50" i="1"/>
  <c r="B50" i="1"/>
  <c r="E50" i="1"/>
  <c r="E61" i="3"/>
  <c r="D61" i="3"/>
  <c r="C61" i="3"/>
  <c r="B61" i="3"/>
  <c r="F61" i="3"/>
  <c r="C67" i="13" l="1"/>
  <c r="B67" i="13"/>
  <c r="E67" i="13"/>
  <c r="D67" i="13" s="1"/>
  <c r="F67" i="13" s="1"/>
  <c r="B57" i="12"/>
  <c r="E57" i="12"/>
  <c r="C57" i="12"/>
  <c r="D57" i="12" s="1"/>
  <c r="F57" i="12" s="1"/>
  <c r="D56" i="11"/>
  <c r="F56" i="11" s="1"/>
  <c r="C57" i="11" s="1"/>
  <c r="B58" i="7"/>
  <c r="C58" i="7"/>
  <c r="D58" i="7" s="1"/>
  <c r="F58" i="7" s="1"/>
  <c r="C59" i="7" s="1"/>
  <c r="D53" i="9"/>
  <c r="F53" i="9" s="1"/>
  <c r="B55" i="6"/>
  <c r="E55" i="6"/>
  <c r="C55" i="6"/>
  <c r="D49" i="5"/>
  <c r="F49" i="5" s="1"/>
  <c r="D54" i="4"/>
  <c r="F54" i="4" s="1"/>
  <c r="D50" i="1"/>
  <c r="F50" i="1" s="1"/>
  <c r="B51" i="1" s="1"/>
  <c r="D62" i="3"/>
  <c r="C62" i="3"/>
  <c r="B62" i="3"/>
  <c r="F62" i="3"/>
  <c r="E62" i="3"/>
  <c r="B68" i="13" l="1"/>
  <c r="E68" i="13"/>
  <c r="D68" i="13" s="1"/>
  <c r="F68" i="13" s="1"/>
  <c r="C68" i="13"/>
  <c r="E58" i="12"/>
  <c r="B58" i="12"/>
  <c r="C58" i="12"/>
  <c r="D58" i="12" s="1"/>
  <c r="F58" i="12" s="1"/>
  <c r="B57" i="11"/>
  <c r="E57" i="11"/>
  <c r="D57" i="11"/>
  <c r="F57" i="11" s="1"/>
  <c r="E59" i="7"/>
  <c r="D59" i="7" s="1"/>
  <c r="F59" i="7" s="1"/>
  <c r="B59" i="7"/>
  <c r="E54" i="9"/>
  <c r="B54" i="9"/>
  <c r="C54" i="9"/>
  <c r="D55" i="6"/>
  <c r="F55" i="6" s="1"/>
  <c r="E50" i="5"/>
  <c r="B50" i="5"/>
  <c r="C50" i="5"/>
  <c r="D50" i="5" s="1"/>
  <c r="F50" i="5" s="1"/>
  <c r="B55" i="4"/>
  <c r="E55" i="4"/>
  <c r="C55" i="4"/>
  <c r="E51" i="1"/>
  <c r="C51" i="1"/>
  <c r="C63" i="3"/>
  <c r="F63" i="3"/>
  <c r="B63" i="3"/>
  <c r="E63" i="3"/>
  <c r="D63" i="3"/>
  <c r="E69" i="13" l="1"/>
  <c r="C69" i="13"/>
  <c r="B69" i="13"/>
  <c r="C59" i="12"/>
  <c r="E59" i="12"/>
  <c r="B59" i="12"/>
  <c r="B58" i="11"/>
  <c r="E58" i="11"/>
  <c r="C58" i="11"/>
  <c r="B60" i="7"/>
  <c r="C60" i="7"/>
  <c r="E60" i="7"/>
  <c r="D54" i="9"/>
  <c r="F54" i="9" s="1"/>
  <c r="D56" i="6"/>
  <c r="F56" i="6" s="1"/>
  <c r="E57" i="6" s="1"/>
  <c r="B56" i="6"/>
  <c r="E56" i="6"/>
  <c r="C56" i="6"/>
  <c r="E55" i="9"/>
  <c r="C55" i="9"/>
  <c r="D55" i="9" s="1"/>
  <c r="F55" i="9" s="1"/>
  <c r="B55" i="9"/>
  <c r="C51" i="5"/>
  <c r="D51" i="5" s="1"/>
  <c r="F51" i="5" s="1"/>
  <c r="B51" i="5"/>
  <c r="E51" i="5"/>
  <c r="D55" i="4"/>
  <c r="F55" i="4" s="1"/>
  <c r="E56" i="4"/>
  <c r="C56" i="4"/>
  <c r="B56" i="4"/>
  <c r="D51" i="1"/>
  <c r="F51" i="1" s="1"/>
  <c r="E52" i="1" s="1"/>
  <c r="B52" i="1"/>
  <c r="C52" i="1"/>
  <c r="F64" i="3"/>
  <c r="B64" i="3"/>
  <c r="E64" i="3"/>
  <c r="D64" i="3"/>
  <c r="C64" i="3"/>
  <c r="D69" i="13" l="1"/>
  <c r="F69" i="13" s="1"/>
  <c r="D70" i="13" s="1"/>
  <c r="D59" i="12"/>
  <c r="F59" i="12" s="1"/>
  <c r="D58" i="11"/>
  <c r="F58" i="11" s="1"/>
  <c r="D60" i="7"/>
  <c r="F60" i="7" s="1"/>
  <c r="B61" i="7" s="1"/>
  <c r="B57" i="6"/>
  <c r="C57" i="6"/>
  <c r="D57" i="6" s="1"/>
  <c r="F57" i="6" s="1"/>
  <c r="C58" i="6" s="1"/>
  <c r="C56" i="9"/>
  <c r="E56" i="9"/>
  <c r="B56" i="9"/>
  <c r="E58" i="6"/>
  <c r="D58" i="6" s="1"/>
  <c r="F58" i="6" s="1"/>
  <c r="E59" i="6" s="1"/>
  <c r="B58" i="6"/>
  <c r="C61" i="7"/>
  <c r="E61" i="7"/>
  <c r="C52" i="5"/>
  <c r="E52" i="5"/>
  <c r="B52" i="5"/>
  <c r="D56" i="4"/>
  <c r="F56" i="4" s="1"/>
  <c r="C57" i="4" s="1"/>
  <c r="D52" i="1"/>
  <c r="F52" i="1" s="1"/>
  <c r="B53" i="1" s="1"/>
  <c r="E65" i="3"/>
  <c r="D65" i="3"/>
  <c r="C65" i="3"/>
  <c r="B65" i="3"/>
  <c r="F65" i="3"/>
  <c r="F70" i="13" l="1"/>
  <c r="B71" i="13" s="1"/>
  <c r="B70" i="13"/>
  <c r="C70" i="13"/>
  <c r="E70" i="13"/>
  <c r="C71" i="13"/>
  <c r="F71" i="13"/>
  <c r="D71" i="13"/>
  <c r="C60" i="12"/>
  <c r="B60" i="12"/>
  <c r="E60" i="12"/>
  <c r="E59" i="11"/>
  <c r="D59" i="11" s="1"/>
  <c r="F59" i="11" s="1"/>
  <c r="B59" i="11"/>
  <c r="C59" i="11"/>
  <c r="D56" i="9"/>
  <c r="F56" i="9" s="1"/>
  <c r="D61" i="7"/>
  <c r="F61" i="7" s="1"/>
  <c r="C59" i="6"/>
  <c r="D59" i="6" s="1"/>
  <c r="F59" i="6" s="1"/>
  <c r="E60" i="6" s="1"/>
  <c r="B59" i="6"/>
  <c r="D52" i="5"/>
  <c r="F52" i="5" s="1"/>
  <c r="B57" i="4"/>
  <c r="E57" i="4"/>
  <c r="D57" i="4" s="1"/>
  <c r="F57" i="4" s="1"/>
  <c r="E53" i="1"/>
  <c r="C53" i="1"/>
  <c r="D66" i="3"/>
  <c r="C66" i="3"/>
  <c r="F66" i="3"/>
  <c r="E66" i="3"/>
  <c r="B66" i="3"/>
  <c r="E71" i="13" l="1"/>
  <c r="F72" i="13"/>
  <c r="B72" i="13"/>
  <c r="E72" i="13"/>
  <c r="D72" i="13"/>
  <c r="C72" i="13"/>
  <c r="D60" i="12"/>
  <c r="F60" i="12" s="1"/>
  <c r="B60" i="11"/>
  <c r="E60" i="11"/>
  <c r="C60" i="11"/>
  <c r="D60" i="11" s="1"/>
  <c r="F60" i="11" s="1"/>
  <c r="B57" i="9"/>
  <c r="C57" i="9"/>
  <c r="D57" i="9" s="1"/>
  <c r="F57" i="9" s="1"/>
  <c r="E57" i="9"/>
  <c r="E62" i="7"/>
  <c r="C62" i="7"/>
  <c r="B62" i="7"/>
  <c r="C60" i="6"/>
  <c r="D60" i="6" s="1"/>
  <c r="F60" i="6" s="1"/>
  <c r="C61" i="6" s="1"/>
  <c r="B60" i="6"/>
  <c r="C53" i="5"/>
  <c r="E53" i="5"/>
  <c r="B53" i="5"/>
  <c r="D53" i="5"/>
  <c r="F53" i="5" s="1"/>
  <c r="E58" i="4"/>
  <c r="C58" i="4"/>
  <c r="B58" i="4"/>
  <c r="D53" i="1"/>
  <c r="F53" i="1" s="1"/>
  <c r="E54" i="1" s="1"/>
  <c r="C67" i="3"/>
  <c r="F67" i="3"/>
  <c r="B67" i="3"/>
  <c r="E67" i="3"/>
  <c r="D67" i="3"/>
  <c r="E73" i="13" l="1"/>
  <c r="D73" i="13"/>
  <c r="C73" i="13"/>
  <c r="B73" i="13"/>
  <c r="F73" i="13"/>
  <c r="B61" i="12"/>
  <c r="E61" i="12"/>
  <c r="C61" i="12"/>
  <c r="B61" i="11"/>
  <c r="C61" i="11"/>
  <c r="E61" i="11"/>
  <c r="D62" i="7"/>
  <c r="F62" i="7" s="1"/>
  <c r="E58" i="9"/>
  <c r="D58" i="9" s="1"/>
  <c r="F58" i="9" s="1"/>
  <c r="B58" i="9"/>
  <c r="C58" i="9"/>
  <c r="B61" i="6"/>
  <c r="B63" i="7"/>
  <c r="C63" i="7"/>
  <c r="E63" i="7"/>
  <c r="E61" i="6"/>
  <c r="D61" i="6" s="1"/>
  <c r="F61" i="6" s="1"/>
  <c r="B54" i="5"/>
  <c r="E54" i="5"/>
  <c r="C54" i="5"/>
  <c r="D54" i="5" s="1"/>
  <c r="F54" i="5" s="1"/>
  <c r="D58" i="4"/>
  <c r="F58" i="4" s="1"/>
  <c r="B54" i="1"/>
  <c r="C54" i="1"/>
  <c r="D54" i="1" s="1"/>
  <c r="F54" i="1" s="1"/>
  <c r="C55" i="1" s="1"/>
  <c r="F68" i="3"/>
  <c r="B68" i="3"/>
  <c r="E68" i="3"/>
  <c r="D68" i="3"/>
  <c r="C68" i="3"/>
  <c r="D74" i="13" l="1"/>
  <c r="C74" i="13"/>
  <c r="F74" i="13"/>
  <c r="B74" i="13"/>
  <c r="E74" i="13"/>
  <c r="D61" i="12"/>
  <c r="F61" i="12" s="1"/>
  <c r="D61" i="11"/>
  <c r="F61" i="11" s="1"/>
  <c r="C62" i="11" s="1"/>
  <c r="D62" i="11" s="1"/>
  <c r="F62" i="11" s="1"/>
  <c r="C63" i="11" s="1"/>
  <c r="E62" i="11"/>
  <c r="B62" i="11"/>
  <c r="E59" i="9"/>
  <c r="C59" i="9"/>
  <c r="B59" i="9"/>
  <c r="D63" i="7"/>
  <c r="F63" i="7" s="1"/>
  <c r="B62" i="6"/>
  <c r="E62" i="6"/>
  <c r="C62" i="6"/>
  <c r="E55" i="5"/>
  <c r="B55" i="5"/>
  <c r="C55" i="5"/>
  <c r="B59" i="4"/>
  <c r="C59" i="4"/>
  <c r="E59" i="4"/>
  <c r="B55" i="1"/>
  <c r="E55" i="1"/>
  <c r="D55" i="1" s="1"/>
  <c r="F55" i="1" s="1"/>
  <c r="C56" i="1" s="1"/>
  <c r="E69" i="3"/>
  <c r="D69" i="3"/>
  <c r="B69" i="3"/>
  <c r="F69" i="3"/>
  <c r="C69" i="3"/>
  <c r="C75" i="13" l="1"/>
  <c r="F75" i="13"/>
  <c r="B75" i="13"/>
  <c r="E75" i="13"/>
  <c r="D75" i="13"/>
  <c r="E62" i="12"/>
  <c r="C62" i="12"/>
  <c r="B62" i="12"/>
  <c r="B63" i="11"/>
  <c r="E63" i="11"/>
  <c r="D63" i="11"/>
  <c r="F63" i="11" s="1"/>
  <c r="D59" i="9"/>
  <c r="F59" i="9" s="1"/>
  <c r="D62" i="6"/>
  <c r="F62" i="6" s="1"/>
  <c r="E63" i="6" s="1"/>
  <c r="D63" i="6" s="1"/>
  <c r="F63" i="6" s="1"/>
  <c r="B60" i="9"/>
  <c r="E60" i="9"/>
  <c r="D60" i="9" s="1"/>
  <c r="F60" i="9" s="1"/>
  <c r="C60" i="9"/>
  <c r="E64" i="7"/>
  <c r="B64" i="7"/>
  <c r="C64" i="7"/>
  <c r="C63" i="6"/>
  <c r="D55" i="5"/>
  <c r="F55" i="5" s="1"/>
  <c r="D59" i="4"/>
  <c r="F59" i="4" s="1"/>
  <c r="E56" i="1"/>
  <c r="D56" i="1" s="1"/>
  <c r="F56" i="1" s="1"/>
  <c r="C57" i="1" s="1"/>
  <c r="B56" i="1"/>
  <c r="D70" i="3"/>
  <c r="C70" i="3"/>
  <c r="B70" i="3"/>
  <c r="F70" i="3"/>
  <c r="E70" i="3"/>
  <c r="F76" i="13" l="1"/>
  <c r="B76" i="13"/>
  <c r="E76" i="13"/>
  <c r="D76" i="13"/>
  <c r="C76" i="13"/>
  <c r="D62" i="12"/>
  <c r="F62" i="12" s="1"/>
  <c r="B63" i="12" s="1"/>
  <c r="D64" i="7"/>
  <c r="F64" i="7" s="1"/>
  <c r="C65" i="7" s="1"/>
  <c r="E64" i="11"/>
  <c r="C64" i="11"/>
  <c r="D64" i="11" s="1"/>
  <c r="F64" i="11" s="1"/>
  <c r="B64" i="11"/>
  <c r="B63" i="6"/>
  <c r="B64" i="6" s="1"/>
  <c r="C61" i="9"/>
  <c r="D61" i="9" s="1"/>
  <c r="F61" i="9" s="1"/>
  <c r="E61" i="9"/>
  <c r="B61" i="9"/>
  <c r="E65" i="7"/>
  <c r="B65" i="7"/>
  <c r="E64" i="6"/>
  <c r="C64" i="6"/>
  <c r="B56" i="5"/>
  <c r="C56" i="5"/>
  <c r="E56" i="5"/>
  <c r="E60" i="4"/>
  <c r="C60" i="4"/>
  <c r="D60" i="4" s="1"/>
  <c r="F60" i="4" s="1"/>
  <c r="B60" i="4"/>
  <c r="B57" i="1"/>
  <c r="E57" i="1"/>
  <c r="D57" i="1" s="1"/>
  <c r="F57" i="1" s="1"/>
  <c r="E58" i="1" s="1"/>
  <c r="C71" i="3"/>
  <c r="F71" i="3"/>
  <c r="B71" i="3"/>
  <c r="E71" i="3"/>
  <c r="D71" i="3"/>
  <c r="E77" i="13" l="1"/>
  <c r="D77" i="13"/>
  <c r="C77" i="13"/>
  <c r="F77" i="13"/>
  <c r="B77" i="13"/>
  <c r="E63" i="12"/>
  <c r="C63" i="12"/>
  <c r="D63" i="12"/>
  <c r="F63" i="12" s="1"/>
  <c r="B64" i="12" s="1"/>
  <c r="D65" i="7"/>
  <c r="F65" i="7" s="1"/>
  <c r="C66" i="7" s="1"/>
  <c r="B65" i="11"/>
  <c r="C65" i="11"/>
  <c r="E65" i="11"/>
  <c r="B62" i="9"/>
  <c r="C62" i="9"/>
  <c r="E62" i="9"/>
  <c r="E66" i="7"/>
  <c r="B66" i="7"/>
  <c r="D64" i="6"/>
  <c r="F64" i="6" s="1"/>
  <c r="E65" i="6" s="1"/>
  <c r="D56" i="5"/>
  <c r="F56" i="5" s="1"/>
  <c r="B61" i="4"/>
  <c r="C61" i="4"/>
  <c r="E61" i="4"/>
  <c r="C58" i="1"/>
  <c r="D58" i="1" s="1"/>
  <c r="F58" i="1" s="1"/>
  <c r="E59" i="1" s="1"/>
  <c r="B58" i="1"/>
  <c r="F72" i="3"/>
  <c r="B72" i="3"/>
  <c r="E72" i="3"/>
  <c r="C72" i="3"/>
  <c r="D72" i="3"/>
  <c r="D78" i="13" l="1"/>
  <c r="C78" i="13"/>
  <c r="B78" i="13"/>
  <c r="F78" i="13"/>
  <c r="E78" i="13"/>
  <c r="E64" i="12"/>
  <c r="C64" i="12"/>
  <c r="D64" i="12" s="1"/>
  <c r="F64" i="12" s="1"/>
  <c r="C65" i="12" s="1"/>
  <c r="D65" i="12" s="1"/>
  <c r="F65" i="12" s="1"/>
  <c r="D65" i="11"/>
  <c r="F65" i="11" s="1"/>
  <c r="E66" i="11"/>
  <c r="B66" i="11"/>
  <c r="C66" i="11"/>
  <c r="D62" i="9"/>
  <c r="F62" i="9" s="1"/>
  <c r="E63" i="9"/>
  <c r="B63" i="9"/>
  <c r="C63" i="9"/>
  <c r="D66" i="7"/>
  <c r="F66" i="7" s="1"/>
  <c r="C65" i="6"/>
  <c r="D65" i="6" s="1"/>
  <c r="F65" i="6" s="1"/>
  <c r="B65" i="6"/>
  <c r="C57" i="5"/>
  <c r="D57" i="5" s="1"/>
  <c r="F57" i="5" s="1"/>
  <c r="E57" i="5"/>
  <c r="B57" i="5"/>
  <c r="D61" i="4"/>
  <c r="F61" i="4" s="1"/>
  <c r="E62" i="4"/>
  <c r="C62" i="4"/>
  <c r="B62" i="4"/>
  <c r="C59" i="1"/>
  <c r="D59" i="1" s="1"/>
  <c r="F59" i="1" s="1"/>
  <c r="E60" i="1" s="1"/>
  <c r="B59" i="1"/>
  <c r="E73" i="3"/>
  <c r="D73" i="3"/>
  <c r="C73" i="3"/>
  <c r="B73" i="3"/>
  <c r="F73" i="3"/>
  <c r="C79" i="13" l="1"/>
  <c r="F79" i="13"/>
  <c r="B79" i="13"/>
  <c r="E79" i="13"/>
  <c r="D79" i="13"/>
  <c r="E65" i="12"/>
  <c r="B65" i="12"/>
  <c r="B66" i="12"/>
  <c r="E66" i="12"/>
  <c r="D66" i="12" s="1"/>
  <c r="F66" i="12" s="1"/>
  <c r="C66" i="12"/>
  <c r="D66" i="11"/>
  <c r="F66" i="11" s="1"/>
  <c r="B67" i="11" s="1"/>
  <c r="C67" i="11"/>
  <c r="E67" i="11"/>
  <c r="D63" i="9"/>
  <c r="F63" i="9" s="1"/>
  <c r="C64" i="9"/>
  <c r="E64" i="9"/>
  <c r="D64" i="9" s="1"/>
  <c r="F64" i="9" s="1"/>
  <c r="B64" i="9"/>
  <c r="B66" i="6"/>
  <c r="C66" i="6"/>
  <c r="E66" i="6"/>
  <c r="C67" i="7"/>
  <c r="B67" i="7"/>
  <c r="E67" i="7"/>
  <c r="E58" i="5"/>
  <c r="C58" i="5"/>
  <c r="D58" i="5" s="1"/>
  <c r="F58" i="5" s="1"/>
  <c r="B58" i="5"/>
  <c r="D62" i="4"/>
  <c r="F62" i="4" s="1"/>
  <c r="C60" i="1"/>
  <c r="D60" i="1" s="1"/>
  <c r="F60" i="1" s="1"/>
  <c r="B60" i="1"/>
  <c r="D74" i="3"/>
  <c r="C74" i="3"/>
  <c r="F74" i="3"/>
  <c r="B74" i="3"/>
  <c r="E74" i="3"/>
  <c r="F80" i="13" l="1"/>
  <c r="B80" i="13"/>
  <c r="E80" i="13"/>
  <c r="D80" i="13"/>
  <c r="C80" i="13"/>
  <c r="E67" i="12"/>
  <c r="C67" i="12"/>
  <c r="D67" i="12" s="1"/>
  <c r="F67" i="12" s="1"/>
  <c r="B67" i="12"/>
  <c r="D67" i="7"/>
  <c r="F67" i="7" s="1"/>
  <c r="E68" i="7" s="1"/>
  <c r="D67" i="11"/>
  <c r="F67" i="11" s="1"/>
  <c r="B68" i="11" s="1"/>
  <c r="C68" i="11"/>
  <c r="E68" i="11"/>
  <c r="D66" i="6"/>
  <c r="F66" i="6" s="1"/>
  <c r="C67" i="6" s="1"/>
  <c r="E65" i="9"/>
  <c r="B65" i="9"/>
  <c r="C65" i="9"/>
  <c r="B67" i="6"/>
  <c r="B68" i="7"/>
  <c r="C59" i="5"/>
  <c r="B59" i="5"/>
  <c r="E59" i="5"/>
  <c r="C63" i="4"/>
  <c r="B63" i="4"/>
  <c r="E63" i="4"/>
  <c r="C61" i="1"/>
  <c r="B61" i="1"/>
  <c r="E61" i="1"/>
  <c r="C75" i="3"/>
  <c r="F75" i="3"/>
  <c r="B75" i="3"/>
  <c r="D75" i="3"/>
  <c r="E75" i="3"/>
  <c r="E81" i="13" l="1"/>
  <c r="D81" i="13"/>
  <c r="C81" i="13"/>
  <c r="B81" i="13"/>
  <c r="F81" i="13"/>
  <c r="B68" i="12"/>
  <c r="E68" i="12"/>
  <c r="C68" i="12"/>
  <c r="D68" i="12" s="1"/>
  <c r="F68" i="12" s="1"/>
  <c r="C68" i="7"/>
  <c r="D68" i="7" s="1"/>
  <c r="F68" i="7" s="1"/>
  <c r="E69" i="7" s="1"/>
  <c r="D68" i="11"/>
  <c r="F68" i="11" s="1"/>
  <c r="E69" i="11" s="1"/>
  <c r="C69" i="11"/>
  <c r="B69" i="11"/>
  <c r="D65" i="9"/>
  <c r="F65" i="9" s="1"/>
  <c r="E67" i="6"/>
  <c r="D67" i="6" s="1"/>
  <c r="F67" i="6" s="1"/>
  <c r="B66" i="9"/>
  <c r="E66" i="9"/>
  <c r="C66" i="9"/>
  <c r="D66" i="9" s="1"/>
  <c r="F66" i="9" s="1"/>
  <c r="C69" i="7"/>
  <c r="D59" i="5"/>
  <c r="F59" i="5" s="1"/>
  <c r="D63" i="4"/>
  <c r="F63" i="4" s="1"/>
  <c r="E64" i="4" s="1"/>
  <c r="D61" i="1"/>
  <c r="F61" i="1" s="1"/>
  <c r="E62" i="1" s="1"/>
  <c r="F76" i="3"/>
  <c r="B76" i="3"/>
  <c r="E76" i="3"/>
  <c r="D76" i="3"/>
  <c r="C76" i="3"/>
  <c r="D82" i="13" l="1"/>
  <c r="C82" i="13"/>
  <c r="F82" i="13"/>
  <c r="E82" i="13"/>
  <c r="B82" i="13"/>
  <c r="C69" i="12"/>
  <c r="B69" i="12"/>
  <c r="E69" i="12"/>
  <c r="D69" i="11"/>
  <c r="F69" i="11" s="1"/>
  <c r="C70" i="11" s="1"/>
  <c r="D69" i="7"/>
  <c r="F69" i="7" s="1"/>
  <c r="E70" i="7" s="1"/>
  <c r="B69" i="7"/>
  <c r="E70" i="11"/>
  <c r="B70" i="11"/>
  <c r="B68" i="6"/>
  <c r="C68" i="6"/>
  <c r="E68" i="6"/>
  <c r="D68" i="6" s="1"/>
  <c r="F68" i="6" s="1"/>
  <c r="C69" i="6" s="1"/>
  <c r="C67" i="9"/>
  <c r="B67" i="9"/>
  <c r="E67" i="9"/>
  <c r="C70" i="7"/>
  <c r="B70" i="7"/>
  <c r="C60" i="5"/>
  <c r="D60" i="5" s="1"/>
  <c r="F60" i="5" s="1"/>
  <c r="E60" i="5"/>
  <c r="B60" i="5"/>
  <c r="B64" i="4"/>
  <c r="C64" i="4"/>
  <c r="D64" i="4" s="1"/>
  <c r="F64" i="4" s="1"/>
  <c r="C65" i="4" s="1"/>
  <c r="B65" i="4"/>
  <c r="E65" i="4"/>
  <c r="B62" i="1"/>
  <c r="C62" i="1"/>
  <c r="D62" i="1" s="1"/>
  <c r="F62" i="1" s="1"/>
  <c r="E77" i="3"/>
  <c r="D77" i="3"/>
  <c r="C77" i="3"/>
  <c r="B77" i="3"/>
  <c r="F77" i="3"/>
  <c r="C83" i="13" l="1"/>
  <c r="F83" i="13"/>
  <c r="B83" i="13"/>
  <c r="E83" i="13"/>
  <c r="D83" i="13"/>
  <c r="D69" i="12"/>
  <c r="F69" i="12" s="1"/>
  <c r="D70" i="12" s="1"/>
  <c r="D70" i="11"/>
  <c r="F70" i="11" s="1"/>
  <c r="C71" i="11" s="1"/>
  <c r="D70" i="7"/>
  <c r="F70" i="7" s="1"/>
  <c r="E71" i="7" s="1"/>
  <c r="E71" i="11"/>
  <c r="D71" i="11" s="1"/>
  <c r="F71" i="11" s="1"/>
  <c r="B71" i="11"/>
  <c r="D67" i="9"/>
  <c r="F67" i="9" s="1"/>
  <c r="B68" i="9"/>
  <c r="E68" i="9"/>
  <c r="C68" i="9"/>
  <c r="D68" i="9" s="1"/>
  <c r="F68" i="9" s="1"/>
  <c r="F69" i="6"/>
  <c r="D70" i="6" s="1"/>
  <c r="D69" i="6"/>
  <c r="B69" i="6"/>
  <c r="C71" i="7"/>
  <c r="B71" i="7"/>
  <c r="E69" i="6"/>
  <c r="E70" i="6"/>
  <c r="F70" i="6"/>
  <c r="C70" i="6"/>
  <c r="B70" i="6"/>
  <c r="E61" i="5"/>
  <c r="B61" i="5"/>
  <c r="C61" i="5"/>
  <c r="D61" i="5"/>
  <c r="F61" i="5" s="1"/>
  <c r="D65" i="4"/>
  <c r="F65" i="4" s="1"/>
  <c r="E66" i="4"/>
  <c r="C66" i="4"/>
  <c r="D66" i="4" s="1"/>
  <c r="F66" i="4" s="1"/>
  <c r="B66" i="4"/>
  <c r="C63" i="1"/>
  <c r="E63" i="1"/>
  <c r="B63" i="1"/>
  <c r="D78" i="3"/>
  <c r="C78" i="3"/>
  <c r="B78" i="3"/>
  <c r="F78" i="3"/>
  <c r="E78" i="3"/>
  <c r="F84" i="13" l="1"/>
  <c r="B84" i="13"/>
  <c r="E84" i="13"/>
  <c r="D84" i="13"/>
  <c r="C84" i="13"/>
  <c r="E70" i="12"/>
  <c r="F70" i="12"/>
  <c r="C70" i="12"/>
  <c r="B70" i="12"/>
  <c r="D71" i="12"/>
  <c r="C71" i="12"/>
  <c r="F71" i="12"/>
  <c r="E71" i="12"/>
  <c r="B71" i="12"/>
  <c r="D71" i="7"/>
  <c r="F71" i="7" s="1"/>
  <c r="C72" i="7" s="1"/>
  <c r="B72" i="11"/>
  <c r="C72" i="11"/>
  <c r="E72" i="11"/>
  <c r="E69" i="9"/>
  <c r="F69" i="9"/>
  <c r="D69" i="9"/>
  <c r="C69" i="9"/>
  <c r="B69" i="9"/>
  <c r="B72" i="7"/>
  <c r="B71" i="6"/>
  <c r="F71" i="6"/>
  <c r="D71" i="6"/>
  <c r="E71" i="6"/>
  <c r="C71" i="6"/>
  <c r="E62" i="5"/>
  <c r="B62" i="5"/>
  <c r="C62" i="5"/>
  <c r="D62" i="5" s="1"/>
  <c r="F62" i="5" s="1"/>
  <c r="E67" i="4"/>
  <c r="C67" i="4"/>
  <c r="D67" i="4" s="1"/>
  <c r="F67" i="4" s="1"/>
  <c r="B67" i="4"/>
  <c r="D63" i="1"/>
  <c r="F63" i="1" s="1"/>
  <c r="B64" i="1" s="1"/>
  <c r="C79" i="3"/>
  <c r="F79" i="3"/>
  <c r="B79" i="3"/>
  <c r="E79" i="3"/>
  <c r="D79" i="3"/>
  <c r="E85" i="13" l="1"/>
  <c r="D85" i="13"/>
  <c r="C85" i="13"/>
  <c r="F85" i="13"/>
  <c r="B85" i="13"/>
  <c r="E72" i="12"/>
  <c r="D72" i="12"/>
  <c r="B72" i="12"/>
  <c r="F72" i="12"/>
  <c r="C72" i="12"/>
  <c r="E72" i="7"/>
  <c r="D72" i="7"/>
  <c r="F72" i="7" s="1"/>
  <c r="E73" i="7" s="1"/>
  <c r="D72" i="11"/>
  <c r="F72" i="11" s="1"/>
  <c r="C70" i="9"/>
  <c r="F70" i="9"/>
  <c r="E70" i="9"/>
  <c r="B70" i="9"/>
  <c r="D70" i="9"/>
  <c r="C72" i="6"/>
  <c r="F72" i="6"/>
  <c r="D72" i="6"/>
  <c r="B72" i="6"/>
  <c r="E72" i="6"/>
  <c r="C63" i="5"/>
  <c r="D63" i="5" s="1"/>
  <c r="F63" i="5" s="1"/>
  <c r="E63" i="5"/>
  <c r="B63" i="5"/>
  <c r="B68" i="4"/>
  <c r="C68" i="4"/>
  <c r="D68" i="4" s="1"/>
  <c r="F68" i="4" s="1"/>
  <c r="E68" i="4"/>
  <c r="E64" i="1"/>
  <c r="C64" i="1"/>
  <c r="F80" i="3"/>
  <c r="B80" i="3"/>
  <c r="E80" i="3"/>
  <c r="D80" i="3"/>
  <c r="C80" i="3"/>
  <c r="D86" i="13" l="1"/>
  <c r="C86" i="13"/>
  <c r="B86" i="13"/>
  <c r="F86" i="13"/>
  <c r="E86" i="13"/>
  <c r="F73" i="12"/>
  <c r="B73" i="12"/>
  <c r="D73" i="12"/>
  <c r="C73" i="12"/>
  <c r="E73" i="12"/>
  <c r="B73" i="7"/>
  <c r="C73" i="7"/>
  <c r="D73" i="7" s="1"/>
  <c r="F73" i="7" s="1"/>
  <c r="B74" i="7" s="1"/>
  <c r="E73" i="11"/>
  <c r="B73" i="11"/>
  <c r="C73" i="11"/>
  <c r="C71" i="9"/>
  <c r="F71" i="9"/>
  <c r="D71" i="9"/>
  <c r="E71" i="9"/>
  <c r="B71" i="9"/>
  <c r="D73" i="6"/>
  <c r="F73" i="6"/>
  <c r="B73" i="6"/>
  <c r="C73" i="6"/>
  <c r="E73" i="6"/>
  <c r="C64" i="5"/>
  <c r="E64" i="5"/>
  <c r="B64" i="5"/>
  <c r="E69" i="4"/>
  <c r="D69" i="4" s="1"/>
  <c r="F69" i="4" s="1"/>
  <c r="B69" i="4"/>
  <c r="C69" i="4"/>
  <c r="D64" i="1"/>
  <c r="F64" i="1" s="1"/>
  <c r="C65" i="1" s="1"/>
  <c r="E81" i="3"/>
  <c r="D81" i="3"/>
  <c r="C81" i="3"/>
  <c r="B81" i="3"/>
  <c r="F81" i="3"/>
  <c r="C87" i="13" l="1"/>
  <c r="F87" i="13"/>
  <c r="B87" i="13"/>
  <c r="E87" i="13"/>
  <c r="D87" i="13"/>
  <c r="D74" i="12"/>
  <c r="F74" i="12"/>
  <c r="C74" i="12"/>
  <c r="E74" i="12"/>
  <c r="B74" i="12"/>
  <c r="E74" i="7"/>
  <c r="C74" i="7"/>
  <c r="D73" i="11"/>
  <c r="F73" i="11" s="1"/>
  <c r="B72" i="9"/>
  <c r="E72" i="9"/>
  <c r="D72" i="9"/>
  <c r="C72" i="9"/>
  <c r="F72" i="9"/>
  <c r="E74" i="6"/>
  <c r="F74" i="6"/>
  <c r="D74" i="6"/>
  <c r="C74" i="6"/>
  <c r="B74" i="6"/>
  <c r="D64" i="5"/>
  <c r="F64" i="5" s="1"/>
  <c r="B70" i="4"/>
  <c r="E70" i="4"/>
  <c r="D70" i="4" s="1"/>
  <c r="F70" i="4" s="1"/>
  <c r="C70" i="4"/>
  <c r="B65" i="1"/>
  <c r="E65" i="1"/>
  <c r="D65" i="1" s="1"/>
  <c r="F65" i="1" s="1"/>
  <c r="E66" i="1" s="1"/>
  <c r="D82" i="3"/>
  <c r="C82" i="3"/>
  <c r="F82" i="3"/>
  <c r="E82" i="3"/>
  <c r="B82" i="3"/>
  <c r="F88" i="13" l="1"/>
  <c r="B88" i="13"/>
  <c r="E88" i="13"/>
  <c r="D88" i="13"/>
  <c r="C88" i="13"/>
  <c r="D75" i="12"/>
  <c r="C75" i="12"/>
  <c r="B75" i="12"/>
  <c r="E75" i="12"/>
  <c r="F75" i="12"/>
  <c r="D74" i="7"/>
  <c r="F74" i="7" s="1"/>
  <c r="E74" i="11"/>
  <c r="C74" i="11"/>
  <c r="B74" i="11"/>
  <c r="D73" i="9"/>
  <c r="F73" i="9"/>
  <c r="C73" i="9"/>
  <c r="B73" i="9"/>
  <c r="E73" i="9"/>
  <c r="C75" i="6"/>
  <c r="B75" i="6"/>
  <c r="F75" i="6"/>
  <c r="D75" i="6"/>
  <c r="E75" i="6"/>
  <c r="B65" i="5"/>
  <c r="E65" i="5"/>
  <c r="C65" i="5"/>
  <c r="D65" i="5" s="1"/>
  <c r="F65" i="5" s="1"/>
  <c r="C71" i="4"/>
  <c r="B71" i="4"/>
  <c r="E71" i="4"/>
  <c r="C66" i="1"/>
  <c r="D66" i="1" s="1"/>
  <c r="F66" i="1" s="1"/>
  <c r="C67" i="1" s="1"/>
  <c r="B66" i="1"/>
  <c r="C83" i="3"/>
  <c r="F83" i="3"/>
  <c r="B83" i="3"/>
  <c r="E83" i="3"/>
  <c r="D83" i="3"/>
  <c r="E89" i="13" l="1"/>
  <c r="D89" i="13"/>
  <c r="C89" i="13"/>
  <c r="B89" i="13"/>
  <c r="F89" i="13"/>
  <c r="C76" i="12"/>
  <c r="B76" i="12"/>
  <c r="D76" i="12"/>
  <c r="E76" i="12"/>
  <c r="F76" i="12"/>
  <c r="C75" i="7"/>
  <c r="B75" i="7"/>
  <c r="E75" i="7"/>
  <c r="D74" i="11"/>
  <c r="F74" i="11" s="1"/>
  <c r="D74" i="9"/>
  <c r="E74" i="9"/>
  <c r="F74" i="9"/>
  <c r="C74" i="9"/>
  <c r="B74" i="9"/>
  <c r="E76" i="6"/>
  <c r="C76" i="6"/>
  <c r="F76" i="6"/>
  <c r="D76" i="6"/>
  <c r="B76" i="6"/>
  <c r="E66" i="5"/>
  <c r="C66" i="5"/>
  <c r="B66" i="5"/>
  <c r="D71" i="4"/>
  <c r="F71" i="4" s="1"/>
  <c r="E72" i="4"/>
  <c r="B72" i="4"/>
  <c r="C72" i="4"/>
  <c r="B67" i="1"/>
  <c r="E67" i="1"/>
  <c r="D67" i="1" s="1"/>
  <c r="F67" i="1" s="1"/>
  <c r="F84" i="3"/>
  <c r="B84" i="3"/>
  <c r="E84" i="3"/>
  <c r="D84" i="3"/>
  <c r="C84" i="3"/>
  <c r="D90" i="13" l="1"/>
  <c r="C90" i="13"/>
  <c r="F90" i="13"/>
  <c r="E90" i="13"/>
  <c r="B90" i="13"/>
  <c r="F77" i="12"/>
  <c r="B77" i="12"/>
  <c r="C77" i="12"/>
  <c r="E77" i="12"/>
  <c r="D77" i="12"/>
  <c r="D75" i="7"/>
  <c r="F75" i="7" s="1"/>
  <c r="C75" i="11"/>
  <c r="B75" i="11"/>
  <c r="E75" i="11"/>
  <c r="B75" i="9"/>
  <c r="F75" i="9"/>
  <c r="E75" i="9"/>
  <c r="D75" i="9"/>
  <c r="C75" i="9"/>
  <c r="C77" i="6"/>
  <c r="E77" i="6"/>
  <c r="F77" i="6"/>
  <c r="D77" i="6"/>
  <c r="B77" i="6"/>
  <c r="D66" i="5"/>
  <c r="F66" i="5" s="1"/>
  <c r="D72" i="4"/>
  <c r="F72" i="4" s="1"/>
  <c r="E73" i="4" s="1"/>
  <c r="E68" i="1"/>
  <c r="C68" i="1"/>
  <c r="B68" i="1"/>
  <c r="E85" i="3"/>
  <c r="D85" i="3"/>
  <c r="B85" i="3"/>
  <c r="F85" i="3"/>
  <c r="C85" i="3"/>
  <c r="C91" i="13" l="1"/>
  <c r="F91" i="13"/>
  <c r="B91" i="13"/>
  <c r="E91" i="13"/>
  <c r="D91" i="13"/>
  <c r="F78" i="12"/>
  <c r="D78" i="12"/>
  <c r="B78" i="12"/>
  <c r="C78" i="12"/>
  <c r="E78" i="12"/>
  <c r="B76" i="7"/>
  <c r="E76" i="7"/>
  <c r="C76" i="7"/>
  <c r="D76" i="7" s="1"/>
  <c r="F76" i="7" s="1"/>
  <c r="D75" i="11"/>
  <c r="F75" i="11" s="1"/>
  <c r="B76" i="9"/>
  <c r="E76" i="9"/>
  <c r="D76" i="9"/>
  <c r="C76" i="9"/>
  <c r="F76" i="9"/>
  <c r="F78" i="6"/>
  <c r="D78" i="6"/>
  <c r="C78" i="6"/>
  <c r="E78" i="6"/>
  <c r="B78" i="6"/>
  <c r="F67" i="5"/>
  <c r="C67" i="5"/>
  <c r="E67" i="5"/>
  <c r="D67" i="5"/>
  <c r="B67" i="5"/>
  <c r="D73" i="4"/>
  <c r="F73" i="4" s="1"/>
  <c r="C74" i="4" s="1"/>
  <c r="C73" i="4"/>
  <c r="B73" i="4"/>
  <c r="E74" i="4"/>
  <c r="D74" i="4" s="1"/>
  <c r="F74" i="4" s="1"/>
  <c r="D68" i="1"/>
  <c r="F68" i="1" s="1"/>
  <c r="E69" i="1" s="1"/>
  <c r="D86" i="3"/>
  <c r="C86" i="3"/>
  <c r="B86" i="3"/>
  <c r="F86" i="3"/>
  <c r="E86" i="3"/>
  <c r="F92" i="13" l="1"/>
  <c r="B92" i="13"/>
  <c r="E92" i="13"/>
  <c r="D92" i="13"/>
  <c r="C92" i="13"/>
  <c r="D79" i="12"/>
  <c r="C79" i="12"/>
  <c r="E79" i="12"/>
  <c r="F79" i="12"/>
  <c r="B79" i="12"/>
  <c r="B77" i="7"/>
  <c r="C77" i="7"/>
  <c r="D77" i="7" s="1"/>
  <c r="F77" i="7" s="1"/>
  <c r="E77" i="7"/>
  <c r="B76" i="11"/>
  <c r="E76" i="11"/>
  <c r="C76" i="11"/>
  <c r="D76" i="11" s="1"/>
  <c r="F76" i="11" s="1"/>
  <c r="F77" i="9"/>
  <c r="C77" i="9"/>
  <c r="D77" i="9"/>
  <c r="E77" i="9"/>
  <c r="B77" i="9"/>
  <c r="E79" i="6"/>
  <c r="F79" i="6"/>
  <c r="B79" i="6"/>
  <c r="D79" i="6"/>
  <c r="C79" i="6"/>
  <c r="F68" i="5"/>
  <c r="E68" i="5"/>
  <c r="B68" i="5"/>
  <c r="C68" i="5"/>
  <c r="D68" i="5"/>
  <c r="B74" i="4"/>
  <c r="B75" i="4" s="1"/>
  <c r="E75" i="4"/>
  <c r="C75" i="4"/>
  <c r="C69" i="1"/>
  <c r="D69" i="1" s="1"/>
  <c r="F69" i="1" s="1"/>
  <c r="B69" i="1"/>
  <c r="C87" i="3"/>
  <c r="F87" i="3"/>
  <c r="B87" i="3"/>
  <c r="E87" i="3"/>
  <c r="D87" i="3"/>
  <c r="E93" i="13" l="1"/>
  <c r="D93" i="13"/>
  <c r="F93" i="13"/>
  <c r="C93" i="13"/>
  <c r="B93" i="13"/>
  <c r="C80" i="12"/>
  <c r="F80" i="12"/>
  <c r="D80" i="12"/>
  <c r="B80" i="12"/>
  <c r="E80" i="12"/>
  <c r="E78" i="7"/>
  <c r="B78" i="7"/>
  <c r="C78" i="7"/>
  <c r="B77" i="11"/>
  <c r="E77" i="11"/>
  <c r="C77" i="11"/>
  <c r="B78" i="9"/>
  <c r="D78" i="9"/>
  <c r="C78" i="9"/>
  <c r="F78" i="9"/>
  <c r="E78" i="9"/>
  <c r="D80" i="6"/>
  <c r="B80" i="6"/>
  <c r="C80" i="6"/>
  <c r="E80" i="6"/>
  <c r="F80" i="6"/>
  <c r="C69" i="5"/>
  <c r="B69" i="5"/>
  <c r="E69" i="5"/>
  <c r="D69" i="5"/>
  <c r="F69" i="5"/>
  <c r="D75" i="4"/>
  <c r="F75" i="4" s="1"/>
  <c r="C76" i="4" s="1"/>
  <c r="C70" i="1"/>
  <c r="E70" i="1"/>
  <c r="B70" i="1"/>
  <c r="F88" i="3"/>
  <c r="B88" i="3"/>
  <c r="E88" i="3"/>
  <c r="C88" i="3"/>
  <c r="D88" i="3"/>
  <c r="D94" i="13" l="1"/>
  <c r="C94" i="13"/>
  <c r="B94" i="13"/>
  <c r="F94" i="13"/>
  <c r="E94" i="13"/>
  <c r="F81" i="12"/>
  <c r="E81" i="12"/>
  <c r="C81" i="12"/>
  <c r="D81" i="12"/>
  <c r="B81" i="12"/>
  <c r="D78" i="7"/>
  <c r="F78" i="7" s="1"/>
  <c r="B79" i="7" s="1"/>
  <c r="C79" i="7"/>
  <c r="D79" i="7" s="1"/>
  <c r="F79" i="7" s="1"/>
  <c r="E79" i="7"/>
  <c r="D77" i="11"/>
  <c r="F77" i="11" s="1"/>
  <c r="E78" i="11" s="1"/>
  <c r="C79" i="9"/>
  <c r="F79" i="9"/>
  <c r="D79" i="9"/>
  <c r="E79" i="9"/>
  <c r="B79" i="9"/>
  <c r="F81" i="6"/>
  <c r="E81" i="6"/>
  <c r="B81" i="6"/>
  <c r="C81" i="6"/>
  <c r="D81" i="6"/>
  <c r="F70" i="5"/>
  <c r="D70" i="5"/>
  <c r="B70" i="5"/>
  <c r="E70" i="5"/>
  <c r="C70" i="5"/>
  <c r="B76" i="4"/>
  <c r="E76" i="4"/>
  <c r="D76" i="4" s="1"/>
  <c r="F76" i="4" s="1"/>
  <c r="E77" i="4" s="1"/>
  <c r="C77" i="4"/>
  <c r="B77" i="4"/>
  <c r="D70" i="1"/>
  <c r="F70" i="1" s="1"/>
  <c r="E71" i="1" s="1"/>
  <c r="E89" i="3"/>
  <c r="D89" i="3"/>
  <c r="C89" i="3"/>
  <c r="B89" i="3"/>
  <c r="F89" i="3"/>
  <c r="C95" i="13" l="1"/>
  <c r="F95" i="13"/>
  <c r="B95" i="13"/>
  <c r="E95" i="13"/>
  <c r="D95" i="13"/>
  <c r="B82" i="12"/>
  <c r="D82" i="12"/>
  <c r="C82" i="12"/>
  <c r="E82" i="12"/>
  <c r="F82" i="12"/>
  <c r="B78" i="11"/>
  <c r="C78" i="11"/>
  <c r="B80" i="7"/>
  <c r="C80" i="7"/>
  <c r="D80" i="7" s="1"/>
  <c r="F80" i="7" s="1"/>
  <c r="C81" i="7" s="1"/>
  <c r="E80" i="7"/>
  <c r="D78" i="11"/>
  <c r="F78" i="11" s="1"/>
  <c r="F80" i="9"/>
  <c r="B80" i="9"/>
  <c r="C80" i="9"/>
  <c r="D80" i="9"/>
  <c r="E80" i="9"/>
  <c r="B82" i="6"/>
  <c r="F82" i="6"/>
  <c r="E82" i="6"/>
  <c r="C82" i="6"/>
  <c r="D82" i="6"/>
  <c r="B71" i="5"/>
  <c r="C71" i="5"/>
  <c r="F71" i="5"/>
  <c r="D71" i="5"/>
  <c r="E71" i="5"/>
  <c r="D77" i="4"/>
  <c r="F77" i="4" s="1"/>
  <c r="D78" i="4"/>
  <c r="E78" i="4"/>
  <c r="C78" i="4"/>
  <c r="B78" i="4"/>
  <c r="F78" i="4"/>
  <c r="B71" i="1"/>
  <c r="C71" i="1"/>
  <c r="D71" i="1" s="1"/>
  <c r="F71" i="1" s="1"/>
  <c r="E72" i="1" s="1"/>
  <c r="D90" i="3"/>
  <c r="C90" i="3"/>
  <c r="F90" i="3"/>
  <c r="E90" i="3"/>
  <c r="B90" i="3"/>
  <c r="F96" i="13" l="1"/>
  <c r="B96" i="13"/>
  <c r="E96" i="13"/>
  <c r="D96" i="13"/>
  <c r="C96" i="13"/>
  <c r="F83" i="12"/>
  <c r="C83" i="12"/>
  <c r="D83" i="12"/>
  <c r="B83" i="12"/>
  <c r="E83" i="12"/>
  <c r="B81" i="7"/>
  <c r="E81" i="7"/>
  <c r="E79" i="11"/>
  <c r="B79" i="11"/>
  <c r="C79" i="11"/>
  <c r="D81" i="7"/>
  <c r="F81" i="7" s="1"/>
  <c r="D82" i="7" s="1"/>
  <c r="D81" i="9"/>
  <c r="B81" i="9"/>
  <c r="C81" i="9"/>
  <c r="F81" i="9"/>
  <c r="E81" i="9"/>
  <c r="C82" i="7"/>
  <c r="C83" i="6"/>
  <c r="E83" i="6"/>
  <c r="B83" i="6"/>
  <c r="D83" i="6"/>
  <c r="F83" i="6"/>
  <c r="B72" i="5"/>
  <c r="D72" i="5"/>
  <c r="F72" i="5"/>
  <c r="E72" i="5"/>
  <c r="C72" i="5"/>
  <c r="B79" i="4"/>
  <c r="F79" i="4"/>
  <c r="E79" i="4"/>
  <c r="C79" i="4"/>
  <c r="D79" i="4"/>
  <c r="B72" i="1"/>
  <c r="C72" i="1"/>
  <c r="D72" i="1" s="1"/>
  <c r="F72" i="1" s="1"/>
  <c r="C91" i="3"/>
  <c r="F91" i="3"/>
  <c r="B91" i="3"/>
  <c r="D91" i="3"/>
  <c r="E91" i="3"/>
  <c r="E97" i="13" l="1"/>
  <c r="D97" i="13"/>
  <c r="C97" i="13"/>
  <c r="B97" i="13"/>
  <c r="F97" i="13"/>
  <c r="E84" i="12"/>
  <c r="D84" i="12"/>
  <c r="F84" i="12"/>
  <c r="C84" i="12"/>
  <c r="B84" i="12"/>
  <c r="B82" i="7"/>
  <c r="E82" i="7"/>
  <c r="F82" i="7"/>
  <c r="D79" i="11"/>
  <c r="F79" i="11" s="1"/>
  <c r="B82" i="9"/>
  <c r="D82" i="9"/>
  <c r="E82" i="9"/>
  <c r="F82" i="9"/>
  <c r="C82" i="9"/>
  <c r="D83" i="7"/>
  <c r="F83" i="7"/>
  <c r="E83" i="7"/>
  <c r="C83" i="7"/>
  <c r="B83" i="7"/>
  <c r="F84" i="6"/>
  <c r="D84" i="6"/>
  <c r="B84" i="6"/>
  <c r="C84" i="6"/>
  <c r="E84" i="6"/>
  <c r="E73" i="5"/>
  <c r="D73" i="5"/>
  <c r="F73" i="5"/>
  <c r="C73" i="5"/>
  <c r="B73" i="5"/>
  <c r="D80" i="4"/>
  <c r="E80" i="4"/>
  <c r="F80" i="4"/>
  <c r="B80" i="4"/>
  <c r="C80" i="4"/>
  <c r="E73" i="1"/>
  <c r="C73" i="1"/>
  <c r="B73" i="1"/>
  <c r="F92" i="3"/>
  <c r="B92" i="3"/>
  <c r="E92" i="3"/>
  <c r="D92" i="3"/>
  <c r="C92" i="3"/>
  <c r="D98" i="13" l="1"/>
  <c r="C98" i="13"/>
  <c r="F98" i="13"/>
  <c r="E98" i="13"/>
  <c r="B98" i="13"/>
  <c r="E85" i="12"/>
  <c r="D85" i="12"/>
  <c r="F85" i="12"/>
  <c r="B85" i="12"/>
  <c r="C85" i="12"/>
  <c r="C80" i="11"/>
  <c r="B80" i="11"/>
  <c r="E80" i="11"/>
  <c r="C83" i="9"/>
  <c r="B83" i="9"/>
  <c r="D83" i="9"/>
  <c r="E83" i="9"/>
  <c r="F83" i="9"/>
  <c r="B84" i="7"/>
  <c r="F84" i="7"/>
  <c r="E84" i="7"/>
  <c r="D84" i="7"/>
  <c r="C84" i="7"/>
  <c r="F85" i="6"/>
  <c r="C85" i="6"/>
  <c r="E85" i="6"/>
  <c r="D85" i="6"/>
  <c r="B85" i="6"/>
  <c r="F74" i="5"/>
  <c r="B74" i="5"/>
  <c r="E74" i="5"/>
  <c r="D74" i="5"/>
  <c r="C74" i="5"/>
  <c r="C81" i="4"/>
  <c r="D81" i="4"/>
  <c r="E81" i="4"/>
  <c r="B81" i="4"/>
  <c r="F81" i="4"/>
  <c r="D73" i="1"/>
  <c r="F73" i="1" s="1"/>
  <c r="C74" i="1" s="1"/>
  <c r="E93" i="3"/>
  <c r="D93" i="3"/>
  <c r="F93" i="3"/>
  <c r="C93" i="3"/>
  <c r="B93" i="3"/>
  <c r="C99" i="13" l="1"/>
  <c r="F99" i="13"/>
  <c r="B99" i="13"/>
  <c r="E99" i="13"/>
  <c r="D99" i="13"/>
  <c r="C86" i="12"/>
  <c r="F86" i="12"/>
  <c r="D86" i="12"/>
  <c r="E86" i="12"/>
  <c r="B86" i="12"/>
  <c r="D80" i="11"/>
  <c r="F80" i="11" s="1"/>
  <c r="F81" i="11" s="1"/>
  <c r="F84" i="9"/>
  <c r="B84" i="9"/>
  <c r="E84" i="9"/>
  <c r="D84" i="9"/>
  <c r="C84" i="9"/>
  <c r="B85" i="7"/>
  <c r="C85" i="7"/>
  <c r="F85" i="7"/>
  <c r="E85" i="7"/>
  <c r="D85" i="7"/>
  <c r="E86" i="6"/>
  <c r="F86" i="6"/>
  <c r="D86" i="6"/>
  <c r="C86" i="6"/>
  <c r="B86" i="6"/>
  <c r="E75" i="5"/>
  <c r="D75" i="5"/>
  <c r="F75" i="5"/>
  <c r="C75" i="5"/>
  <c r="B75" i="5"/>
  <c r="F82" i="4"/>
  <c r="C82" i="4"/>
  <c r="D82" i="4"/>
  <c r="E82" i="4"/>
  <c r="B82" i="4"/>
  <c r="E74" i="1"/>
  <c r="D74" i="1" s="1"/>
  <c r="F74" i="1" s="1"/>
  <c r="B74" i="1"/>
  <c r="D94" i="3"/>
  <c r="C94" i="3"/>
  <c r="B94" i="3"/>
  <c r="E94" i="3"/>
  <c r="F94" i="3"/>
  <c r="F100" i="13" l="1"/>
  <c r="B100" i="13"/>
  <c r="E100" i="13"/>
  <c r="D100" i="13"/>
  <c r="C100" i="13"/>
  <c r="F87" i="12"/>
  <c r="E87" i="12"/>
  <c r="B87" i="12"/>
  <c r="D87" i="12"/>
  <c r="C87" i="12"/>
  <c r="B81" i="11"/>
  <c r="E81" i="11"/>
  <c r="C81" i="11"/>
  <c r="D81" i="11" s="1"/>
  <c r="E85" i="9"/>
  <c r="F85" i="9"/>
  <c r="D85" i="9"/>
  <c r="C85" i="9"/>
  <c r="B85" i="9"/>
  <c r="E86" i="7"/>
  <c r="D86" i="7"/>
  <c r="B86" i="7"/>
  <c r="F86" i="7"/>
  <c r="C86" i="7"/>
  <c r="C87" i="6"/>
  <c r="E87" i="6"/>
  <c r="B87" i="6"/>
  <c r="F87" i="6"/>
  <c r="D87" i="6"/>
  <c r="B76" i="5"/>
  <c r="E76" i="5"/>
  <c r="D76" i="5"/>
  <c r="C76" i="5"/>
  <c r="F76" i="5"/>
  <c r="B83" i="4"/>
  <c r="E83" i="4"/>
  <c r="F83" i="4"/>
  <c r="C83" i="4"/>
  <c r="D83" i="4"/>
  <c r="B75" i="1"/>
  <c r="E75" i="1"/>
  <c r="C75" i="1"/>
  <c r="C95" i="3"/>
  <c r="F95" i="3"/>
  <c r="B95" i="3"/>
  <c r="E95" i="3"/>
  <c r="D95" i="3"/>
  <c r="E101" i="13" l="1"/>
  <c r="D101" i="13"/>
  <c r="F101" i="13"/>
  <c r="C101" i="13"/>
  <c r="B101" i="13"/>
  <c r="E88" i="12"/>
  <c r="D88" i="12"/>
  <c r="B88" i="12"/>
  <c r="C88" i="12"/>
  <c r="F88" i="12"/>
  <c r="D82" i="11"/>
  <c r="C82" i="11"/>
  <c r="B82" i="11"/>
  <c r="E82" i="11"/>
  <c r="F82" i="11"/>
  <c r="C86" i="9"/>
  <c r="F86" i="9"/>
  <c r="E86" i="9"/>
  <c r="B86" i="9"/>
  <c r="D86" i="9"/>
  <c r="E87" i="7"/>
  <c r="F87" i="7"/>
  <c r="C87" i="7"/>
  <c r="B87" i="7"/>
  <c r="D87" i="7"/>
  <c r="F88" i="6"/>
  <c r="D88" i="6"/>
  <c r="B88" i="6"/>
  <c r="C88" i="6"/>
  <c r="E88" i="6"/>
  <c r="B77" i="5"/>
  <c r="E77" i="5"/>
  <c r="D77" i="5"/>
  <c r="F77" i="5"/>
  <c r="C77" i="5"/>
  <c r="F84" i="4"/>
  <c r="B84" i="4"/>
  <c r="E84" i="4"/>
  <c r="C84" i="4"/>
  <c r="D84" i="4"/>
  <c r="D75" i="1"/>
  <c r="F75" i="1" s="1"/>
  <c r="C76" i="1" s="1"/>
  <c r="F96" i="3"/>
  <c r="B96" i="3"/>
  <c r="E96" i="3"/>
  <c r="D96" i="3"/>
  <c r="C96" i="3"/>
  <c r="D102" i="13" l="1"/>
  <c r="C102" i="13"/>
  <c r="B102" i="13"/>
  <c r="F102" i="13"/>
  <c r="E102" i="13"/>
  <c r="D89" i="12"/>
  <c r="C89" i="12"/>
  <c r="E89" i="12"/>
  <c r="F89" i="12"/>
  <c r="B89" i="12"/>
  <c r="F83" i="11"/>
  <c r="E83" i="11"/>
  <c r="B83" i="11"/>
  <c r="D83" i="11"/>
  <c r="C83" i="11"/>
  <c r="D87" i="9"/>
  <c r="E87" i="9"/>
  <c r="B87" i="9"/>
  <c r="C87" i="9"/>
  <c r="F87" i="9"/>
  <c r="D88" i="7"/>
  <c r="F88" i="7"/>
  <c r="E88" i="7"/>
  <c r="C88" i="7"/>
  <c r="B88" i="7"/>
  <c r="E89" i="6"/>
  <c r="C89" i="6"/>
  <c r="F89" i="6"/>
  <c r="D89" i="6"/>
  <c r="B89" i="6"/>
  <c r="F78" i="5"/>
  <c r="B78" i="5"/>
  <c r="E78" i="5"/>
  <c r="D78" i="5"/>
  <c r="C78" i="5"/>
  <c r="F85" i="4"/>
  <c r="E85" i="4"/>
  <c r="C85" i="4"/>
  <c r="B85" i="4"/>
  <c r="D85" i="4"/>
  <c r="B76" i="1"/>
  <c r="E76" i="1"/>
  <c r="D76" i="1" s="1"/>
  <c r="F76" i="1" s="1"/>
  <c r="E97" i="3"/>
  <c r="D97" i="3"/>
  <c r="C97" i="3"/>
  <c r="F97" i="3"/>
  <c r="B97" i="3"/>
  <c r="C103" i="13" l="1"/>
  <c r="F103" i="13"/>
  <c r="B103" i="13"/>
  <c r="E103" i="13"/>
  <c r="D103" i="13"/>
  <c r="D90" i="12"/>
  <c r="F90" i="12"/>
  <c r="C90" i="12"/>
  <c r="E90" i="12"/>
  <c r="B90" i="12"/>
  <c r="C84" i="11"/>
  <c r="F84" i="11"/>
  <c r="B84" i="11"/>
  <c r="D84" i="11"/>
  <c r="E84" i="11"/>
  <c r="F88" i="9"/>
  <c r="B88" i="9"/>
  <c r="C88" i="9"/>
  <c r="D88" i="9"/>
  <c r="E88" i="9"/>
  <c r="C89" i="7"/>
  <c r="D89" i="7"/>
  <c r="E89" i="7"/>
  <c r="B89" i="7"/>
  <c r="F89" i="7"/>
  <c r="B90" i="6"/>
  <c r="F90" i="6"/>
  <c r="E90" i="6"/>
  <c r="C90" i="6"/>
  <c r="D90" i="6"/>
  <c r="C79" i="5"/>
  <c r="B79" i="5"/>
  <c r="E79" i="5"/>
  <c r="D79" i="5"/>
  <c r="F79" i="5"/>
  <c r="D86" i="4"/>
  <c r="B86" i="4"/>
  <c r="E86" i="4"/>
  <c r="C86" i="4"/>
  <c r="F86" i="4"/>
  <c r="E77" i="1"/>
  <c r="B77" i="1"/>
  <c r="C77" i="1"/>
  <c r="D98" i="3"/>
  <c r="C98" i="3"/>
  <c r="F98" i="3"/>
  <c r="E98" i="3"/>
  <c r="B98" i="3"/>
  <c r="F104" i="13" l="1"/>
  <c r="B104" i="13"/>
  <c r="E104" i="13"/>
  <c r="D104" i="13"/>
  <c r="C104" i="13"/>
  <c r="F91" i="12"/>
  <c r="E91" i="12"/>
  <c r="C91" i="12"/>
  <c r="D91" i="12"/>
  <c r="B91" i="12"/>
  <c r="E85" i="11"/>
  <c r="D85" i="11"/>
  <c r="F85" i="11"/>
  <c r="C85" i="11"/>
  <c r="B85" i="11"/>
  <c r="E89" i="9"/>
  <c r="D89" i="9"/>
  <c r="B89" i="9"/>
  <c r="C89" i="9"/>
  <c r="F89" i="9"/>
  <c r="B90" i="7"/>
  <c r="D90" i="7"/>
  <c r="E90" i="7"/>
  <c r="F90" i="7"/>
  <c r="C90" i="7"/>
  <c r="C91" i="6"/>
  <c r="E91" i="6"/>
  <c r="F91" i="6"/>
  <c r="B91" i="6"/>
  <c r="D91" i="6"/>
  <c r="B80" i="5"/>
  <c r="C80" i="5"/>
  <c r="E80" i="5"/>
  <c r="D80" i="5"/>
  <c r="F80" i="5"/>
  <c r="D87" i="4"/>
  <c r="F87" i="4"/>
  <c r="C87" i="4"/>
  <c r="B87" i="4"/>
  <c r="E87" i="4"/>
  <c r="D77" i="1"/>
  <c r="F77" i="1" s="1"/>
  <c r="B78" i="1" s="1"/>
  <c r="C99" i="3"/>
  <c r="F99" i="3"/>
  <c r="B99" i="3"/>
  <c r="E99" i="3"/>
  <c r="D99" i="3"/>
  <c r="E105" i="13" l="1"/>
  <c r="D105" i="13"/>
  <c r="C105" i="13"/>
  <c r="B105" i="13"/>
  <c r="F105" i="13"/>
  <c r="E92" i="12"/>
  <c r="D92" i="12"/>
  <c r="F92" i="12"/>
  <c r="B92" i="12"/>
  <c r="C92" i="12"/>
  <c r="B86" i="11"/>
  <c r="E86" i="11"/>
  <c r="F86" i="11"/>
  <c r="C86" i="11"/>
  <c r="D86" i="11"/>
  <c r="B90" i="9"/>
  <c r="D90" i="9"/>
  <c r="E90" i="9"/>
  <c r="F90" i="9"/>
  <c r="C90" i="9"/>
  <c r="E91" i="7"/>
  <c r="C91" i="7"/>
  <c r="B91" i="7"/>
  <c r="F91" i="7"/>
  <c r="D91" i="7"/>
  <c r="F92" i="6"/>
  <c r="D92" i="6"/>
  <c r="B92" i="6"/>
  <c r="E92" i="6"/>
  <c r="C92" i="6"/>
  <c r="F81" i="5"/>
  <c r="B81" i="5"/>
  <c r="D81" i="5"/>
  <c r="E81" i="5"/>
  <c r="C81" i="5"/>
  <c r="D88" i="4"/>
  <c r="F88" i="4"/>
  <c r="E88" i="4"/>
  <c r="C88" i="4"/>
  <c r="B88" i="4"/>
  <c r="E78" i="1"/>
  <c r="C78" i="1"/>
  <c r="F100" i="3"/>
  <c r="B100" i="3"/>
  <c r="E100" i="3"/>
  <c r="D100" i="3"/>
  <c r="C100" i="3"/>
  <c r="D106" i="13" l="1"/>
  <c r="C106" i="13"/>
  <c r="F106" i="13"/>
  <c r="E106" i="13"/>
  <c r="B106" i="13"/>
  <c r="E93" i="12"/>
  <c r="C93" i="12"/>
  <c r="D93" i="12"/>
  <c r="F93" i="12"/>
  <c r="B93" i="12"/>
  <c r="B87" i="11"/>
  <c r="F87" i="11"/>
  <c r="D87" i="11"/>
  <c r="E87" i="11"/>
  <c r="C87" i="11"/>
  <c r="C91" i="9"/>
  <c r="B91" i="9"/>
  <c r="D91" i="9"/>
  <c r="E91" i="9"/>
  <c r="F91" i="9"/>
  <c r="C92" i="7"/>
  <c r="B92" i="7"/>
  <c r="F92" i="7"/>
  <c r="D92" i="7"/>
  <c r="E92" i="7"/>
  <c r="F93" i="6"/>
  <c r="C93" i="6"/>
  <c r="E93" i="6"/>
  <c r="D93" i="6"/>
  <c r="B93" i="6"/>
  <c r="F82" i="5"/>
  <c r="B82" i="5"/>
  <c r="D82" i="5"/>
  <c r="E82" i="5"/>
  <c r="C82" i="5"/>
  <c r="D89" i="4"/>
  <c r="C89" i="4"/>
  <c r="E89" i="4"/>
  <c r="B89" i="4"/>
  <c r="F89" i="4"/>
  <c r="D78" i="1"/>
  <c r="F78" i="1" s="1"/>
  <c r="C79" i="1" s="1"/>
  <c r="B79" i="1"/>
  <c r="E79" i="1"/>
  <c r="D79" i="1" s="1"/>
  <c r="F79" i="1" s="1"/>
  <c r="E101" i="3"/>
  <c r="D101" i="3"/>
  <c r="B101" i="3"/>
  <c r="F101" i="3"/>
  <c r="C101" i="3"/>
  <c r="C94" i="12" l="1"/>
  <c r="F94" i="12"/>
  <c r="D94" i="12"/>
  <c r="B94" i="12"/>
  <c r="E94" i="12"/>
  <c r="C88" i="11"/>
  <c r="F88" i="11"/>
  <c r="B88" i="11"/>
  <c r="D88" i="11"/>
  <c r="E88" i="11"/>
  <c r="F92" i="9"/>
  <c r="B92" i="9"/>
  <c r="E92" i="9"/>
  <c r="D92" i="9"/>
  <c r="C92" i="9"/>
  <c r="E93" i="7"/>
  <c r="F93" i="7"/>
  <c r="D93" i="7"/>
  <c r="C93" i="7"/>
  <c r="B93" i="7"/>
  <c r="B94" i="6"/>
  <c r="F94" i="6"/>
  <c r="E94" i="6"/>
  <c r="C94" i="6"/>
  <c r="D94" i="6"/>
  <c r="C83" i="5"/>
  <c r="B83" i="5"/>
  <c r="D83" i="5"/>
  <c r="F83" i="5"/>
  <c r="E83" i="5"/>
  <c r="B90" i="4"/>
  <c r="C90" i="4"/>
  <c r="D90" i="4"/>
  <c r="E90" i="4"/>
  <c r="F90" i="4"/>
  <c r="E80" i="1"/>
  <c r="B80" i="1"/>
  <c r="C80" i="1"/>
  <c r="D102" i="3"/>
  <c r="C102" i="3"/>
  <c r="B102" i="3"/>
  <c r="F102" i="3"/>
  <c r="E102" i="3"/>
  <c r="F95" i="12" l="1"/>
  <c r="E95" i="12"/>
  <c r="B95" i="12"/>
  <c r="D95" i="12"/>
  <c r="C95" i="12"/>
  <c r="E89" i="11"/>
  <c r="D89" i="11"/>
  <c r="F89" i="11"/>
  <c r="B89" i="11"/>
  <c r="C89" i="11"/>
  <c r="E93" i="9"/>
  <c r="B93" i="9"/>
  <c r="F93" i="9"/>
  <c r="C93" i="9"/>
  <c r="D93" i="9"/>
  <c r="E94" i="7"/>
  <c r="D94" i="7"/>
  <c r="B94" i="7"/>
  <c r="F94" i="7"/>
  <c r="C94" i="7"/>
  <c r="C95" i="6"/>
  <c r="E95" i="6"/>
  <c r="F95" i="6"/>
  <c r="D95" i="6"/>
  <c r="B95" i="6"/>
  <c r="F84" i="5"/>
  <c r="E84" i="5"/>
  <c r="C84" i="5"/>
  <c r="B84" i="5"/>
  <c r="D84" i="5"/>
  <c r="C91" i="4"/>
  <c r="F91" i="4"/>
  <c r="D91" i="4"/>
  <c r="E91" i="4"/>
  <c r="B91" i="4"/>
  <c r="D80" i="1"/>
  <c r="F80" i="1" s="1"/>
  <c r="E81" i="1" s="1"/>
  <c r="E96" i="12" l="1"/>
  <c r="D96" i="12"/>
  <c r="B96" i="12"/>
  <c r="C96" i="12"/>
  <c r="F96" i="12"/>
  <c r="B90" i="11"/>
  <c r="E90" i="11"/>
  <c r="D90" i="11"/>
  <c r="F90" i="11"/>
  <c r="C90" i="11"/>
  <c r="B94" i="9"/>
  <c r="D94" i="9"/>
  <c r="C94" i="9"/>
  <c r="F94" i="9"/>
  <c r="E94" i="9"/>
  <c r="D95" i="7"/>
  <c r="F95" i="7"/>
  <c r="C95" i="7"/>
  <c r="E95" i="7"/>
  <c r="B95" i="7"/>
  <c r="F96" i="6"/>
  <c r="D96" i="6"/>
  <c r="B96" i="6"/>
  <c r="E96" i="6"/>
  <c r="C96" i="6"/>
  <c r="C85" i="5"/>
  <c r="D85" i="5"/>
  <c r="F85" i="5"/>
  <c r="E85" i="5"/>
  <c r="B85" i="5"/>
  <c r="E92" i="4"/>
  <c r="F92" i="4"/>
  <c r="D92" i="4"/>
  <c r="C92" i="4"/>
  <c r="B92" i="4"/>
  <c r="B81" i="1"/>
  <c r="C81" i="1"/>
  <c r="D81" i="1" s="1"/>
  <c r="F81" i="1" s="1"/>
  <c r="C82" i="1" s="1"/>
  <c r="D97" i="12" l="1"/>
  <c r="C97" i="12"/>
  <c r="E97" i="12"/>
  <c r="F97" i="12"/>
  <c r="B97" i="12"/>
  <c r="B91" i="11"/>
  <c r="F91" i="11"/>
  <c r="D91" i="11"/>
  <c r="C91" i="11"/>
  <c r="E91" i="11"/>
  <c r="D95" i="9"/>
  <c r="E95" i="9"/>
  <c r="B95" i="9"/>
  <c r="C95" i="9"/>
  <c r="F95" i="9"/>
  <c r="C96" i="7"/>
  <c r="B96" i="7"/>
  <c r="F96" i="7"/>
  <c r="D96" i="7"/>
  <c r="E96" i="7"/>
  <c r="F97" i="6"/>
  <c r="C97" i="6"/>
  <c r="E97" i="6"/>
  <c r="D97" i="6"/>
  <c r="B97" i="6"/>
  <c r="E86" i="5"/>
  <c r="D86" i="5"/>
  <c r="C86" i="5"/>
  <c r="B86" i="5"/>
  <c r="F86" i="5"/>
  <c r="B93" i="4"/>
  <c r="F93" i="4"/>
  <c r="D93" i="4"/>
  <c r="E93" i="4"/>
  <c r="C93" i="4"/>
  <c r="E82" i="1"/>
  <c r="D82" i="1" s="1"/>
  <c r="F82" i="1" s="1"/>
  <c r="E83" i="1" s="1"/>
  <c r="B82" i="1"/>
  <c r="D98" i="12" l="1"/>
  <c r="F98" i="12"/>
  <c r="C98" i="12"/>
  <c r="B98" i="12"/>
  <c r="E98" i="12"/>
  <c r="C92" i="11"/>
  <c r="F92" i="11"/>
  <c r="B92" i="11"/>
  <c r="D92" i="11"/>
  <c r="E92" i="11"/>
  <c r="F96" i="9"/>
  <c r="B96" i="9"/>
  <c r="C96" i="9"/>
  <c r="D96" i="9"/>
  <c r="E96" i="9"/>
  <c r="B97" i="7"/>
  <c r="E97" i="7"/>
  <c r="F97" i="7"/>
  <c r="C97" i="7"/>
  <c r="D97" i="7"/>
  <c r="B98" i="6"/>
  <c r="D98" i="6"/>
  <c r="E98" i="6"/>
  <c r="F98" i="6"/>
  <c r="C98" i="6"/>
  <c r="C87" i="5"/>
  <c r="F87" i="5"/>
  <c r="E87" i="5"/>
  <c r="B87" i="5"/>
  <c r="D87" i="5"/>
  <c r="D94" i="4"/>
  <c r="C94" i="4"/>
  <c r="E94" i="4"/>
  <c r="B94" i="4"/>
  <c r="F94" i="4"/>
  <c r="C83" i="1"/>
  <c r="B83" i="1"/>
  <c r="D83" i="1"/>
  <c r="F83" i="1" s="1"/>
  <c r="F99" i="12" l="1"/>
  <c r="E99" i="12"/>
  <c r="C99" i="12"/>
  <c r="D99" i="12"/>
  <c r="B99" i="12"/>
  <c r="F93" i="11"/>
  <c r="B93" i="11"/>
  <c r="E93" i="11"/>
  <c r="C93" i="11"/>
  <c r="D93" i="11"/>
  <c r="F97" i="9"/>
  <c r="C97" i="9"/>
  <c r="B97" i="9"/>
  <c r="E97" i="9"/>
  <c r="D97" i="9"/>
  <c r="D98" i="7"/>
  <c r="B98" i="7"/>
  <c r="E98" i="7"/>
  <c r="C98" i="7"/>
  <c r="F98" i="7"/>
  <c r="C99" i="6"/>
  <c r="B99" i="6"/>
  <c r="D99" i="6"/>
  <c r="E99" i="6"/>
  <c r="F99" i="6"/>
  <c r="C88" i="5"/>
  <c r="E88" i="5"/>
  <c r="B88" i="5"/>
  <c r="D88" i="5"/>
  <c r="F88" i="5"/>
  <c r="B95" i="4"/>
  <c r="C95" i="4"/>
  <c r="E95" i="4"/>
  <c r="D95" i="4"/>
  <c r="F95" i="4"/>
  <c r="C84" i="1"/>
  <c r="E84" i="1"/>
  <c r="D84" i="1" s="1"/>
  <c r="F84" i="1" s="1"/>
  <c r="B84" i="1"/>
  <c r="E100" i="12" l="1"/>
  <c r="D100" i="12"/>
  <c r="F100" i="12"/>
  <c r="C100" i="12"/>
  <c r="B100" i="12"/>
  <c r="B94" i="11"/>
  <c r="D94" i="11"/>
  <c r="C94" i="11"/>
  <c r="E94" i="11"/>
  <c r="F94" i="11"/>
  <c r="B98" i="9"/>
  <c r="D98" i="9"/>
  <c r="E98" i="9"/>
  <c r="F98" i="9"/>
  <c r="C98" i="9"/>
  <c r="D99" i="7"/>
  <c r="E99" i="7"/>
  <c r="C99" i="7"/>
  <c r="B99" i="7"/>
  <c r="F99" i="7"/>
  <c r="E100" i="6"/>
  <c r="B100" i="6"/>
  <c r="C100" i="6"/>
  <c r="D100" i="6"/>
  <c r="F100" i="6"/>
  <c r="B89" i="5"/>
  <c r="E89" i="5"/>
  <c r="D89" i="5"/>
  <c r="C89" i="5"/>
  <c r="F89" i="5"/>
  <c r="F96" i="4"/>
  <c r="C96" i="4"/>
  <c r="E96" i="4"/>
  <c r="B96" i="4"/>
  <c r="D96" i="4"/>
  <c r="B85" i="1"/>
  <c r="E85" i="1"/>
  <c r="C85" i="1"/>
  <c r="E101" i="12" l="1"/>
  <c r="C101" i="12"/>
  <c r="D101" i="12"/>
  <c r="B101" i="12"/>
  <c r="F101" i="12"/>
  <c r="E95" i="11"/>
  <c r="B95" i="11"/>
  <c r="C95" i="11"/>
  <c r="D95" i="11"/>
  <c r="F95" i="11"/>
  <c r="C99" i="9"/>
  <c r="B99" i="9"/>
  <c r="D99" i="9"/>
  <c r="E99" i="9"/>
  <c r="F99" i="9"/>
  <c r="B100" i="7"/>
  <c r="F100" i="7"/>
  <c r="D100" i="7"/>
  <c r="E100" i="7"/>
  <c r="C100" i="7"/>
  <c r="B101" i="6"/>
  <c r="E101" i="6"/>
  <c r="F101" i="6"/>
  <c r="D101" i="6"/>
  <c r="C101" i="6"/>
  <c r="E90" i="5"/>
  <c r="D90" i="5"/>
  <c r="C90" i="5"/>
  <c r="F90" i="5"/>
  <c r="B90" i="5"/>
  <c r="F97" i="4"/>
  <c r="D97" i="4"/>
  <c r="E97" i="4"/>
  <c r="B97" i="4"/>
  <c r="C97" i="4"/>
  <c r="D85" i="1"/>
  <c r="F85" i="1" s="1"/>
  <c r="E86" i="1" s="1"/>
  <c r="C102" i="12" l="1"/>
  <c r="F102" i="12"/>
  <c r="D102" i="12"/>
  <c r="B102" i="12"/>
  <c r="E102" i="12"/>
  <c r="F96" i="11"/>
  <c r="B96" i="11"/>
  <c r="D96" i="11"/>
  <c r="E96" i="11"/>
  <c r="C96" i="11"/>
  <c r="F100" i="9"/>
  <c r="B100" i="9"/>
  <c r="E100" i="9"/>
  <c r="D100" i="9"/>
  <c r="C100" i="9"/>
  <c r="B101" i="7"/>
  <c r="C101" i="7"/>
  <c r="E101" i="7"/>
  <c r="D101" i="7"/>
  <c r="F101" i="7"/>
  <c r="B102" i="6"/>
  <c r="F102" i="6"/>
  <c r="E102" i="6"/>
  <c r="C102" i="6"/>
  <c r="D102" i="6"/>
  <c r="F91" i="5"/>
  <c r="B91" i="5"/>
  <c r="E91" i="5"/>
  <c r="D91" i="5"/>
  <c r="C91" i="5"/>
  <c r="C98" i="4"/>
  <c r="D98" i="4"/>
  <c r="F98" i="4"/>
  <c r="E98" i="4"/>
  <c r="B98" i="4"/>
  <c r="C86" i="1"/>
  <c r="D86" i="1" s="1"/>
  <c r="F86" i="1" s="1"/>
  <c r="E87" i="1" s="1"/>
  <c r="B86" i="1"/>
  <c r="F103" i="12" l="1"/>
  <c r="E103" i="12"/>
  <c r="B103" i="12"/>
  <c r="C103" i="12"/>
  <c r="D103" i="12"/>
  <c r="C97" i="11"/>
  <c r="D97" i="11"/>
  <c r="B97" i="11"/>
  <c r="E97" i="11"/>
  <c r="F97" i="11"/>
  <c r="E101" i="9"/>
  <c r="B101" i="9"/>
  <c r="F101" i="9"/>
  <c r="C101" i="9"/>
  <c r="D101" i="9"/>
  <c r="E102" i="7"/>
  <c r="F102" i="7"/>
  <c r="D102" i="7"/>
  <c r="C102" i="7"/>
  <c r="B102" i="7"/>
  <c r="C103" i="6"/>
  <c r="E103" i="6"/>
  <c r="F103" i="6"/>
  <c r="D103" i="6"/>
  <c r="B103" i="6"/>
  <c r="F92" i="5"/>
  <c r="E92" i="5"/>
  <c r="D92" i="5"/>
  <c r="B92" i="5"/>
  <c r="C92" i="5"/>
  <c r="C99" i="4"/>
  <c r="B99" i="4"/>
  <c r="F99" i="4"/>
  <c r="D99" i="4"/>
  <c r="E99" i="4"/>
  <c r="B87" i="1"/>
  <c r="C87" i="1"/>
  <c r="D87" i="1" s="1"/>
  <c r="F87" i="1" s="1"/>
  <c r="E88" i="1" s="1"/>
  <c r="B104" i="12" l="1"/>
  <c r="D104" i="12"/>
  <c r="E104" i="12"/>
  <c r="C104" i="12"/>
  <c r="F104" i="12"/>
  <c r="E98" i="11"/>
  <c r="D98" i="11"/>
  <c r="F98" i="11"/>
  <c r="C98" i="11"/>
  <c r="B98" i="11"/>
  <c r="B102" i="9"/>
  <c r="D102" i="9"/>
  <c r="C102" i="9"/>
  <c r="F102" i="9"/>
  <c r="E102" i="9"/>
  <c r="E103" i="7"/>
  <c r="B103" i="7"/>
  <c r="F103" i="7"/>
  <c r="D103" i="7"/>
  <c r="C103" i="7"/>
  <c r="C104" i="6"/>
  <c r="B104" i="6"/>
  <c r="F104" i="6"/>
  <c r="D104" i="6"/>
  <c r="E104" i="6"/>
  <c r="E93" i="5"/>
  <c r="D93" i="5"/>
  <c r="F93" i="5"/>
  <c r="C93" i="5"/>
  <c r="B93" i="5"/>
  <c r="C100" i="4"/>
  <c r="E100" i="4"/>
  <c r="B100" i="4"/>
  <c r="F100" i="4"/>
  <c r="D100" i="4"/>
  <c r="C88" i="1"/>
  <c r="D88" i="1" s="1"/>
  <c r="F88" i="1" s="1"/>
  <c r="B88" i="1"/>
  <c r="D105" i="12" l="1"/>
  <c r="C105" i="12"/>
  <c r="E105" i="12"/>
  <c r="F105" i="12"/>
  <c r="B105" i="12"/>
  <c r="E99" i="11"/>
  <c r="B99" i="11"/>
  <c r="C99" i="11"/>
  <c r="F99" i="11"/>
  <c r="D99" i="11"/>
  <c r="C103" i="9"/>
  <c r="F103" i="9"/>
  <c r="D103" i="9"/>
  <c r="E103" i="9"/>
  <c r="B103" i="9"/>
  <c r="C104" i="7"/>
  <c r="D104" i="7"/>
  <c r="B104" i="7"/>
  <c r="E104" i="7"/>
  <c r="F104" i="7"/>
  <c r="B105" i="6"/>
  <c r="C105" i="6"/>
  <c r="E105" i="6"/>
  <c r="E106" i="6" s="1"/>
  <c r="D105" i="6"/>
  <c r="F105" i="6"/>
  <c r="D94" i="5"/>
  <c r="C94" i="5"/>
  <c r="F94" i="5"/>
  <c r="B94" i="5"/>
  <c r="E94" i="5"/>
  <c r="B101" i="4"/>
  <c r="C101" i="4"/>
  <c r="D101" i="4"/>
  <c r="F101" i="4"/>
  <c r="E101" i="4"/>
  <c r="B89" i="1"/>
  <c r="C89" i="1"/>
  <c r="E89" i="1"/>
  <c r="D106" i="12" l="1"/>
  <c r="F106" i="12"/>
  <c r="C106" i="12"/>
  <c r="E106" i="12"/>
  <c r="B106" i="12"/>
  <c r="F100" i="11"/>
  <c r="B100" i="11"/>
  <c r="D100" i="11"/>
  <c r="E100" i="11"/>
  <c r="C100" i="11"/>
  <c r="E104" i="9"/>
  <c r="D104" i="9"/>
  <c r="C104" i="9"/>
  <c r="F104" i="9"/>
  <c r="B104" i="9"/>
  <c r="F105" i="7"/>
  <c r="E105" i="7"/>
  <c r="B105" i="7"/>
  <c r="C105" i="7"/>
  <c r="D105" i="7"/>
  <c r="C95" i="5"/>
  <c r="B95" i="5"/>
  <c r="E95" i="5"/>
  <c r="D95" i="5"/>
  <c r="F95" i="5"/>
  <c r="E102" i="4"/>
  <c r="C102" i="4"/>
  <c r="F102" i="4"/>
  <c r="D102" i="4"/>
  <c r="B102" i="4"/>
  <c r="D89" i="1"/>
  <c r="F89" i="1" s="1"/>
  <c r="C90" i="1" s="1"/>
  <c r="C101" i="11" l="1"/>
  <c r="D101" i="11"/>
  <c r="F101" i="11"/>
  <c r="B101" i="11"/>
  <c r="E101" i="11"/>
  <c r="F105" i="9"/>
  <c r="E105" i="9"/>
  <c r="E106" i="9" s="1"/>
  <c r="D105" i="9"/>
  <c r="C105" i="9"/>
  <c r="B105" i="9"/>
  <c r="D106" i="7"/>
  <c r="E106" i="7"/>
  <c r="F106" i="7"/>
  <c r="C106" i="7"/>
  <c r="B106" i="7"/>
  <c r="F96" i="5"/>
  <c r="E96" i="5"/>
  <c r="B96" i="5"/>
  <c r="D96" i="5"/>
  <c r="C96" i="5"/>
  <c r="E90" i="1"/>
  <c r="D90" i="1" s="1"/>
  <c r="F90" i="1" s="1"/>
  <c r="B90" i="1"/>
  <c r="D102" i="11" l="1"/>
  <c r="E102" i="11"/>
  <c r="F102" i="11"/>
  <c r="C102" i="11"/>
  <c r="B102" i="11"/>
  <c r="B97" i="5"/>
  <c r="D97" i="5"/>
  <c r="C97" i="5"/>
  <c r="E97" i="5"/>
  <c r="F97" i="5"/>
  <c r="B91" i="1"/>
  <c r="E91" i="1"/>
  <c r="C91" i="1"/>
  <c r="D91" i="1"/>
  <c r="F91" i="1" s="1"/>
  <c r="B103" i="11" l="1"/>
  <c r="D103" i="11"/>
  <c r="C103" i="11"/>
  <c r="E103" i="11"/>
  <c r="F103" i="11"/>
  <c r="D98" i="5"/>
  <c r="C98" i="5"/>
  <c r="B98" i="5"/>
  <c r="F98" i="5"/>
  <c r="E98" i="5"/>
  <c r="E92" i="1"/>
  <c r="B92" i="1"/>
  <c r="C92" i="1"/>
  <c r="B104" i="11" l="1"/>
  <c r="D104" i="11"/>
  <c r="E104" i="11"/>
  <c r="F104" i="11"/>
  <c r="C104" i="11"/>
  <c r="C99" i="5"/>
  <c r="B99" i="5"/>
  <c r="D99" i="5"/>
  <c r="E99" i="5"/>
  <c r="F99" i="5"/>
  <c r="D92" i="1"/>
  <c r="F92" i="1" s="1"/>
  <c r="B93" i="1" s="1"/>
  <c r="C105" i="11" l="1"/>
  <c r="D105" i="11"/>
  <c r="B105" i="11"/>
  <c r="E105" i="11"/>
  <c r="F105" i="11"/>
  <c r="F100" i="5"/>
  <c r="E100" i="5"/>
  <c r="D100" i="5"/>
  <c r="C100" i="5"/>
  <c r="B100" i="5"/>
  <c r="E93" i="1"/>
  <c r="C93" i="1"/>
  <c r="D93" i="1"/>
  <c r="F93" i="1" s="1"/>
  <c r="F106" i="11" l="1"/>
  <c r="C106" i="11"/>
  <c r="E106" i="11"/>
  <c r="B106" i="11"/>
  <c r="D106" i="11"/>
  <c r="E101" i="5"/>
  <c r="D101" i="5"/>
  <c r="F101" i="5"/>
  <c r="C101" i="5"/>
  <c r="B101" i="5"/>
  <c r="E94" i="1"/>
  <c r="C94" i="1"/>
  <c r="B94" i="1"/>
  <c r="D102" i="5" l="1"/>
  <c r="C102" i="5"/>
  <c r="B102" i="5"/>
  <c r="F102" i="5"/>
  <c r="E102" i="5"/>
  <c r="D94" i="1"/>
  <c r="F94" i="1" s="1"/>
  <c r="C103" i="5" l="1"/>
  <c r="B103" i="5"/>
  <c r="D103" i="5"/>
  <c r="F103" i="5"/>
  <c r="E103" i="5"/>
  <c r="E104" i="5" s="1"/>
  <c r="C95" i="1"/>
  <c r="B95" i="1"/>
  <c r="E95" i="1"/>
  <c r="D95" i="1" l="1"/>
  <c r="F95" i="1" s="1"/>
  <c r="C96" i="1" s="1"/>
  <c r="E96" i="1" l="1"/>
  <c r="D96" i="1" s="1"/>
  <c r="F96" i="1" s="1"/>
  <c r="C97" i="1" s="1"/>
  <c r="B96" i="1"/>
  <c r="B97" i="1" l="1"/>
  <c r="E97" i="1"/>
  <c r="D97" i="1" s="1"/>
  <c r="F97" i="1" s="1"/>
  <c r="C98" i="1" l="1"/>
  <c r="B98" i="1"/>
  <c r="E98" i="1"/>
  <c r="D98" i="1" l="1"/>
  <c r="F98" i="1" s="1"/>
  <c r="C99" i="1" s="1"/>
  <c r="B99" i="1" l="1"/>
  <c r="E99" i="1"/>
  <c r="D99" i="1" s="1"/>
  <c r="F99" i="1" s="1"/>
  <c r="C100" i="1" s="1"/>
  <c r="E100" i="1" l="1"/>
  <c r="D100" i="1" s="1"/>
  <c r="F100" i="1" s="1"/>
  <c r="B101" i="1" s="1"/>
  <c r="B100" i="1"/>
  <c r="E101" i="1" l="1"/>
  <c r="C101" i="1"/>
  <c r="D101" i="1"/>
  <c r="F101" i="1" s="1"/>
  <c r="E102" i="1" s="1"/>
  <c r="C102" i="1" l="1"/>
  <c r="D102" i="1" s="1"/>
  <c r="F102" i="1" s="1"/>
  <c r="C103" i="1" s="1"/>
  <c r="B102" i="1"/>
  <c r="E103" i="1" l="1"/>
  <c r="B103" i="1"/>
  <c r="D103" i="1" l="1"/>
  <c r="F103" i="1" s="1"/>
  <c r="E104" i="1"/>
</calcChain>
</file>

<file path=xl/sharedStrings.xml><?xml version="1.0" encoding="utf-8"?>
<sst xmlns="http://schemas.openxmlformats.org/spreadsheetml/2006/main" count="244" uniqueCount="28">
  <si>
    <t xml:space="preserve">SIMULADOR  DE CREDITOS </t>
  </si>
  <si>
    <t xml:space="preserve">CUOTAS </t>
  </si>
  <si>
    <t xml:space="preserve">CUOTA  FIJA </t>
  </si>
  <si>
    <t xml:space="preserve">SALDO  FINAL  </t>
  </si>
  <si>
    <t xml:space="preserve">CICLO DE AMORTIZACION  CREDITOS </t>
  </si>
  <si>
    <t xml:space="preserve">Valor  Total del prestamo </t>
  </si>
  <si>
    <t xml:space="preserve">Tasa de interes anual </t>
  </si>
  <si>
    <t>Tiempo  ( años )</t>
  </si>
  <si>
    <t>Freciencia</t>
  </si>
  <si>
    <t>Periodos  (meses)</t>
  </si>
  <si>
    <t>FRECUENCIAS</t>
  </si>
  <si>
    <t>Mensual</t>
  </si>
  <si>
    <t>Bimestral</t>
  </si>
  <si>
    <t>Trimestral</t>
  </si>
  <si>
    <t>Cuatrimestral</t>
  </si>
  <si>
    <t>Semestral</t>
  </si>
  <si>
    <t>Anual</t>
  </si>
  <si>
    <t>CAPITAL</t>
  </si>
  <si>
    <t>INTERESES</t>
  </si>
  <si>
    <t xml:space="preserve">Valor Cuota Credito </t>
  </si>
  <si>
    <t xml:space="preserve">SEGURO DE CREDITO </t>
  </si>
  <si>
    <t>CREDITO + SEGURO</t>
  </si>
  <si>
    <t xml:space="preserve">Tasa de interes mensual </t>
  </si>
  <si>
    <t>Frecuencia</t>
  </si>
  <si>
    <t>28 de 48</t>
  </si>
  <si>
    <t>APORTE</t>
  </si>
  <si>
    <t>CREDITO + SEGURO + APORTE</t>
  </si>
  <si>
    <t>SIMULADOR DE CREDITO COOPSERPROG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</si>
</sst>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#,##0\ _€"/>
    <numFmt numFmtId="165" formatCode="#,##0.0\ _€"/>
    <numFmt numFmtId="166" formatCode="_-&quot;$&quot;\ * #,##0_-;\-&quot;$&quot;\ * #,##0_-;_-&quot;$&quot;\ * &quot;-&quot;??_-;_-@_-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4">
    <xf numFmtId="0" fontId="0" fillId="0" borderId="0" xfId="0"/>
    <xf numFmtId="164" fontId="0" fillId="0" borderId="1" xfId="0" applyNumberFormat="1" applyBorder="1"/>
    <xf numFmtId="0" fontId="0" fillId="0" borderId="4" xfId="0" applyBorder="1"/>
    <xf numFmtId="0" fontId="1" fillId="3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5" fontId="0" fillId="0" borderId="1" xfId="0" applyNumberFormat="1" applyBorder="1"/>
    <xf numFmtId="0" fontId="2" fillId="0" borderId="4" xfId="0" applyFont="1" applyBorder="1"/>
    <xf numFmtId="165" fontId="0" fillId="0" borderId="5" xfId="0" applyNumberFormat="1" applyBorder="1"/>
    <xf numFmtId="0" fontId="2" fillId="0" borderId="6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7" xfId="0" applyFont="1" applyBorder="1"/>
    <xf numFmtId="10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0" fontId="2" fillId="0" borderId="14" xfId="0" applyFont="1" applyBorder="1"/>
    <xf numFmtId="164" fontId="2" fillId="0" borderId="15" xfId="0" applyNumberFormat="1" applyFont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0" fontId="2" fillId="7" borderId="4" xfId="0" applyFont="1" applyFill="1" applyBorder="1"/>
    <xf numFmtId="164" fontId="1" fillId="8" borderId="5" xfId="0" applyNumberFormat="1" applyFont="1" applyFill="1" applyBorder="1" applyAlignment="1">
      <alignment horizontal="right"/>
    </xf>
    <xf numFmtId="0" fontId="2" fillId="9" borderId="4" xfId="0" applyFont="1" applyFill="1" applyBorder="1"/>
    <xf numFmtId="3" fontId="2" fillId="0" borderId="15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65" fontId="3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0" fontId="2" fillId="0" borderId="0" xfId="0" applyFont="1"/>
    <xf numFmtId="164" fontId="1" fillId="6" borderId="0" xfId="0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10" borderId="14" xfId="0" applyFont="1" applyFill="1" applyBorder="1"/>
    <xf numFmtId="164" fontId="1" fillId="0" borderId="5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164" fontId="1" fillId="10" borderId="15" xfId="0" applyNumberFormat="1" applyFont="1" applyFill="1" applyBorder="1" applyAlignment="1">
      <alignment horizontal="right"/>
    </xf>
    <xf numFmtId="0" fontId="2" fillId="11" borderId="12" xfId="0" applyFont="1" applyFill="1" applyBorder="1"/>
    <xf numFmtId="164" fontId="2" fillId="11" borderId="13" xfId="0" applyNumberFormat="1" applyFont="1" applyFill="1" applyBorder="1" applyAlignment="1">
      <alignment horizontal="right"/>
    </xf>
    <xf numFmtId="10" fontId="0" fillId="0" borderId="0" xfId="2" applyNumberFormat="1" applyFont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628651</xdr:colOff>
      <xdr:row>0</xdr:row>
      <xdr:rowOff>1</xdr:rowOff>
    </xdr:from>
    <xdr:to>
      <xdr:col>13</xdr:col>
      <xdr:colOff>123826</xdr:colOff>
      <xdr:row>10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6F0126-EEC6-2767-A899-B7B8A62F7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426" y="1"/>
          <a:ext cx="3657600" cy="2038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14</xdr:col>
      <xdr:colOff>609600</xdr:colOff>
      <xdr:row>11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0A60C8-3F89-495C-A1B2-4B8F6BC88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0050" y="190500"/>
          <a:ext cx="3657600" cy="2038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14</xdr:col>
      <xdr:colOff>609600</xdr:colOff>
      <xdr:row>11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2996E0-7F45-4572-87EF-25EDE53F3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0050" y="190500"/>
          <a:ext cx="3657600" cy="2038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14</xdr:col>
      <xdr:colOff>609600</xdr:colOff>
      <xdr:row>11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0B1867-C5FC-4653-A10A-F4FA28D27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0050" y="190500"/>
          <a:ext cx="3657600" cy="2038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14</xdr:col>
      <xdr:colOff>609600</xdr:colOff>
      <xdr:row>11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661262-0A12-4D89-91C4-B48E59451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0050" y="190500"/>
          <a:ext cx="3657600" cy="20383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0000"/>
  </sheetPr>
  <dimension ref="B4:J104"/>
  <sheetViews>
    <sheetView workbookViewId="0">
      <selection activeCell="C8" sqref="C8"/>
    </sheetView>
  </sheetViews>
  <sheetFormatPr baseColWidth="10" defaultRowHeight="15" x14ac:dyDescent="0.25"/>
  <cols>
    <col min="3" max="3" width="23.85546875" customWidth="1"/>
    <col min="4" max="4" width="23.5703125" customWidth="1"/>
    <col min="5" max="5" width="24.140625" customWidth="1"/>
    <col min="6" max="6" width="17.140625" customWidth="1"/>
    <col min="7" max="7" width="21.42578125" customWidth="1"/>
  </cols>
  <sheetData>
    <row r="4" spans="2:10" ht="15.75" thickBot="1" x14ac:dyDescent="0.3"/>
    <row r="5" spans="2:10" ht="15.75" thickBot="1" x14ac:dyDescent="0.3">
      <c r="C5" s="39" t="s">
        <v>0</v>
      </c>
      <c r="D5" s="40"/>
      <c r="F5" s="41" t="s">
        <v>10</v>
      </c>
      <c r="G5" s="42"/>
    </row>
    <row r="6" spans="2:10" x14ac:dyDescent="0.25">
      <c r="C6" s="10" t="s">
        <v>5</v>
      </c>
      <c r="D6" s="16">
        <v>10000000</v>
      </c>
      <c r="F6" s="10" t="s">
        <v>11</v>
      </c>
      <c r="G6" s="11">
        <v>12</v>
      </c>
    </row>
    <row r="7" spans="2:10" x14ac:dyDescent="0.25">
      <c r="C7" s="7" t="s">
        <v>6</v>
      </c>
      <c r="D7" s="14">
        <v>0.22500000000000001</v>
      </c>
      <c r="F7" s="7" t="s">
        <v>12</v>
      </c>
      <c r="G7" s="12">
        <v>6</v>
      </c>
    </row>
    <row r="8" spans="2:10" x14ac:dyDescent="0.25">
      <c r="C8" s="7" t="s">
        <v>22</v>
      </c>
      <c r="D8" s="14">
        <f>D7/D10</f>
        <v>1.8749999999999999E-2</v>
      </c>
      <c r="F8" s="7" t="s">
        <v>13</v>
      </c>
      <c r="G8" s="12">
        <v>4</v>
      </c>
    </row>
    <row r="9" spans="2:10" x14ac:dyDescent="0.25">
      <c r="C9" s="7" t="s">
        <v>7</v>
      </c>
      <c r="D9" s="15">
        <v>4</v>
      </c>
      <c r="F9" s="7" t="s">
        <v>14</v>
      </c>
      <c r="G9" s="12">
        <v>3</v>
      </c>
    </row>
    <row r="10" spans="2:10" x14ac:dyDescent="0.25">
      <c r="C10" s="23" t="s">
        <v>23</v>
      </c>
      <c r="D10" s="25">
        <v>12</v>
      </c>
      <c r="F10" s="7" t="s">
        <v>15</v>
      </c>
      <c r="G10" s="12">
        <v>2</v>
      </c>
    </row>
    <row r="11" spans="2:10" ht="15.75" thickBot="1" x14ac:dyDescent="0.3">
      <c r="C11" s="17" t="s">
        <v>9</v>
      </c>
      <c r="D11" s="24">
        <v>48</v>
      </c>
      <c r="F11" s="9" t="s">
        <v>16</v>
      </c>
      <c r="G11" s="13">
        <v>1</v>
      </c>
    </row>
    <row r="12" spans="2:10" x14ac:dyDescent="0.25">
      <c r="C12" s="7" t="s">
        <v>20</v>
      </c>
      <c r="D12" s="22">
        <v>7109</v>
      </c>
    </row>
    <row r="13" spans="2:10" x14ac:dyDescent="0.25">
      <c r="C13" s="21" t="s">
        <v>19</v>
      </c>
      <c r="D13" s="19">
        <f>-PMT(D7/D10,D11,D6)</f>
        <v>317781.50843262405</v>
      </c>
    </row>
    <row r="14" spans="2:10" ht="15.75" thickBot="1" x14ac:dyDescent="0.3">
      <c r="C14" s="9" t="s">
        <v>21</v>
      </c>
      <c r="D14" s="20">
        <f>D13+D12</f>
        <v>324890.50843262405</v>
      </c>
    </row>
    <row r="15" spans="2:10" x14ac:dyDescent="0.25">
      <c r="J15">
        <v>324362</v>
      </c>
    </row>
    <row r="16" spans="2:10" ht="15.75" thickBot="1" x14ac:dyDescent="0.3">
      <c r="B16" s="43" t="s">
        <v>4</v>
      </c>
      <c r="C16" s="43"/>
      <c r="D16" s="43"/>
      <c r="E16" s="43"/>
      <c r="F16" s="43"/>
    </row>
    <row r="17" spans="2:10" x14ac:dyDescent="0.25">
      <c r="B17" s="3" t="s">
        <v>1</v>
      </c>
      <c r="C17" s="4" t="s">
        <v>2</v>
      </c>
      <c r="D17" s="4" t="s">
        <v>17</v>
      </c>
      <c r="E17" s="4" t="s">
        <v>18</v>
      </c>
      <c r="F17" s="5" t="s">
        <v>3</v>
      </c>
      <c r="J17" t="s">
        <v>24</v>
      </c>
    </row>
    <row r="18" spans="2:10" x14ac:dyDescent="0.25">
      <c r="B18" s="2">
        <v>0</v>
      </c>
      <c r="C18" s="6"/>
      <c r="D18" s="1"/>
      <c r="E18" s="6"/>
      <c r="F18" s="8">
        <f>D6</f>
        <v>10000000</v>
      </c>
    </row>
    <row r="19" spans="2:10" x14ac:dyDescent="0.25">
      <c r="B19" s="2">
        <f>B18+1</f>
        <v>1</v>
      </c>
      <c r="C19" s="6">
        <f>$D$13</f>
        <v>317781.50843262405</v>
      </c>
      <c r="D19" s="6">
        <f>C19-E19</f>
        <v>130281.50843262405</v>
      </c>
      <c r="E19" s="6">
        <f>F18*$D$7/$D$10</f>
        <v>187500</v>
      </c>
      <c r="F19" s="8">
        <f>F18-D19</f>
        <v>9869718.4915673751</v>
      </c>
    </row>
    <row r="20" spans="2:10" x14ac:dyDescent="0.25">
      <c r="B20" s="2">
        <f>IF(F19&lt;1," ",B19+1)</f>
        <v>2</v>
      </c>
      <c r="C20" s="6">
        <f>IF(F19&lt;1,0,$D$13)</f>
        <v>317781.50843262405</v>
      </c>
      <c r="D20" s="6">
        <f>IF(F19&lt;1,0,C20-E20)</f>
        <v>132724.28671573577</v>
      </c>
      <c r="E20" s="6">
        <f t="shared" ref="E20:E51" si="0">IF(F19&lt;1,0,F19*$D$7/$D$10)</f>
        <v>185057.22171688828</v>
      </c>
      <c r="F20" s="8">
        <f>IF(F19&lt;1,0,F19-D20)</f>
        <v>9736994.2048516385</v>
      </c>
    </row>
    <row r="21" spans="2:10" x14ac:dyDescent="0.25">
      <c r="B21" s="2">
        <f t="shared" ref="B21:B78" si="1">IF(F20&lt;1," ",B20+1)</f>
        <v>3</v>
      </c>
      <c r="C21" s="6">
        <f t="shared" ref="C21:C78" si="2">IF(F20&lt;1,0,$D$13)</f>
        <v>317781.50843262405</v>
      </c>
      <c r="D21" s="6">
        <f t="shared" ref="D21:D78" si="3">IF(F20&lt;1,0,C21-E21)</f>
        <v>135212.86709165582</v>
      </c>
      <c r="E21" s="6">
        <f t="shared" si="0"/>
        <v>182568.64134096823</v>
      </c>
      <c r="F21" s="8">
        <f t="shared" ref="F21:F78" si="4">IF(F20&lt;1,0,F20-D21)</f>
        <v>9601781.3377599828</v>
      </c>
    </row>
    <row r="22" spans="2:10" x14ac:dyDescent="0.25">
      <c r="B22" s="2">
        <f t="shared" si="1"/>
        <v>4</v>
      </c>
      <c r="C22" s="6">
        <f t="shared" si="2"/>
        <v>317781.50843262405</v>
      </c>
      <c r="D22" s="6">
        <f t="shared" si="3"/>
        <v>137748.10834962435</v>
      </c>
      <c r="E22" s="6">
        <f t="shared" si="0"/>
        <v>180033.40008299969</v>
      </c>
      <c r="F22" s="8">
        <f t="shared" si="4"/>
        <v>9464033.2294103578</v>
      </c>
    </row>
    <row r="23" spans="2:10" x14ac:dyDescent="0.25">
      <c r="B23" s="2">
        <f t="shared" si="1"/>
        <v>5</v>
      </c>
      <c r="C23" s="6">
        <f t="shared" si="2"/>
        <v>317781.50843262405</v>
      </c>
      <c r="D23" s="6">
        <f t="shared" si="3"/>
        <v>140330.88538117983</v>
      </c>
      <c r="E23" s="6">
        <f t="shared" si="0"/>
        <v>177450.62305144421</v>
      </c>
      <c r="F23" s="8">
        <f t="shared" si="4"/>
        <v>9323702.3440291788</v>
      </c>
    </row>
    <row r="24" spans="2:10" x14ac:dyDescent="0.25">
      <c r="B24" s="2">
        <f t="shared" si="1"/>
        <v>6</v>
      </c>
      <c r="C24" s="6">
        <f t="shared" si="2"/>
        <v>317781.50843262405</v>
      </c>
      <c r="D24" s="6">
        <f t="shared" si="3"/>
        <v>142962.08948207693</v>
      </c>
      <c r="E24" s="6">
        <f t="shared" si="0"/>
        <v>174819.41895054711</v>
      </c>
      <c r="F24" s="8">
        <f t="shared" si="4"/>
        <v>9180740.2545471024</v>
      </c>
    </row>
    <row r="25" spans="2:10" x14ac:dyDescent="0.25">
      <c r="B25" s="2">
        <f t="shared" si="1"/>
        <v>7</v>
      </c>
      <c r="C25" s="6">
        <f t="shared" si="2"/>
        <v>317781.50843262405</v>
      </c>
      <c r="D25" s="6">
        <f t="shared" si="3"/>
        <v>145642.62865986588</v>
      </c>
      <c r="E25" s="6">
        <f t="shared" si="0"/>
        <v>172138.87977275817</v>
      </c>
      <c r="F25" s="8">
        <f t="shared" si="4"/>
        <v>9035097.6258872356</v>
      </c>
    </row>
    <row r="26" spans="2:10" x14ac:dyDescent="0.25">
      <c r="B26" s="2">
        <f t="shared" si="1"/>
        <v>8</v>
      </c>
      <c r="C26" s="6">
        <f t="shared" si="2"/>
        <v>317781.50843262405</v>
      </c>
      <c r="D26" s="6">
        <f t="shared" si="3"/>
        <v>148373.42794723838</v>
      </c>
      <c r="E26" s="6">
        <f t="shared" si="0"/>
        <v>169408.08048538567</v>
      </c>
      <c r="F26" s="8">
        <f t="shared" si="4"/>
        <v>8886724.1979399975</v>
      </c>
    </row>
    <row r="27" spans="2:10" x14ac:dyDescent="0.25">
      <c r="B27" s="2">
        <f t="shared" si="1"/>
        <v>9</v>
      </c>
      <c r="C27" s="6">
        <f t="shared" si="2"/>
        <v>317781.50843262405</v>
      </c>
      <c r="D27" s="6">
        <f t="shared" si="3"/>
        <v>151155.42972124909</v>
      </c>
      <c r="E27" s="6">
        <f t="shared" si="0"/>
        <v>166626.07871137495</v>
      </c>
      <c r="F27" s="8">
        <f t="shared" si="4"/>
        <v>8735568.7682187483</v>
      </c>
    </row>
    <row r="28" spans="2:10" x14ac:dyDescent="0.25">
      <c r="B28" s="2">
        <f t="shared" si="1"/>
        <v>10</v>
      </c>
      <c r="C28" s="6">
        <f t="shared" si="2"/>
        <v>317781.50843262405</v>
      </c>
      <c r="D28" s="6">
        <f t="shared" si="3"/>
        <v>153989.59402852252</v>
      </c>
      <c r="E28" s="6">
        <f t="shared" si="0"/>
        <v>163791.91440410152</v>
      </c>
      <c r="F28" s="8">
        <f t="shared" si="4"/>
        <v>8581579.1741902251</v>
      </c>
    </row>
    <row r="29" spans="2:10" x14ac:dyDescent="0.25">
      <c r="B29" s="2">
        <f t="shared" si="1"/>
        <v>11</v>
      </c>
      <c r="C29" s="6">
        <f t="shared" si="2"/>
        <v>317781.50843262405</v>
      </c>
      <c r="D29" s="6">
        <f t="shared" si="3"/>
        <v>156876.89891655731</v>
      </c>
      <c r="E29" s="6">
        <f t="shared" si="0"/>
        <v>160904.60951606673</v>
      </c>
      <c r="F29" s="8">
        <f t="shared" si="4"/>
        <v>8424702.2752736676</v>
      </c>
    </row>
    <row r="30" spans="2:10" x14ac:dyDescent="0.25">
      <c r="B30" s="2">
        <f t="shared" si="1"/>
        <v>12</v>
      </c>
      <c r="C30" s="6">
        <f t="shared" si="2"/>
        <v>317781.50843262405</v>
      </c>
      <c r="D30" s="6">
        <f t="shared" si="3"/>
        <v>159818.34077124277</v>
      </c>
      <c r="E30" s="6">
        <f t="shared" si="0"/>
        <v>157963.16766138127</v>
      </c>
      <c r="F30" s="8">
        <f t="shared" si="4"/>
        <v>8264883.9345024247</v>
      </c>
    </row>
    <row r="31" spans="2:10" x14ac:dyDescent="0.25">
      <c r="B31" s="2">
        <f t="shared" si="1"/>
        <v>13</v>
      </c>
      <c r="C31" s="6">
        <f t="shared" si="2"/>
        <v>317781.50843262405</v>
      </c>
      <c r="D31" s="6">
        <f t="shared" si="3"/>
        <v>162814.93466070358</v>
      </c>
      <c r="E31" s="6">
        <f t="shared" si="0"/>
        <v>154966.57377192046</v>
      </c>
      <c r="F31" s="8">
        <f t="shared" si="4"/>
        <v>8102068.9998417208</v>
      </c>
    </row>
    <row r="32" spans="2:10" x14ac:dyDescent="0.25">
      <c r="B32" s="2">
        <f t="shared" si="1"/>
        <v>14</v>
      </c>
      <c r="C32" s="6">
        <f t="shared" si="2"/>
        <v>317781.50843262405</v>
      </c>
      <c r="D32" s="6">
        <f t="shared" si="3"/>
        <v>165867.71468559178</v>
      </c>
      <c r="E32" s="6">
        <f t="shared" si="0"/>
        <v>151913.79374703226</v>
      </c>
      <c r="F32" s="8">
        <f t="shared" si="4"/>
        <v>7936201.2851561289</v>
      </c>
    </row>
    <row r="33" spans="2:6" x14ac:dyDescent="0.25">
      <c r="B33" s="2">
        <f t="shared" si="1"/>
        <v>15</v>
      </c>
      <c r="C33" s="6">
        <f t="shared" si="2"/>
        <v>317781.50843262405</v>
      </c>
      <c r="D33" s="6">
        <f t="shared" si="3"/>
        <v>168977.73433594662</v>
      </c>
      <c r="E33" s="6">
        <f t="shared" si="0"/>
        <v>148803.77409667743</v>
      </c>
      <c r="F33" s="8">
        <f t="shared" si="4"/>
        <v>7767223.5508201821</v>
      </c>
    </row>
    <row r="34" spans="2:6" x14ac:dyDescent="0.25">
      <c r="B34" s="2">
        <f t="shared" si="1"/>
        <v>16</v>
      </c>
      <c r="C34" s="6">
        <f t="shared" si="2"/>
        <v>317781.50843262405</v>
      </c>
      <c r="D34" s="6">
        <f t="shared" si="3"/>
        <v>172146.06685474564</v>
      </c>
      <c r="E34" s="6">
        <f t="shared" si="0"/>
        <v>145635.4415778784</v>
      </c>
      <c r="F34" s="8">
        <f t="shared" si="4"/>
        <v>7595077.483965436</v>
      </c>
    </row>
    <row r="35" spans="2:6" x14ac:dyDescent="0.25">
      <c r="B35" s="2">
        <f t="shared" si="1"/>
        <v>17</v>
      </c>
      <c r="C35" s="6">
        <f t="shared" si="2"/>
        <v>317781.50843262405</v>
      </c>
      <c r="D35" s="6">
        <f t="shared" si="3"/>
        <v>175373.80560827212</v>
      </c>
      <c r="E35" s="6">
        <f t="shared" si="0"/>
        <v>142407.70282435193</v>
      </c>
      <c r="F35" s="8">
        <f t="shared" si="4"/>
        <v>7419703.6783571634</v>
      </c>
    </row>
    <row r="36" spans="2:6" x14ac:dyDescent="0.25">
      <c r="B36" s="2">
        <f t="shared" si="1"/>
        <v>18</v>
      </c>
      <c r="C36" s="6">
        <f t="shared" si="2"/>
        <v>317781.50843262405</v>
      </c>
      <c r="D36" s="6">
        <f t="shared" si="3"/>
        <v>178662.06446342723</v>
      </c>
      <c r="E36" s="6">
        <f t="shared" si="0"/>
        <v>139119.44396919681</v>
      </c>
      <c r="F36" s="8">
        <f t="shared" si="4"/>
        <v>7241041.6138937362</v>
      </c>
    </row>
    <row r="37" spans="2:6" x14ac:dyDescent="0.25">
      <c r="B37" s="2">
        <f t="shared" si="1"/>
        <v>19</v>
      </c>
      <c r="C37" s="6">
        <f t="shared" si="2"/>
        <v>317781.50843262405</v>
      </c>
      <c r="D37" s="6">
        <f t="shared" si="3"/>
        <v>182011.97817211648</v>
      </c>
      <c r="E37" s="6">
        <f t="shared" si="0"/>
        <v>135769.53026050757</v>
      </c>
      <c r="F37" s="8">
        <f t="shared" si="4"/>
        <v>7059029.6357216192</v>
      </c>
    </row>
    <row r="38" spans="2:6" x14ac:dyDescent="0.25">
      <c r="B38" s="2">
        <f t="shared" si="1"/>
        <v>20</v>
      </c>
      <c r="C38" s="6">
        <f t="shared" si="2"/>
        <v>317781.50843262405</v>
      </c>
      <c r="D38" s="6">
        <f t="shared" si="3"/>
        <v>185424.70276284369</v>
      </c>
      <c r="E38" s="6">
        <f t="shared" si="0"/>
        <v>132356.80566978035</v>
      </c>
      <c r="F38" s="8">
        <f t="shared" si="4"/>
        <v>6873604.9329587752</v>
      </c>
    </row>
    <row r="39" spans="2:6" x14ac:dyDescent="0.25">
      <c r="B39" s="2">
        <f t="shared" si="1"/>
        <v>21</v>
      </c>
      <c r="C39" s="6">
        <f t="shared" si="2"/>
        <v>317781.50843262405</v>
      </c>
      <c r="D39" s="6">
        <f t="shared" si="3"/>
        <v>188901.41593964701</v>
      </c>
      <c r="E39" s="6">
        <f t="shared" si="0"/>
        <v>128880.09249297704</v>
      </c>
      <c r="F39" s="8">
        <f t="shared" si="4"/>
        <v>6684703.5170191284</v>
      </c>
    </row>
    <row r="40" spans="2:6" x14ac:dyDescent="0.25">
      <c r="B40" s="2">
        <f t="shared" si="1"/>
        <v>22</v>
      </c>
      <c r="C40" s="6">
        <f t="shared" si="2"/>
        <v>317781.50843262405</v>
      </c>
      <c r="D40" s="6">
        <f t="shared" si="3"/>
        <v>192443.3174885154</v>
      </c>
      <c r="E40" s="6">
        <f t="shared" si="0"/>
        <v>125338.19094410866</v>
      </c>
      <c r="F40" s="8">
        <f t="shared" si="4"/>
        <v>6492260.1995306127</v>
      </c>
    </row>
    <row r="41" spans="2:6" x14ac:dyDescent="0.25">
      <c r="B41" s="2">
        <f t="shared" si="1"/>
        <v>23</v>
      </c>
      <c r="C41" s="6">
        <f t="shared" si="2"/>
        <v>317781.50843262405</v>
      </c>
      <c r="D41" s="6">
        <f t="shared" si="3"/>
        <v>196051.62969142507</v>
      </c>
      <c r="E41" s="6">
        <f t="shared" si="0"/>
        <v>121729.87874119899</v>
      </c>
      <c r="F41" s="8">
        <f t="shared" si="4"/>
        <v>6296208.5698391879</v>
      </c>
    </row>
    <row r="42" spans="2:6" x14ac:dyDescent="0.25">
      <c r="B42" s="2">
        <f t="shared" si="1"/>
        <v>24</v>
      </c>
      <c r="C42" s="6">
        <f t="shared" si="2"/>
        <v>317781.50843262405</v>
      </c>
      <c r="D42" s="6">
        <f t="shared" si="3"/>
        <v>199727.59774813929</v>
      </c>
      <c r="E42" s="6">
        <f t="shared" si="0"/>
        <v>118053.91068448477</v>
      </c>
      <c r="F42" s="8">
        <f t="shared" si="4"/>
        <v>6096480.972091049</v>
      </c>
    </row>
    <row r="43" spans="2:6" x14ac:dyDescent="0.25">
      <c r="B43" s="2">
        <f t="shared" si="1"/>
        <v>25</v>
      </c>
      <c r="C43" s="6">
        <f t="shared" si="2"/>
        <v>317781.50843262405</v>
      </c>
      <c r="D43" s="6">
        <f t="shared" si="3"/>
        <v>203472.49020591687</v>
      </c>
      <c r="E43" s="6">
        <f t="shared" si="0"/>
        <v>114309.01822670718</v>
      </c>
      <c r="F43" s="8">
        <f t="shared" si="4"/>
        <v>5893008.4818851324</v>
      </c>
    </row>
    <row r="44" spans="2:6" x14ac:dyDescent="0.25">
      <c r="B44" s="2">
        <f t="shared" si="1"/>
        <v>26</v>
      </c>
      <c r="C44" s="6">
        <f t="shared" si="2"/>
        <v>317781.50843262405</v>
      </c>
      <c r="D44" s="6">
        <f t="shared" si="3"/>
        <v>207287.59939727781</v>
      </c>
      <c r="E44" s="6">
        <f t="shared" si="0"/>
        <v>110493.90903534624</v>
      </c>
      <c r="F44" s="8">
        <f t="shared" si="4"/>
        <v>5685720.8824878549</v>
      </c>
    </row>
    <row r="45" spans="2:6" x14ac:dyDescent="0.25">
      <c r="B45" s="2">
        <f t="shared" si="1"/>
        <v>27</v>
      </c>
      <c r="C45" s="6">
        <f t="shared" si="2"/>
        <v>317781.50843262405</v>
      </c>
      <c r="D45" s="6">
        <f t="shared" si="3"/>
        <v>211174.24188597675</v>
      </c>
      <c r="E45" s="6">
        <f t="shared" si="0"/>
        <v>106607.26654664728</v>
      </c>
      <c r="F45" s="8">
        <f t="shared" si="4"/>
        <v>5474546.6406018781</v>
      </c>
    </row>
    <row r="46" spans="2:6" x14ac:dyDescent="0.25">
      <c r="B46" s="2">
        <f t="shared" si="1"/>
        <v>28</v>
      </c>
      <c r="C46" s="6">
        <f t="shared" si="2"/>
        <v>317781.50843262405</v>
      </c>
      <c r="D46" s="6">
        <f t="shared" si="3"/>
        <v>215133.75892133883</v>
      </c>
      <c r="E46" s="6">
        <f t="shared" si="0"/>
        <v>102647.74951128522</v>
      </c>
      <c r="F46" s="8">
        <f t="shared" si="4"/>
        <v>5259412.8816805389</v>
      </c>
    </row>
    <row r="47" spans="2:6" x14ac:dyDescent="0.25">
      <c r="B47" s="2">
        <f t="shared" si="1"/>
        <v>29</v>
      </c>
      <c r="C47" s="6">
        <f t="shared" si="2"/>
        <v>317781.50843262405</v>
      </c>
      <c r="D47" s="6">
        <f t="shared" si="3"/>
        <v>219167.51690111397</v>
      </c>
      <c r="E47" s="6">
        <f t="shared" si="0"/>
        <v>98613.991531510095</v>
      </c>
      <c r="F47" s="8">
        <f t="shared" si="4"/>
        <v>5040245.3647794249</v>
      </c>
    </row>
    <row r="48" spans="2:6" x14ac:dyDescent="0.25">
      <c r="B48" s="2">
        <f t="shared" si="1"/>
        <v>30</v>
      </c>
      <c r="C48" s="6">
        <f t="shared" si="2"/>
        <v>317781.50843262405</v>
      </c>
      <c r="D48" s="6">
        <f t="shared" si="3"/>
        <v>223276.9078430098</v>
      </c>
      <c r="E48" s="6">
        <f t="shared" si="0"/>
        <v>94504.600589614231</v>
      </c>
      <c r="F48" s="8">
        <f t="shared" si="4"/>
        <v>4816968.4569364153</v>
      </c>
    </row>
    <row r="49" spans="2:6" x14ac:dyDescent="0.25">
      <c r="B49" s="2">
        <f t="shared" si="1"/>
        <v>31</v>
      </c>
      <c r="C49" s="6">
        <f t="shared" si="2"/>
        <v>317781.50843262405</v>
      </c>
      <c r="D49" s="6">
        <f t="shared" si="3"/>
        <v>227463.34986506624</v>
      </c>
      <c r="E49" s="6">
        <f t="shared" si="0"/>
        <v>90318.158567557795</v>
      </c>
      <c r="F49" s="8">
        <f t="shared" si="4"/>
        <v>4589505.1070713494</v>
      </c>
    </row>
    <row r="50" spans="2:6" x14ac:dyDescent="0.25">
      <c r="B50" s="2">
        <f t="shared" si="1"/>
        <v>32</v>
      </c>
      <c r="C50" s="6">
        <f t="shared" si="2"/>
        <v>317781.50843262405</v>
      </c>
      <c r="D50" s="6">
        <f t="shared" si="3"/>
        <v>231728.28767503623</v>
      </c>
      <c r="E50" s="6">
        <f t="shared" si="0"/>
        <v>86053.220757587798</v>
      </c>
      <c r="F50" s="8">
        <f t="shared" si="4"/>
        <v>4357776.8193963133</v>
      </c>
    </row>
    <row r="51" spans="2:6" x14ac:dyDescent="0.25">
      <c r="B51" s="2">
        <f t="shared" si="1"/>
        <v>33</v>
      </c>
      <c r="C51" s="6">
        <f t="shared" si="2"/>
        <v>317781.50843262405</v>
      </c>
      <c r="D51" s="6">
        <f t="shared" si="3"/>
        <v>236073.19306894316</v>
      </c>
      <c r="E51" s="6">
        <f t="shared" si="0"/>
        <v>81708.315363680871</v>
      </c>
      <c r="F51" s="8">
        <f t="shared" si="4"/>
        <v>4121703.6263273703</v>
      </c>
    </row>
    <row r="52" spans="2:6" x14ac:dyDescent="0.25">
      <c r="B52" s="2">
        <f t="shared" si="1"/>
        <v>34</v>
      </c>
      <c r="C52" s="6">
        <f t="shared" si="2"/>
        <v>317781.50843262405</v>
      </c>
      <c r="D52" s="6">
        <f t="shared" si="3"/>
        <v>240499.56543898585</v>
      </c>
      <c r="E52" s="6">
        <f t="shared" ref="E52:E83" si="5">IF(F51&lt;1,0,F51*$D$7/$D$10)</f>
        <v>77281.942993638193</v>
      </c>
      <c r="F52" s="8">
        <f t="shared" si="4"/>
        <v>3881204.0608883845</v>
      </c>
    </row>
    <row r="53" spans="2:6" x14ac:dyDescent="0.25">
      <c r="B53" s="2">
        <f t="shared" si="1"/>
        <v>35</v>
      </c>
      <c r="C53" s="6">
        <f t="shared" si="2"/>
        <v>317781.50843262405</v>
      </c>
      <c r="D53" s="6">
        <f t="shared" si="3"/>
        <v>245008.93229096686</v>
      </c>
      <c r="E53" s="6">
        <f t="shared" si="5"/>
        <v>72772.576141657206</v>
      </c>
      <c r="F53" s="8">
        <f t="shared" si="4"/>
        <v>3636195.1285974178</v>
      </c>
    </row>
    <row r="54" spans="2:6" x14ac:dyDescent="0.25">
      <c r="B54" s="2">
        <f t="shared" si="1"/>
        <v>36</v>
      </c>
      <c r="C54" s="6">
        <f t="shared" si="2"/>
        <v>317781.50843262405</v>
      </c>
      <c r="D54" s="6">
        <f t="shared" si="3"/>
        <v>249602.84977142245</v>
      </c>
      <c r="E54" s="6">
        <f t="shared" si="5"/>
        <v>68178.658661201582</v>
      </c>
      <c r="F54" s="8">
        <f t="shared" si="4"/>
        <v>3386592.2788259955</v>
      </c>
    </row>
    <row r="55" spans="2:6" x14ac:dyDescent="0.25">
      <c r="B55" s="2">
        <f t="shared" si="1"/>
        <v>37</v>
      </c>
      <c r="C55" s="6">
        <f t="shared" si="2"/>
        <v>317781.50843262405</v>
      </c>
      <c r="D55" s="6">
        <f t="shared" si="3"/>
        <v>254282.90320463662</v>
      </c>
      <c r="E55" s="6">
        <f t="shared" si="5"/>
        <v>63498.60522798742</v>
      </c>
      <c r="F55" s="8">
        <f t="shared" si="4"/>
        <v>3132309.3756213589</v>
      </c>
    </row>
    <row r="56" spans="2:6" x14ac:dyDescent="0.25">
      <c r="B56" s="2">
        <f t="shared" si="1"/>
        <v>38</v>
      </c>
      <c r="C56" s="6">
        <f t="shared" si="2"/>
        <v>317781.50843262405</v>
      </c>
      <c r="D56" s="6">
        <f t="shared" si="3"/>
        <v>259050.70763972358</v>
      </c>
      <c r="E56" s="6">
        <f t="shared" si="5"/>
        <v>58730.800792900474</v>
      </c>
      <c r="F56" s="8">
        <f t="shared" si="4"/>
        <v>2873258.6679816353</v>
      </c>
    </row>
    <row r="57" spans="2:6" x14ac:dyDescent="0.25">
      <c r="B57" s="2">
        <f t="shared" si="1"/>
        <v>39</v>
      </c>
      <c r="C57" s="6">
        <f t="shared" si="2"/>
        <v>317781.50843262405</v>
      </c>
      <c r="D57" s="6">
        <f t="shared" si="3"/>
        <v>263907.90840796835</v>
      </c>
      <c r="E57" s="6">
        <f t="shared" si="5"/>
        <v>53873.600024655665</v>
      </c>
      <c r="F57" s="8">
        <f t="shared" si="4"/>
        <v>2609350.7595736668</v>
      </c>
    </row>
    <row r="58" spans="2:6" x14ac:dyDescent="0.25">
      <c r="B58" s="2">
        <f t="shared" si="1"/>
        <v>40</v>
      </c>
      <c r="C58" s="6">
        <f t="shared" si="2"/>
        <v>317781.50843262405</v>
      </c>
      <c r="D58" s="6">
        <f t="shared" si="3"/>
        <v>268856.18169061781</v>
      </c>
      <c r="E58" s="6">
        <f t="shared" si="5"/>
        <v>48925.326742006255</v>
      </c>
      <c r="F58" s="8">
        <f t="shared" si="4"/>
        <v>2340494.5778830489</v>
      </c>
    </row>
    <row r="59" spans="2:6" x14ac:dyDescent="0.25">
      <c r="B59" s="2">
        <f t="shared" si="1"/>
        <v>41</v>
      </c>
      <c r="C59" s="6">
        <f t="shared" si="2"/>
        <v>317781.50843262405</v>
      </c>
      <c r="D59" s="6">
        <f t="shared" si="3"/>
        <v>273897.23509731691</v>
      </c>
      <c r="E59" s="6">
        <f t="shared" si="5"/>
        <v>43884.273335307167</v>
      </c>
      <c r="F59" s="8">
        <f t="shared" si="4"/>
        <v>2066597.3427857319</v>
      </c>
    </row>
    <row r="60" spans="2:6" x14ac:dyDescent="0.25">
      <c r="B60" s="2">
        <f t="shared" si="1"/>
        <v>42</v>
      </c>
      <c r="C60" s="6">
        <f t="shared" si="2"/>
        <v>317781.50843262405</v>
      </c>
      <c r="D60" s="6">
        <f t="shared" si="3"/>
        <v>279032.80825539154</v>
      </c>
      <c r="E60" s="6">
        <f t="shared" si="5"/>
        <v>38748.700177232473</v>
      </c>
      <c r="F60" s="8">
        <f t="shared" si="4"/>
        <v>1787564.5345303402</v>
      </c>
    </row>
    <row r="61" spans="2:6" x14ac:dyDescent="0.25">
      <c r="B61" s="2">
        <f t="shared" si="1"/>
        <v>43</v>
      </c>
      <c r="C61" s="6">
        <f t="shared" si="2"/>
        <v>317781.50843262405</v>
      </c>
      <c r="D61" s="6">
        <f t="shared" si="3"/>
        <v>284264.67341018014</v>
      </c>
      <c r="E61" s="6">
        <f t="shared" si="5"/>
        <v>33516.835022443884</v>
      </c>
      <c r="F61" s="8">
        <f t="shared" si="4"/>
        <v>1503299.8611201602</v>
      </c>
    </row>
    <row r="62" spans="2:6" x14ac:dyDescent="0.25">
      <c r="B62" s="2">
        <f t="shared" si="1"/>
        <v>44</v>
      </c>
      <c r="C62" s="6">
        <f t="shared" si="2"/>
        <v>317781.50843262405</v>
      </c>
      <c r="D62" s="6">
        <f t="shared" si="3"/>
        <v>289594.63603662106</v>
      </c>
      <c r="E62" s="6">
        <f t="shared" si="5"/>
        <v>28186.872396003004</v>
      </c>
      <c r="F62" s="8">
        <f t="shared" si="4"/>
        <v>1213705.2250835393</v>
      </c>
    </row>
    <row r="63" spans="2:6" x14ac:dyDescent="0.25">
      <c r="B63" s="2">
        <f t="shared" si="1"/>
        <v>45</v>
      </c>
      <c r="C63" s="6">
        <f t="shared" si="2"/>
        <v>317781.50843262405</v>
      </c>
      <c r="D63" s="6">
        <f t="shared" si="3"/>
        <v>295024.53546230769</v>
      </c>
      <c r="E63" s="6">
        <f t="shared" si="5"/>
        <v>22756.972970316361</v>
      </c>
      <c r="F63" s="8">
        <f t="shared" si="4"/>
        <v>918680.68962123152</v>
      </c>
    </row>
    <row r="64" spans="2:6" x14ac:dyDescent="0.25">
      <c r="B64" s="2">
        <f t="shared" si="1"/>
        <v>46</v>
      </c>
      <c r="C64" s="6">
        <f t="shared" si="2"/>
        <v>317781.50843262405</v>
      </c>
      <c r="D64" s="6">
        <f t="shared" si="3"/>
        <v>300556.24550222594</v>
      </c>
      <c r="E64" s="6">
        <f t="shared" si="5"/>
        <v>17225.26293039809</v>
      </c>
      <c r="F64" s="8">
        <f t="shared" si="4"/>
        <v>618124.44411900558</v>
      </c>
    </row>
    <row r="65" spans="2:6" x14ac:dyDescent="0.25">
      <c r="B65" s="2">
        <f t="shared" si="1"/>
        <v>47</v>
      </c>
      <c r="C65" s="6">
        <f t="shared" si="2"/>
        <v>317781.50843262405</v>
      </c>
      <c r="D65" s="6">
        <f t="shared" si="3"/>
        <v>306191.6751053927</v>
      </c>
      <c r="E65" s="6">
        <f t="shared" si="5"/>
        <v>11589.833327231354</v>
      </c>
      <c r="F65" s="8">
        <f t="shared" si="4"/>
        <v>311932.76901361288</v>
      </c>
    </row>
    <row r="66" spans="2:6" x14ac:dyDescent="0.25">
      <c r="B66" s="2">
        <f t="shared" si="1"/>
        <v>48</v>
      </c>
      <c r="C66" s="6">
        <f t="shared" si="2"/>
        <v>317781.50843262405</v>
      </c>
      <c r="D66" s="6">
        <f t="shared" si="3"/>
        <v>311932.76901361882</v>
      </c>
      <c r="E66" s="6">
        <f t="shared" si="5"/>
        <v>5848.739419005241</v>
      </c>
      <c r="F66" s="8">
        <f t="shared" si="4"/>
        <v>-5.9371814131736755E-9</v>
      </c>
    </row>
    <row r="67" spans="2:6" x14ac:dyDescent="0.25">
      <c r="B67" s="2" t="str">
        <f t="shared" si="1"/>
        <v xml:space="preserve"> </v>
      </c>
      <c r="C67" s="6">
        <f t="shared" si="2"/>
        <v>0</v>
      </c>
      <c r="D67" s="6">
        <f t="shared" si="3"/>
        <v>0</v>
      </c>
      <c r="E67" s="6">
        <f t="shared" si="5"/>
        <v>0</v>
      </c>
      <c r="F67" s="8">
        <f t="shared" si="4"/>
        <v>0</v>
      </c>
    </row>
    <row r="68" spans="2:6" x14ac:dyDescent="0.25">
      <c r="B68" s="2" t="str">
        <f t="shared" si="1"/>
        <v xml:space="preserve"> </v>
      </c>
      <c r="C68" s="6">
        <f t="shared" si="2"/>
        <v>0</v>
      </c>
      <c r="D68" s="6">
        <f t="shared" si="3"/>
        <v>0</v>
      </c>
      <c r="E68" s="6">
        <f t="shared" si="5"/>
        <v>0</v>
      </c>
      <c r="F68" s="8">
        <f t="shared" si="4"/>
        <v>0</v>
      </c>
    </row>
    <row r="69" spans="2:6" x14ac:dyDescent="0.25">
      <c r="B69" s="2" t="str">
        <f t="shared" si="1"/>
        <v xml:space="preserve"> </v>
      </c>
      <c r="C69" s="6">
        <f t="shared" si="2"/>
        <v>0</v>
      </c>
      <c r="D69" s="6">
        <f t="shared" si="3"/>
        <v>0</v>
      </c>
      <c r="E69" s="6">
        <f t="shared" si="5"/>
        <v>0</v>
      </c>
      <c r="F69" s="8">
        <f t="shared" si="4"/>
        <v>0</v>
      </c>
    </row>
    <row r="70" spans="2:6" x14ac:dyDescent="0.25">
      <c r="B70" s="2" t="str">
        <f t="shared" si="1"/>
        <v xml:space="preserve"> </v>
      </c>
      <c r="C70" s="6">
        <f t="shared" si="2"/>
        <v>0</v>
      </c>
      <c r="D70" s="6">
        <f t="shared" si="3"/>
        <v>0</v>
      </c>
      <c r="E70" s="6">
        <f t="shared" si="5"/>
        <v>0</v>
      </c>
      <c r="F70" s="8">
        <f t="shared" si="4"/>
        <v>0</v>
      </c>
    </row>
    <row r="71" spans="2:6" x14ac:dyDescent="0.25">
      <c r="B71" s="2" t="str">
        <f t="shared" si="1"/>
        <v xml:space="preserve"> </v>
      </c>
      <c r="C71" s="6">
        <f t="shared" si="2"/>
        <v>0</v>
      </c>
      <c r="D71" s="6">
        <f t="shared" si="3"/>
        <v>0</v>
      </c>
      <c r="E71" s="6">
        <f t="shared" si="5"/>
        <v>0</v>
      </c>
      <c r="F71" s="8">
        <f t="shared" si="4"/>
        <v>0</v>
      </c>
    </row>
    <row r="72" spans="2:6" x14ac:dyDescent="0.25">
      <c r="B72" s="2" t="str">
        <f t="shared" si="1"/>
        <v xml:space="preserve"> </v>
      </c>
      <c r="C72" s="6">
        <f t="shared" si="2"/>
        <v>0</v>
      </c>
      <c r="D72" s="6">
        <f t="shared" si="3"/>
        <v>0</v>
      </c>
      <c r="E72" s="6">
        <f t="shared" si="5"/>
        <v>0</v>
      </c>
      <c r="F72" s="8">
        <f t="shared" si="4"/>
        <v>0</v>
      </c>
    </row>
    <row r="73" spans="2:6" x14ac:dyDescent="0.25">
      <c r="B73" s="2" t="str">
        <f t="shared" si="1"/>
        <v xml:space="preserve"> </v>
      </c>
      <c r="C73" s="6">
        <f t="shared" si="2"/>
        <v>0</v>
      </c>
      <c r="D73" s="6">
        <f t="shared" si="3"/>
        <v>0</v>
      </c>
      <c r="E73" s="6">
        <f t="shared" si="5"/>
        <v>0</v>
      </c>
      <c r="F73" s="8">
        <f t="shared" si="4"/>
        <v>0</v>
      </c>
    </row>
    <row r="74" spans="2:6" x14ac:dyDescent="0.25">
      <c r="B74" s="2" t="str">
        <f t="shared" si="1"/>
        <v xml:space="preserve"> </v>
      </c>
      <c r="C74" s="6">
        <f t="shared" si="2"/>
        <v>0</v>
      </c>
      <c r="D74" s="6">
        <f t="shared" si="3"/>
        <v>0</v>
      </c>
      <c r="E74" s="6">
        <f t="shared" si="5"/>
        <v>0</v>
      </c>
      <c r="F74" s="8">
        <f t="shared" si="4"/>
        <v>0</v>
      </c>
    </row>
    <row r="75" spans="2:6" x14ac:dyDescent="0.25">
      <c r="B75" s="2" t="str">
        <f t="shared" si="1"/>
        <v xml:space="preserve"> </v>
      </c>
      <c r="C75" s="6">
        <f t="shared" si="2"/>
        <v>0</v>
      </c>
      <c r="D75" s="6">
        <f t="shared" si="3"/>
        <v>0</v>
      </c>
      <c r="E75" s="6">
        <f t="shared" si="5"/>
        <v>0</v>
      </c>
      <c r="F75" s="8">
        <f t="shared" si="4"/>
        <v>0</v>
      </c>
    </row>
    <row r="76" spans="2:6" x14ac:dyDescent="0.25">
      <c r="B76" s="2" t="str">
        <f t="shared" si="1"/>
        <v xml:space="preserve"> </v>
      </c>
      <c r="C76" s="6">
        <f t="shared" si="2"/>
        <v>0</v>
      </c>
      <c r="D76" s="6">
        <f t="shared" si="3"/>
        <v>0</v>
      </c>
      <c r="E76" s="6">
        <f t="shared" si="5"/>
        <v>0</v>
      </c>
      <c r="F76" s="8">
        <f t="shared" si="4"/>
        <v>0</v>
      </c>
    </row>
    <row r="77" spans="2:6" x14ac:dyDescent="0.25">
      <c r="B77" s="2" t="str">
        <f t="shared" si="1"/>
        <v xml:space="preserve"> </v>
      </c>
      <c r="C77" s="6">
        <f t="shared" si="2"/>
        <v>0</v>
      </c>
      <c r="D77" s="6">
        <f t="shared" si="3"/>
        <v>0</v>
      </c>
      <c r="E77" s="6">
        <f t="shared" si="5"/>
        <v>0</v>
      </c>
      <c r="F77" s="8">
        <f t="shared" si="4"/>
        <v>0</v>
      </c>
    </row>
    <row r="78" spans="2:6" ht="15.75" customHeight="1" x14ac:dyDescent="0.25">
      <c r="B78" s="2" t="str">
        <f t="shared" si="1"/>
        <v xml:space="preserve"> </v>
      </c>
      <c r="C78" s="6">
        <f t="shared" si="2"/>
        <v>0</v>
      </c>
      <c r="D78" s="6">
        <f t="shared" si="3"/>
        <v>0</v>
      </c>
      <c r="E78" s="6">
        <f t="shared" si="5"/>
        <v>0</v>
      </c>
      <c r="F78" s="8">
        <f t="shared" si="4"/>
        <v>0</v>
      </c>
    </row>
    <row r="79" spans="2:6" x14ac:dyDescent="0.25">
      <c r="B79" s="2" t="str">
        <f t="shared" ref="B79:B103" si="6">IF(F78&lt;1," ",B78+1)</f>
        <v xml:space="preserve"> </v>
      </c>
      <c r="C79" s="6">
        <f t="shared" ref="C79:C103" si="7">IF(F78&lt;1,0,$D$13)</f>
        <v>0</v>
      </c>
      <c r="D79" s="6">
        <f t="shared" ref="D79:D103" si="8">IF(F78&lt;1,0,C79-E79)</f>
        <v>0</v>
      </c>
      <c r="E79" s="6">
        <f t="shared" si="5"/>
        <v>0</v>
      </c>
      <c r="F79" s="8">
        <f t="shared" ref="F79:F103" si="9">IF(F78&lt;1,0,F78-D79)</f>
        <v>0</v>
      </c>
    </row>
    <row r="80" spans="2:6" x14ac:dyDescent="0.25">
      <c r="B80" s="2" t="str">
        <f t="shared" si="6"/>
        <v xml:space="preserve"> </v>
      </c>
      <c r="C80" s="6">
        <f t="shared" si="7"/>
        <v>0</v>
      </c>
      <c r="D80" s="6">
        <f t="shared" si="8"/>
        <v>0</v>
      </c>
      <c r="E80" s="6">
        <f t="shared" si="5"/>
        <v>0</v>
      </c>
      <c r="F80" s="8">
        <f t="shared" si="9"/>
        <v>0</v>
      </c>
    </row>
    <row r="81" spans="2:6" x14ac:dyDescent="0.25">
      <c r="B81" s="2" t="str">
        <f t="shared" si="6"/>
        <v xml:space="preserve"> </v>
      </c>
      <c r="C81" s="6">
        <f t="shared" si="7"/>
        <v>0</v>
      </c>
      <c r="D81" s="6">
        <f t="shared" si="8"/>
        <v>0</v>
      </c>
      <c r="E81" s="6">
        <f t="shared" si="5"/>
        <v>0</v>
      </c>
      <c r="F81" s="8">
        <f t="shared" si="9"/>
        <v>0</v>
      </c>
    </row>
    <row r="82" spans="2:6" x14ac:dyDescent="0.25">
      <c r="B82" s="2" t="str">
        <f t="shared" si="6"/>
        <v xml:space="preserve"> </v>
      </c>
      <c r="C82" s="6">
        <f t="shared" si="7"/>
        <v>0</v>
      </c>
      <c r="D82" s="6">
        <f t="shared" si="8"/>
        <v>0</v>
      </c>
      <c r="E82" s="6">
        <f t="shared" si="5"/>
        <v>0</v>
      </c>
      <c r="F82" s="8">
        <f t="shared" si="9"/>
        <v>0</v>
      </c>
    </row>
    <row r="83" spans="2:6" x14ac:dyDescent="0.25">
      <c r="B83" s="2" t="str">
        <f t="shared" si="6"/>
        <v xml:space="preserve"> </v>
      </c>
      <c r="C83" s="6">
        <f t="shared" si="7"/>
        <v>0</v>
      </c>
      <c r="D83" s="6">
        <f t="shared" si="8"/>
        <v>0</v>
      </c>
      <c r="E83" s="6">
        <f t="shared" si="5"/>
        <v>0</v>
      </c>
      <c r="F83" s="8">
        <f t="shared" si="9"/>
        <v>0</v>
      </c>
    </row>
    <row r="84" spans="2:6" x14ac:dyDescent="0.25">
      <c r="B84" s="2" t="str">
        <f t="shared" si="6"/>
        <v xml:space="preserve"> </v>
      </c>
      <c r="C84" s="6">
        <f t="shared" si="7"/>
        <v>0</v>
      </c>
      <c r="D84" s="6">
        <f t="shared" si="8"/>
        <v>0</v>
      </c>
      <c r="E84" s="6">
        <f t="shared" ref="E84:E103" si="10">IF(F83&lt;1,0,F83*$D$7/$D$10)</f>
        <v>0</v>
      </c>
      <c r="F84" s="8">
        <f t="shared" si="9"/>
        <v>0</v>
      </c>
    </row>
    <row r="85" spans="2:6" x14ac:dyDescent="0.25">
      <c r="B85" s="2" t="str">
        <f t="shared" si="6"/>
        <v xml:space="preserve"> </v>
      </c>
      <c r="C85" s="6">
        <f t="shared" si="7"/>
        <v>0</v>
      </c>
      <c r="D85" s="6">
        <f t="shared" si="8"/>
        <v>0</v>
      </c>
      <c r="E85" s="6">
        <f t="shared" si="10"/>
        <v>0</v>
      </c>
      <c r="F85" s="8">
        <f t="shared" si="9"/>
        <v>0</v>
      </c>
    </row>
    <row r="86" spans="2:6" x14ac:dyDescent="0.25">
      <c r="B86" s="2" t="str">
        <f t="shared" si="6"/>
        <v xml:space="preserve"> </v>
      </c>
      <c r="C86" s="6">
        <f t="shared" si="7"/>
        <v>0</v>
      </c>
      <c r="D86" s="6">
        <f t="shared" si="8"/>
        <v>0</v>
      </c>
      <c r="E86" s="6">
        <f t="shared" si="10"/>
        <v>0</v>
      </c>
      <c r="F86" s="8">
        <f t="shared" si="9"/>
        <v>0</v>
      </c>
    </row>
    <row r="87" spans="2:6" x14ac:dyDescent="0.25">
      <c r="B87" s="2" t="str">
        <f t="shared" si="6"/>
        <v xml:space="preserve"> </v>
      </c>
      <c r="C87" s="6">
        <f t="shared" si="7"/>
        <v>0</v>
      </c>
      <c r="D87" s="6">
        <f t="shared" si="8"/>
        <v>0</v>
      </c>
      <c r="E87" s="6">
        <f t="shared" si="10"/>
        <v>0</v>
      </c>
      <c r="F87" s="8">
        <f t="shared" si="9"/>
        <v>0</v>
      </c>
    </row>
    <row r="88" spans="2:6" x14ac:dyDescent="0.25">
      <c r="B88" s="2" t="str">
        <f t="shared" si="6"/>
        <v xml:space="preserve"> </v>
      </c>
      <c r="C88" s="6">
        <f t="shared" si="7"/>
        <v>0</v>
      </c>
      <c r="D88" s="6">
        <f t="shared" si="8"/>
        <v>0</v>
      </c>
      <c r="E88" s="6">
        <f t="shared" si="10"/>
        <v>0</v>
      </c>
      <c r="F88" s="8">
        <f t="shared" si="9"/>
        <v>0</v>
      </c>
    </row>
    <row r="89" spans="2:6" x14ac:dyDescent="0.25">
      <c r="B89" s="2" t="str">
        <f t="shared" si="6"/>
        <v xml:space="preserve"> </v>
      </c>
      <c r="C89" s="6">
        <f t="shared" si="7"/>
        <v>0</v>
      </c>
      <c r="D89" s="6">
        <f t="shared" si="8"/>
        <v>0</v>
      </c>
      <c r="E89" s="6">
        <f t="shared" si="10"/>
        <v>0</v>
      </c>
      <c r="F89" s="8">
        <f t="shared" si="9"/>
        <v>0</v>
      </c>
    </row>
    <row r="90" spans="2:6" x14ac:dyDescent="0.25">
      <c r="B90" s="2" t="str">
        <f t="shared" si="6"/>
        <v xml:space="preserve"> </v>
      </c>
      <c r="C90" s="6">
        <f t="shared" si="7"/>
        <v>0</v>
      </c>
      <c r="D90" s="6">
        <f t="shared" si="8"/>
        <v>0</v>
      </c>
      <c r="E90" s="6">
        <f t="shared" si="10"/>
        <v>0</v>
      </c>
      <c r="F90" s="8">
        <f t="shared" si="9"/>
        <v>0</v>
      </c>
    </row>
    <row r="91" spans="2:6" x14ac:dyDescent="0.25">
      <c r="B91" s="2" t="str">
        <f t="shared" si="6"/>
        <v xml:space="preserve"> </v>
      </c>
      <c r="C91" s="6">
        <f t="shared" si="7"/>
        <v>0</v>
      </c>
      <c r="D91" s="6">
        <f t="shared" si="8"/>
        <v>0</v>
      </c>
      <c r="E91" s="6">
        <f t="shared" si="10"/>
        <v>0</v>
      </c>
      <c r="F91" s="8">
        <f t="shared" si="9"/>
        <v>0</v>
      </c>
    </row>
    <row r="92" spans="2:6" x14ac:dyDescent="0.25">
      <c r="B92" s="2" t="str">
        <f t="shared" si="6"/>
        <v xml:space="preserve"> </v>
      </c>
      <c r="C92" s="6">
        <f t="shared" si="7"/>
        <v>0</v>
      </c>
      <c r="D92" s="6">
        <f t="shared" si="8"/>
        <v>0</v>
      </c>
      <c r="E92" s="6">
        <f t="shared" si="10"/>
        <v>0</v>
      </c>
      <c r="F92" s="8">
        <f t="shared" si="9"/>
        <v>0</v>
      </c>
    </row>
    <row r="93" spans="2:6" x14ac:dyDescent="0.25">
      <c r="B93" s="2" t="str">
        <f t="shared" si="6"/>
        <v xml:space="preserve"> </v>
      </c>
      <c r="C93" s="6">
        <f t="shared" si="7"/>
        <v>0</v>
      </c>
      <c r="D93" s="6">
        <f t="shared" si="8"/>
        <v>0</v>
      </c>
      <c r="E93" s="6">
        <f t="shared" si="10"/>
        <v>0</v>
      </c>
      <c r="F93" s="8">
        <f t="shared" si="9"/>
        <v>0</v>
      </c>
    </row>
    <row r="94" spans="2:6" x14ac:dyDescent="0.25">
      <c r="B94" s="2" t="str">
        <f t="shared" si="6"/>
        <v xml:space="preserve"> </v>
      </c>
      <c r="C94" s="6">
        <f t="shared" si="7"/>
        <v>0</v>
      </c>
      <c r="D94" s="6">
        <f t="shared" si="8"/>
        <v>0</v>
      </c>
      <c r="E94" s="6">
        <f t="shared" si="10"/>
        <v>0</v>
      </c>
      <c r="F94" s="8">
        <f t="shared" si="9"/>
        <v>0</v>
      </c>
    </row>
    <row r="95" spans="2:6" x14ac:dyDescent="0.25">
      <c r="B95" s="2" t="str">
        <f t="shared" si="6"/>
        <v xml:space="preserve"> </v>
      </c>
      <c r="C95" s="6">
        <f t="shared" si="7"/>
        <v>0</v>
      </c>
      <c r="D95" s="6">
        <f t="shared" si="8"/>
        <v>0</v>
      </c>
      <c r="E95" s="6">
        <f t="shared" si="10"/>
        <v>0</v>
      </c>
      <c r="F95" s="8">
        <f t="shared" si="9"/>
        <v>0</v>
      </c>
    </row>
    <row r="96" spans="2:6" x14ac:dyDescent="0.25">
      <c r="B96" s="2" t="str">
        <f t="shared" si="6"/>
        <v xml:space="preserve"> </v>
      </c>
      <c r="C96" s="6">
        <f t="shared" si="7"/>
        <v>0</v>
      </c>
      <c r="D96" s="6">
        <f t="shared" si="8"/>
        <v>0</v>
      </c>
      <c r="E96" s="6">
        <f t="shared" si="10"/>
        <v>0</v>
      </c>
      <c r="F96" s="8">
        <f t="shared" si="9"/>
        <v>0</v>
      </c>
    </row>
    <row r="97" spans="2:6" x14ac:dyDescent="0.25">
      <c r="B97" s="2" t="str">
        <f t="shared" si="6"/>
        <v xml:space="preserve"> </v>
      </c>
      <c r="C97" s="6">
        <f t="shared" si="7"/>
        <v>0</v>
      </c>
      <c r="D97" s="6">
        <f t="shared" si="8"/>
        <v>0</v>
      </c>
      <c r="E97" s="6">
        <f t="shared" si="10"/>
        <v>0</v>
      </c>
      <c r="F97" s="8">
        <f t="shared" si="9"/>
        <v>0</v>
      </c>
    </row>
    <row r="98" spans="2:6" x14ac:dyDescent="0.25">
      <c r="B98" s="2" t="str">
        <f t="shared" si="6"/>
        <v xml:space="preserve"> </v>
      </c>
      <c r="C98" s="6">
        <f t="shared" si="7"/>
        <v>0</v>
      </c>
      <c r="D98" s="6">
        <f t="shared" si="8"/>
        <v>0</v>
      </c>
      <c r="E98" s="6">
        <f t="shared" si="10"/>
        <v>0</v>
      </c>
      <c r="F98" s="8">
        <f t="shared" si="9"/>
        <v>0</v>
      </c>
    </row>
    <row r="99" spans="2:6" x14ac:dyDescent="0.25">
      <c r="B99" s="2" t="str">
        <f t="shared" si="6"/>
        <v xml:space="preserve"> </v>
      </c>
      <c r="C99" s="6">
        <f t="shared" si="7"/>
        <v>0</v>
      </c>
      <c r="D99" s="6">
        <f t="shared" si="8"/>
        <v>0</v>
      </c>
      <c r="E99" s="6">
        <f t="shared" si="10"/>
        <v>0</v>
      </c>
      <c r="F99" s="8">
        <f t="shared" si="9"/>
        <v>0</v>
      </c>
    </row>
    <row r="100" spans="2:6" x14ac:dyDescent="0.25">
      <c r="B100" s="2" t="str">
        <f t="shared" si="6"/>
        <v xml:space="preserve"> </v>
      </c>
      <c r="C100" s="6">
        <f t="shared" si="7"/>
        <v>0</v>
      </c>
      <c r="D100" s="6">
        <f t="shared" si="8"/>
        <v>0</v>
      </c>
      <c r="E100" s="6">
        <f t="shared" si="10"/>
        <v>0</v>
      </c>
      <c r="F100" s="8">
        <f t="shared" si="9"/>
        <v>0</v>
      </c>
    </row>
    <row r="101" spans="2:6" x14ac:dyDescent="0.25">
      <c r="B101" s="2" t="str">
        <f t="shared" si="6"/>
        <v xml:space="preserve"> </v>
      </c>
      <c r="C101" s="6">
        <f t="shared" si="7"/>
        <v>0</v>
      </c>
      <c r="D101" s="6">
        <f t="shared" si="8"/>
        <v>0</v>
      </c>
      <c r="E101" s="6">
        <f t="shared" si="10"/>
        <v>0</v>
      </c>
      <c r="F101" s="8">
        <f t="shared" si="9"/>
        <v>0</v>
      </c>
    </row>
    <row r="102" spans="2:6" x14ac:dyDescent="0.25">
      <c r="B102" s="2" t="str">
        <f t="shared" si="6"/>
        <v xml:space="preserve"> </v>
      </c>
      <c r="C102" s="6">
        <f t="shared" si="7"/>
        <v>0</v>
      </c>
      <c r="D102" s="6">
        <f t="shared" si="8"/>
        <v>0</v>
      </c>
      <c r="E102" s="6">
        <f t="shared" si="10"/>
        <v>0</v>
      </c>
      <c r="F102" s="8">
        <f t="shared" si="9"/>
        <v>0</v>
      </c>
    </row>
    <row r="103" spans="2:6" x14ac:dyDescent="0.25">
      <c r="B103" s="2" t="str">
        <f t="shared" si="6"/>
        <v xml:space="preserve"> </v>
      </c>
      <c r="C103" s="6">
        <f t="shared" si="7"/>
        <v>0</v>
      </c>
      <c r="D103" s="6">
        <f t="shared" si="8"/>
        <v>0</v>
      </c>
      <c r="E103" s="6">
        <f t="shared" si="10"/>
        <v>0</v>
      </c>
      <c r="F103" s="8">
        <f t="shared" si="9"/>
        <v>0</v>
      </c>
    </row>
    <row r="104" spans="2:6" x14ac:dyDescent="0.25">
      <c r="E104" s="26">
        <f>SUM(E19:E103)</f>
        <v>5253512.4047659514</v>
      </c>
    </row>
  </sheetData>
  <mergeCells count="3">
    <mergeCell ref="C5:D5"/>
    <mergeCell ref="F5:G5"/>
    <mergeCell ref="B16:F16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BA92-2B8D-4071-AF7A-D716599A8F90}">
  <sheetPr>
    <tabColor theme="3" tint="0.39997558519241921"/>
  </sheetPr>
  <dimension ref="A1:G106"/>
  <sheetViews>
    <sheetView workbookViewId="0">
      <selection activeCell="D7" sqref="D7"/>
    </sheetView>
  </sheetViews>
  <sheetFormatPr baseColWidth="10" defaultRowHeight="15" x14ac:dyDescent="0.25"/>
  <cols>
    <col min="3" max="3" width="34" customWidth="1"/>
    <col min="4" max="4" width="23.5703125" customWidth="1"/>
    <col min="5" max="5" width="24.140625" customWidth="1"/>
    <col min="6" max="6" width="17.140625" customWidth="1"/>
    <col min="7" max="7" width="21.42578125" customWidth="1"/>
  </cols>
  <sheetData>
    <row r="1" spans="1:7" x14ac:dyDescent="0.25">
      <c r="A1" s="44" t="s">
        <v>27</v>
      </c>
      <c r="B1" s="45"/>
      <c r="C1" s="45"/>
      <c r="D1" s="45"/>
      <c r="E1" s="45"/>
      <c r="F1" s="45"/>
      <c r="G1" s="46"/>
    </row>
    <row r="2" spans="1:7" x14ac:dyDescent="0.25">
      <c r="A2" s="47"/>
      <c r="B2" s="48"/>
      <c r="C2" s="48"/>
      <c r="D2" s="48"/>
      <c r="E2" s="48"/>
      <c r="F2" s="48"/>
      <c r="G2" s="49"/>
    </row>
    <row r="3" spans="1:7" ht="15.75" thickBot="1" x14ac:dyDescent="0.3">
      <c r="A3" s="50"/>
      <c r="B3" s="51"/>
      <c r="C3" s="51"/>
      <c r="D3" s="51"/>
      <c r="E3" s="51"/>
      <c r="F3" s="51"/>
      <c r="G3" s="52"/>
    </row>
    <row r="4" spans="1:7" ht="15.75" thickBot="1" x14ac:dyDescent="0.3"/>
    <row r="5" spans="1:7" ht="15.75" thickBot="1" x14ac:dyDescent="0.3">
      <c r="C5" s="39" t="s">
        <v>0</v>
      </c>
      <c r="D5" s="40"/>
      <c r="F5" s="41" t="s">
        <v>10</v>
      </c>
      <c r="G5" s="42"/>
    </row>
    <row r="6" spans="1:7" x14ac:dyDescent="0.25">
      <c r="C6" s="10" t="s">
        <v>5</v>
      </c>
      <c r="D6" s="16">
        <v>3000000</v>
      </c>
      <c r="F6" s="10" t="s">
        <v>11</v>
      </c>
      <c r="G6" s="11">
        <v>12</v>
      </c>
    </row>
    <row r="7" spans="1:7" x14ac:dyDescent="0.25">
      <c r="C7" s="7" t="s">
        <v>6</v>
      </c>
      <c r="D7" s="14">
        <v>0.26</v>
      </c>
      <c r="F7" s="7" t="s">
        <v>12</v>
      </c>
      <c r="G7" s="12">
        <v>6</v>
      </c>
    </row>
    <row r="8" spans="1:7" x14ac:dyDescent="0.25">
      <c r="C8" s="7" t="s">
        <v>22</v>
      </c>
      <c r="D8" s="14">
        <f>D7/D10</f>
        <v>2.1666666666666667E-2</v>
      </c>
      <c r="F8" s="7" t="s">
        <v>13</v>
      </c>
      <c r="G8" s="12">
        <v>4</v>
      </c>
    </row>
    <row r="9" spans="1:7" x14ac:dyDescent="0.25">
      <c r="C9" s="7" t="s">
        <v>7</v>
      </c>
      <c r="D9" s="15">
        <f>D11/D10</f>
        <v>4</v>
      </c>
      <c r="F9" s="7" t="s">
        <v>14</v>
      </c>
      <c r="G9" s="12">
        <v>3</v>
      </c>
    </row>
    <row r="10" spans="1:7" x14ac:dyDescent="0.25">
      <c r="C10" s="23" t="s">
        <v>23</v>
      </c>
      <c r="D10" s="15">
        <v>12</v>
      </c>
      <c r="E10" s="38"/>
      <c r="F10" s="7" t="s">
        <v>15</v>
      </c>
      <c r="G10" s="12">
        <v>2</v>
      </c>
    </row>
    <row r="11" spans="1:7" ht="15.75" thickBot="1" x14ac:dyDescent="0.3">
      <c r="C11" s="17" t="s">
        <v>9</v>
      </c>
      <c r="D11" s="18">
        <v>48</v>
      </c>
      <c r="F11" s="9" t="s">
        <v>16</v>
      </c>
      <c r="G11" s="13">
        <v>1</v>
      </c>
    </row>
    <row r="12" spans="1:7" x14ac:dyDescent="0.25">
      <c r="C12" s="7" t="s">
        <v>20</v>
      </c>
      <c r="D12" s="33">
        <v>7000</v>
      </c>
    </row>
    <row r="13" spans="1:7" x14ac:dyDescent="0.25">
      <c r="C13" s="21" t="s">
        <v>19</v>
      </c>
      <c r="D13" s="33">
        <f>-PMT(D7/D10,D11,D6)</f>
        <v>101151.92063872208</v>
      </c>
    </row>
    <row r="14" spans="1:7" ht="15.75" thickBot="1" x14ac:dyDescent="0.3">
      <c r="C14" s="9" t="s">
        <v>21</v>
      </c>
      <c r="D14" s="34">
        <f>D13+D12</f>
        <v>108151.92063872208</v>
      </c>
      <c r="E14" s="27"/>
      <c r="F14" s="28"/>
    </row>
    <row r="15" spans="1:7" ht="15.75" thickBot="1" x14ac:dyDescent="0.3">
      <c r="C15" s="32" t="s">
        <v>25</v>
      </c>
      <c r="D15" s="35">
        <v>60000</v>
      </c>
      <c r="E15" s="27"/>
      <c r="F15" s="28"/>
    </row>
    <row r="16" spans="1:7" ht="15.75" thickBot="1" x14ac:dyDescent="0.3">
      <c r="C16" s="36" t="s">
        <v>26</v>
      </c>
      <c r="D16" s="37">
        <f>D14+D15</f>
        <v>168151.92063872208</v>
      </c>
      <c r="E16" s="27"/>
      <c r="F16" s="28"/>
    </row>
    <row r="17" spans="2:6" x14ac:dyDescent="0.25">
      <c r="C17" s="29"/>
      <c r="D17" s="31"/>
      <c r="E17" s="27"/>
      <c r="F17" s="28"/>
    </row>
    <row r="19" spans="2:6" ht="15.75" thickBot="1" x14ac:dyDescent="0.3">
      <c r="B19" s="43" t="s">
        <v>4</v>
      </c>
      <c r="C19" s="43"/>
      <c r="D19" s="43"/>
      <c r="E19" s="43"/>
      <c r="F19" s="43"/>
    </row>
    <row r="20" spans="2:6" x14ac:dyDescent="0.25">
      <c r="B20" s="3" t="s">
        <v>1</v>
      </c>
      <c r="C20" s="4" t="s">
        <v>2</v>
      </c>
      <c r="D20" s="4" t="s">
        <v>17</v>
      </c>
      <c r="E20" s="4" t="s">
        <v>18</v>
      </c>
      <c r="F20" s="5" t="s">
        <v>3</v>
      </c>
    </row>
    <row r="21" spans="2:6" x14ac:dyDescent="0.25">
      <c r="B21" s="2">
        <v>0</v>
      </c>
      <c r="C21" s="6"/>
      <c r="D21" s="1"/>
      <c r="E21" s="6"/>
      <c r="F21" s="8">
        <f>D6</f>
        <v>3000000</v>
      </c>
    </row>
    <row r="22" spans="2:6" x14ac:dyDescent="0.25">
      <c r="B22" s="2">
        <f>B21+1</f>
        <v>1</v>
      </c>
      <c r="C22" s="6">
        <f>$D$13</f>
        <v>101151.92063872208</v>
      </c>
      <c r="D22" s="6">
        <f>C22-E22</f>
        <v>43151.920638722077</v>
      </c>
      <c r="E22" s="6">
        <f>(F21*$D$7/$D$10)-D12</f>
        <v>58000</v>
      </c>
      <c r="F22" s="8">
        <f>F21-D22</f>
        <v>2956848.0793612781</v>
      </c>
    </row>
    <row r="23" spans="2:6" x14ac:dyDescent="0.25">
      <c r="B23" s="2">
        <f>IF(F22&lt;1," ",B22+1)</f>
        <v>2</v>
      </c>
      <c r="C23" s="6">
        <f>IF(F22&lt;1,0,$D$13)</f>
        <v>101151.92063872208</v>
      </c>
      <c r="D23" s="6">
        <f>IF(F22&lt;1,0,C23-E23)</f>
        <v>37086.878919227718</v>
      </c>
      <c r="E23" s="6">
        <f t="shared" ref="E23:E86" si="0">IF(F22&lt;1,0,F22*$D$7/$D$10)</f>
        <v>64065.041719494358</v>
      </c>
      <c r="F23" s="8">
        <f>IF(F22&lt;1,0,F22-D23)</f>
        <v>2919761.2004420506</v>
      </c>
    </row>
    <row r="24" spans="2:6" x14ac:dyDescent="0.25">
      <c r="B24" s="2">
        <f t="shared" ref="B24:B87" si="1">IF(F23&lt;1," ",B23+1)</f>
        <v>3</v>
      </c>
      <c r="C24" s="6">
        <f t="shared" ref="C24:C87" si="2">IF(F23&lt;1,0,$D$13)</f>
        <v>101151.92063872208</v>
      </c>
      <c r="D24" s="6">
        <f t="shared" ref="D24:D87" si="3">IF(F23&lt;1,0,C24-E24)</f>
        <v>37890.427962477646</v>
      </c>
      <c r="E24" s="6">
        <f t="shared" si="0"/>
        <v>63261.49267624443</v>
      </c>
      <c r="F24" s="8">
        <f t="shared" ref="F24:F87" si="4">IF(F23&lt;1,0,F23-D24)</f>
        <v>2881870.7724795728</v>
      </c>
    </row>
    <row r="25" spans="2:6" x14ac:dyDescent="0.25">
      <c r="B25" s="2">
        <f t="shared" si="1"/>
        <v>4</v>
      </c>
      <c r="C25" s="6">
        <f t="shared" si="2"/>
        <v>101151.92063872208</v>
      </c>
      <c r="D25" s="6">
        <f t="shared" si="3"/>
        <v>38711.387234997994</v>
      </c>
      <c r="E25" s="6">
        <f t="shared" si="0"/>
        <v>62440.533403724083</v>
      </c>
      <c r="F25" s="8">
        <f t="shared" si="4"/>
        <v>2843159.3852445749</v>
      </c>
    </row>
    <row r="26" spans="2:6" x14ac:dyDescent="0.25">
      <c r="B26" s="2">
        <f t="shared" si="1"/>
        <v>5</v>
      </c>
      <c r="C26" s="6">
        <f t="shared" si="2"/>
        <v>101151.92063872208</v>
      </c>
      <c r="D26" s="6">
        <f t="shared" si="3"/>
        <v>39550.133958422957</v>
      </c>
      <c r="E26" s="6">
        <f t="shared" si="0"/>
        <v>61601.786680299119</v>
      </c>
      <c r="F26" s="8">
        <f t="shared" si="4"/>
        <v>2803609.2512861518</v>
      </c>
    </row>
    <row r="27" spans="2:6" x14ac:dyDescent="0.25">
      <c r="B27" s="2">
        <f t="shared" si="1"/>
        <v>6</v>
      </c>
      <c r="C27" s="6">
        <f t="shared" si="2"/>
        <v>101151.92063872208</v>
      </c>
      <c r="D27" s="6">
        <f t="shared" si="3"/>
        <v>40407.053527522112</v>
      </c>
      <c r="E27" s="6">
        <f t="shared" si="0"/>
        <v>60744.867111199965</v>
      </c>
      <c r="F27" s="8">
        <f t="shared" si="4"/>
        <v>2763202.1977586299</v>
      </c>
    </row>
    <row r="28" spans="2:6" x14ac:dyDescent="0.25">
      <c r="B28" s="2">
        <f t="shared" si="1"/>
        <v>7</v>
      </c>
      <c r="C28" s="6">
        <f t="shared" si="2"/>
        <v>101151.92063872208</v>
      </c>
      <c r="D28" s="6">
        <f t="shared" si="3"/>
        <v>41282.539687285091</v>
      </c>
      <c r="E28" s="6">
        <f t="shared" si="0"/>
        <v>59869.380951436986</v>
      </c>
      <c r="F28" s="8">
        <f t="shared" si="4"/>
        <v>2721919.6580713447</v>
      </c>
    </row>
    <row r="29" spans="2:6" x14ac:dyDescent="0.25">
      <c r="B29" s="2">
        <f t="shared" si="1"/>
        <v>8</v>
      </c>
      <c r="C29" s="6">
        <f t="shared" si="2"/>
        <v>101151.92063872208</v>
      </c>
      <c r="D29" s="6">
        <f t="shared" si="3"/>
        <v>42176.994713842934</v>
      </c>
      <c r="E29" s="6">
        <f t="shared" si="0"/>
        <v>58974.925924879142</v>
      </c>
      <c r="F29" s="8">
        <f t="shared" si="4"/>
        <v>2679742.6633575018</v>
      </c>
    </row>
    <row r="30" spans="2:6" x14ac:dyDescent="0.25">
      <c r="B30" s="2">
        <f t="shared" si="1"/>
        <v>9</v>
      </c>
      <c r="C30" s="6">
        <f t="shared" si="2"/>
        <v>101151.92063872208</v>
      </c>
      <c r="D30" s="6">
        <f t="shared" si="3"/>
        <v>43090.829599309538</v>
      </c>
      <c r="E30" s="6">
        <f t="shared" si="0"/>
        <v>58061.091039412539</v>
      </c>
      <c r="F30" s="8">
        <f t="shared" si="4"/>
        <v>2636651.8337581921</v>
      </c>
    </row>
    <row r="31" spans="2:6" x14ac:dyDescent="0.25">
      <c r="B31" s="2">
        <f t="shared" si="1"/>
        <v>10</v>
      </c>
      <c r="C31" s="6">
        <f t="shared" si="2"/>
        <v>101151.92063872208</v>
      </c>
      <c r="D31" s="6">
        <f t="shared" si="3"/>
        <v>44024.464240627916</v>
      </c>
      <c r="E31" s="6">
        <f t="shared" si="0"/>
        <v>57127.45639809416</v>
      </c>
      <c r="F31" s="8">
        <f t="shared" si="4"/>
        <v>2592627.3695175643</v>
      </c>
    </row>
    <row r="32" spans="2:6" x14ac:dyDescent="0.25">
      <c r="B32" s="2">
        <f t="shared" si="1"/>
        <v>11</v>
      </c>
      <c r="C32" s="6">
        <f t="shared" si="2"/>
        <v>101151.92063872208</v>
      </c>
      <c r="D32" s="6">
        <f t="shared" si="3"/>
        <v>44978.327632508182</v>
      </c>
      <c r="E32" s="6">
        <f t="shared" si="0"/>
        <v>56173.593006213894</v>
      </c>
      <c r="F32" s="8">
        <f t="shared" si="4"/>
        <v>2547649.0418850561</v>
      </c>
    </row>
    <row r="33" spans="2:6" x14ac:dyDescent="0.25">
      <c r="B33" s="2">
        <f t="shared" si="1"/>
        <v>12</v>
      </c>
      <c r="C33" s="6">
        <f t="shared" si="2"/>
        <v>101151.92063872208</v>
      </c>
      <c r="D33" s="6">
        <f t="shared" si="3"/>
        <v>45952.858064545864</v>
      </c>
      <c r="E33" s="6">
        <f t="shared" si="0"/>
        <v>55199.062574176212</v>
      </c>
      <c r="F33" s="8">
        <f t="shared" si="4"/>
        <v>2501696.1838205103</v>
      </c>
    </row>
    <row r="34" spans="2:6" x14ac:dyDescent="0.25">
      <c r="B34" s="2">
        <f t="shared" si="1"/>
        <v>13</v>
      </c>
      <c r="C34" s="6">
        <f t="shared" si="2"/>
        <v>101151.92063872208</v>
      </c>
      <c r="D34" s="6">
        <f t="shared" si="3"/>
        <v>46948.503322611017</v>
      </c>
      <c r="E34" s="6">
        <f t="shared" si="0"/>
        <v>54203.417316111059</v>
      </c>
      <c r="F34" s="8">
        <f t="shared" si="4"/>
        <v>2454747.6804978992</v>
      </c>
    </row>
    <row r="35" spans="2:6" x14ac:dyDescent="0.25">
      <c r="B35" s="2">
        <f t="shared" si="1"/>
        <v>14</v>
      </c>
      <c r="C35" s="6">
        <f t="shared" si="2"/>
        <v>101151.92063872208</v>
      </c>
      <c r="D35" s="6">
        <f t="shared" si="3"/>
        <v>47965.720894600927</v>
      </c>
      <c r="E35" s="6">
        <f t="shared" si="0"/>
        <v>53186.19974412115</v>
      </c>
      <c r="F35" s="8">
        <f t="shared" si="4"/>
        <v>2406781.9596032985</v>
      </c>
    </row>
    <row r="36" spans="2:6" x14ac:dyDescent="0.25">
      <c r="B36" s="2">
        <f t="shared" si="1"/>
        <v>15</v>
      </c>
      <c r="C36" s="6">
        <f t="shared" si="2"/>
        <v>101151.92063872208</v>
      </c>
      <c r="D36" s="6">
        <f t="shared" si="3"/>
        <v>49004.978180650614</v>
      </c>
      <c r="E36" s="6">
        <f t="shared" si="0"/>
        <v>52146.942458071462</v>
      </c>
      <c r="F36" s="8">
        <f t="shared" si="4"/>
        <v>2357776.9814226478</v>
      </c>
    </row>
    <row r="37" spans="2:6" x14ac:dyDescent="0.25">
      <c r="B37" s="2">
        <f t="shared" si="1"/>
        <v>16</v>
      </c>
      <c r="C37" s="6">
        <f t="shared" si="2"/>
        <v>101151.92063872208</v>
      </c>
      <c r="D37" s="6">
        <f t="shared" si="3"/>
        <v>50066.752707898035</v>
      </c>
      <c r="E37" s="6">
        <f t="shared" si="0"/>
        <v>51085.167930824042</v>
      </c>
      <c r="F37" s="8">
        <f t="shared" si="4"/>
        <v>2307710.2287147497</v>
      </c>
    </row>
    <row r="38" spans="2:6" x14ac:dyDescent="0.25">
      <c r="B38" s="2">
        <f t="shared" si="1"/>
        <v>17</v>
      </c>
      <c r="C38" s="6">
        <f t="shared" si="2"/>
        <v>101151.92063872208</v>
      </c>
      <c r="D38" s="6">
        <f t="shared" si="3"/>
        <v>51151.532349902496</v>
      </c>
      <c r="E38" s="6">
        <f t="shared" si="0"/>
        <v>50000.38828881958</v>
      </c>
      <c r="F38" s="8">
        <f t="shared" si="4"/>
        <v>2256558.696364847</v>
      </c>
    </row>
    <row r="39" spans="2:6" x14ac:dyDescent="0.25">
      <c r="B39" s="2">
        <f t="shared" si="1"/>
        <v>18</v>
      </c>
      <c r="C39" s="6">
        <f t="shared" si="2"/>
        <v>101151.92063872208</v>
      </c>
      <c r="D39" s="6">
        <f t="shared" si="3"/>
        <v>52259.81555081706</v>
      </c>
      <c r="E39" s="6">
        <f t="shared" si="0"/>
        <v>48892.105087905016</v>
      </c>
      <c r="F39" s="8">
        <f t="shared" si="4"/>
        <v>2204298.8808140298</v>
      </c>
    </row>
    <row r="40" spans="2:6" x14ac:dyDescent="0.25">
      <c r="B40" s="2">
        <f t="shared" si="1"/>
        <v>19</v>
      </c>
      <c r="C40" s="6">
        <f t="shared" si="2"/>
        <v>101151.92063872208</v>
      </c>
      <c r="D40" s="6">
        <f t="shared" si="3"/>
        <v>53392.111554418101</v>
      </c>
      <c r="E40" s="6">
        <f t="shared" si="0"/>
        <v>47759.809084303975</v>
      </c>
      <c r="F40" s="8">
        <f t="shared" si="4"/>
        <v>2150906.7692596116</v>
      </c>
    </row>
    <row r="41" spans="2:6" x14ac:dyDescent="0.25">
      <c r="B41" s="2">
        <f t="shared" si="1"/>
        <v>20</v>
      </c>
      <c r="C41" s="6">
        <f t="shared" si="2"/>
        <v>101151.92063872208</v>
      </c>
      <c r="D41" s="6">
        <f t="shared" si="3"/>
        <v>54548.940638097156</v>
      </c>
      <c r="E41" s="6">
        <f t="shared" si="0"/>
        <v>46602.980000624921</v>
      </c>
      <c r="F41" s="8">
        <f t="shared" si="4"/>
        <v>2096357.8286215144</v>
      </c>
    </row>
    <row r="42" spans="2:6" x14ac:dyDescent="0.25">
      <c r="B42" s="2">
        <f t="shared" si="1"/>
        <v>21</v>
      </c>
      <c r="C42" s="6">
        <f t="shared" si="2"/>
        <v>101151.92063872208</v>
      </c>
      <c r="D42" s="6">
        <f t="shared" si="3"/>
        <v>55730.834351922596</v>
      </c>
      <c r="E42" s="6">
        <f t="shared" si="0"/>
        <v>45421.08628679948</v>
      </c>
      <c r="F42" s="8">
        <f t="shared" si="4"/>
        <v>2040626.9942695918</v>
      </c>
    </row>
    <row r="43" spans="2:6" x14ac:dyDescent="0.25">
      <c r="B43" s="2">
        <f t="shared" si="1"/>
        <v>22</v>
      </c>
      <c r="C43" s="6">
        <f t="shared" si="2"/>
        <v>101151.92063872208</v>
      </c>
      <c r="D43" s="6">
        <f t="shared" si="3"/>
        <v>56938.335762880917</v>
      </c>
      <c r="E43" s="6">
        <f t="shared" si="0"/>
        <v>44213.584875841159</v>
      </c>
      <c r="F43" s="8">
        <f t="shared" si="4"/>
        <v>1983688.6585067108</v>
      </c>
    </row>
    <row r="44" spans="2:6" x14ac:dyDescent="0.25">
      <c r="B44" s="2">
        <f t="shared" si="1"/>
        <v>23</v>
      </c>
      <c r="C44" s="6">
        <f t="shared" si="2"/>
        <v>101151.92063872208</v>
      </c>
      <c r="D44" s="6">
        <f t="shared" si="3"/>
        <v>58171.999704410009</v>
      </c>
      <c r="E44" s="6">
        <f t="shared" si="0"/>
        <v>42979.920934312067</v>
      </c>
      <c r="F44" s="8">
        <f t="shared" si="4"/>
        <v>1925516.6588023007</v>
      </c>
    </row>
    <row r="45" spans="2:6" x14ac:dyDescent="0.25">
      <c r="B45" s="2">
        <f t="shared" si="1"/>
        <v>24</v>
      </c>
      <c r="C45" s="6">
        <f t="shared" si="2"/>
        <v>101151.92063872208</v>
      </c>
      <c r="D45" s="6">
        <f t="shared" si="3"/>
        <v>59432.393031338892</v>
      </c>
      <c r="E45" s="6">
        <f t="shared" si="0"/>
        <v>41719.527607383185</v>
      </c>
      <c r="F45" s="8">
        <f t="shared" si="4"/>
        <v>1866084.2657709618</v>
      </c>
    </row>
    <row r="46" spans="2:6" x14ac:dyDescent="0.25">
      <c r="B46" s="2">
        <f t="shared" si="1"/>
        <v>25</v>
      </c>
      <c r="C46" s="6">
        <f t="shared" si="2"/>
        <v>101151.92063872208</v>
      </c>
      <c r="D46" s="6">
        <f t="shared" si="3"/>
        <v>60720.094880351236</v>
      </c>
      <c r="E46" s="6">
        <f t="shared" si="0"/>
        <v>40431.82575837084</v>
      </c>
      <c r="F46" s="8">
        <f t="shared" si="4"/>
        <v>1805364.1708906104</v>
      </c>
    </row>
    <row r="47" spans="2:6" x14ac:dyDescent="0.25">
      <c r="B47" s="2">
        <f t="shared" si="1"/>
        <v>26</v>
      </c>
      <c r="C47" s="6">
        <f t="shared" si="2"/>
        <v>101151.92063872208</v>
      </c>
      <c r="D47" s="6">
        <f t="shared" si="3"/>
        <v>62035.696936092187</v>
      </c>
      <c r="E47" s="6">
        <f t="shared" si="0"/>
        <v>39116.22370262989</v>
      </c>
      <c r="F47" s="8">
        <f t="shared" si="4"/>
        <v>1743328.4739545183</v>
      </c>
    </row>
    <row r="48" spans="2:6" x14ac:dyDescent="0.25">
      <c r="B48" s="2">
        <f t="shared" si="1"/>
        <v>27</v>
      </c>
      <c r="C48" s="6">
        <f t="shared" si="2"/>
        <v>101151.92063872208</v>
      </c>
      <c r="D48" s="6">
        <f t="shared" si="3"/>
        <v>63379.803703040845</v>
      </c>
      <c r="E48" s="6">
        <f t="shared" si="0"/>
        <v>37772.116935681232</v>
      </c>
      <c r="F48" s="8">
        <f t="shared" si="4"/>
        <v>1679948.6702514775</v>
      </c>
    </row>
    <row r="49" spans="2:6" x14ac:dyDescent="0.25">
      <c r="B49" s="2">
        <f t="shared" si="1"/>
        <v>28</v>
      </c>
      <c r="C49" s="6">
        <f t="shared" si="2"/>
        <v>101151.92063872208</v>
      </c>
      <c r="D49" s="6">
        <f t="shared" si="3"/>
        <v>64753.032783273396</v>
      </c>
      <c r="E49" s="6">
        <f t="shared" si="0"/>
        <v>36398.88785544868</v>
      </c>
      <c r="F49" s="8">
        <f t="shared" si="4"/>
        <v>1615195.6374682041</v>
      </c>
    </row>
    <row r="50" spans="2:6" x14ac:dyDescent="0.25">
      <c r="B50" s="2">
        <f t="shared" si="1"/>
        <v>29</v>
      </c>
      <c r="C50" s="6">
        <f t="shared" si="2"/>
        <v>101151.92063872208</v>
      </c>
      <c r="D50" s="6">
        <f t="shared" si="3"/>
        <v>66156.015160244307</v>
      </c>
      <c r="E50" s="6">
        <f t="shared" si="0"/>
        <v>34995.905478477762</v>
      </c>
      <c r="F50" s="8">
        <f t="shared" si="4"/>
        <v>1549039.6223079599</v>
      </c>
    </row>
    <row r="51" spans="2:6" x14ac:dyDescent="0.25">
      <c r="B51" s="2">
        <f t="shared" si="1"/>
        <v>30</v>
      </c>
      <c r="C51" s="6">
        <f t="shared" si="2"/>
        <v>101151.92063872208</v>
      </c>
      <c r="D51" s="6">
        <f t="shared" si="3"/>
        <v>67589.395488716284</v>
      </c>
      <c r="E51" s="6">
        <f t="shared" si="0"/>
        <v>33562.5251500058</v>
      </c>
      <c r="F51" s="8">
        <f t="shared" si="4"/>
        <v>1481450.2268192437</v>
      </c>
    </row>
    <row r="52" spans="2:6" x14ac:dyDescent="0.25">
      <c r="B52" s="2">
        <f t="shared" si="1"/>
        <v>31</v>
      </c>
      <c r="C52" s="6">
        <f t="shared" si="2"/>
        <v>101151.92063872208</v>
      </c>
      <c r="D52" s="6">
        <f t="shared" si="3"/>
        <v>69053.832390971787</v>
      </c>
      <c r="E52" s="6">
        <f t="shared" si="0"/>
        <v>32098.088247750286</v>
      </c>
      <c r="F52" s="8">
        <f t="shared" si="4"/>
        <v>1412396.394428272</v>
      </c>
    </row>
    <row r="53" spans="2:6" x14ac:dyDescent="0.25">
      <c r="B53" s="2">
        <f t="shared" si="1"/>
        <v>32</v>
      </c>
      <c r="C53" s="6">
        <f t="shared" si="2"/>
        <v>101151.92063872208</v>
      </c>
      <c r="D53" s="6">
        <f t="shared" si="3"/>
        <v>70549.998759442853</v>
      </c>
      <c r="E53" s="6">
        <f t="shared" si="0"/>
        <v>30601.921879279227</v>
      </c>
      <c r="F53" s="8">
        <f t="shared" si="4"/>
        <v>1341846.3956688291</v>
      </c>
    </row>
    <row r="54" spans="2:6" x14ac:dyDescent="0.25">
      <c r="B54" s="2">
        <f t="shared" si="1"/>
        <v>33</v>
      </c>
      <c r="C54" s="6">
        <f t="shared" si="2"/>
        <v>101151.92063872208</v>
      </c>
      <c r="D54" s="6">
        <f t="shared" si="3"/>
        <v>72078.582065897441</v>
      </c>
      <c r="E54" s="6">
        <f t="shared" si="0"/>
        <v>29073.338572824632</v>
      </c>
      <c r="F54" s="8">
        <f t="shared" si="4"/>
        <v>1269767.8136029316</v>
      </c>
    </row>
    <row r="55" spans="2:6" x14ac:dyDescent="0.25">
      <c r="B55" s="2">
        <f t="shared" si="1"/>
        <v>34</v>
      </c>
      <c r="C55" s="6">
        <f t="shared" si="2"/>
        <v>101151.92063872208</v>
      </c>
      <c r="D55" s="6">
        <f t="shared" si="3"/>
        <v>73640.284677325224</v>
      </c>
      <c r="E55" s="6">
        <f t="shared" si="0"/>
        <v>27511.635961396853</v>
      </c>
      <c r="F55" s="8">
        <f t="shared" si="4"/>
        <v>1196127.5289256063</v>
      </c>
    </row>
    <row r="56" spans="2:6" x14ac:dyDescent="0.25">
      <c r="B56" s="2">
        <f t="shared" si="1"/>
        <v>35</v>
      </c>
      <c r="C56" s="6">
        <f t="shared" si="2"/>
        <v>101151.92063872208</v>
      </c>
      <c r="D56" s="6">
        <f t="shared" si="3"/>
        <v>75235.824178667273</v>
      </c>
      <c r="E56" s="6">
        <f t="shared" si="0"/>
        <v>25916.096460054803</v>
      </c>
      <c r="F56" s="8">
        <f t="shared" si="4"/>
        <v>1120891.704746939</v>
      </c>
    </row>
    <row r="57" spans="2:6" x14ac:dyDescent="0.25">
      <c r="B57" s="2">
        <f t="shared" si="1"/>
        <v>36</v>
      </c>
      <c r="C57" s="6">
        <f t="shared" si="2"/>
        <v>101151.92063872208</v>
      </c>
      <c r="D57" s="6">
        <f t="shared" si="3"/>
        <v>76865.933702538401</v>
      </c>
      <c r="E57" s="6">
        <f t="shared" si="0"/>
        <v>24285.986936183679</v>
      </c>
      <c r="F57" s="8">
        <f t="shared" si="4"/>
        <v>1044025.7710444006</v>
      </c>
    </row>
    <row r="58" spans="2:6" x14ac:dyDescent="0.25">
      <c r="B58" s="2">
        <f t="shared" si="1"/>
        <v>37</v>
      </c>
      <c r="C58" s="6">
        <f t="shared" si="2"/>
        <v>101151.92063872208</v>
      </c>
      <c r="D58" s="6">
        <f t="shared" si="3"/>
        <v>78531.362266093391</v>
      </c>
      <c r="E58" s="6">
        <f t="shared" si="0"/>
        <v>22620.558372628682</v>
      </c>
      <c r="F58" s="8">
        <f t="shared" si="4"/>
        <v>965494.40877830726</v>
      </c>
    </row>
    <row r="59" spans="2:6" x14ac:dyDescent="0.25">
      <c r="B59" s="2">
        <f t="shared" si="1"/>
        <v>38</v>
      </c>
      <c r="C59" s="6">
        <f t="shared" si="2"/>
        <v>101151.92063872208</v>
      </c>
      <c r="D59" s="6">
        <f t="shared" si="3"/>
        <v>80232.875115192088</v>
      </c>
      <c r="E59" s="6">
        <f t="shared" si="0"/>
        <v>20919.045523529992</v>
      </c>
      <c r="F59" s="8">
        <f t="shared" si="4"/>
        <v>885261.53366311523</v>
      </c>
    </row>
    <row r="60" spans="2:6" x14ac:dyDescent="0.25">
      <c r="B60" s="2">
        <f t="shared" si="1"/>
        <v>39</v>
      </c>
      <c r="C60" s="6">
        <f t="shared" si="2"/>
        <v>101151.92063872208</v>
      </c>
      <c r="D60" s="6">
        <f t="shared" si="3"/>
        <v>81971.254076021243</v>
      </c>
      <c r="E60" s="6">
        <f t="shared" si="0"/>
        <v>19180.66656270083</v>
      </c>
      <c r="F60" s="8">
        <f t="shared" si="4"/>
        <v>803290.27958709397</v>
      </c>
    </row>
    <row r="61" spans="2:6" x14ac:dyDescent="0.25">
      <c r="B61" s="2">
        <f t="shared" si="1"/>
        <v>40</v>
      </c>
      <c r="C61" s="6">
        <f t="shared" si="2"/>
        <v>101151.92063872208</v>
      </c>
      <c r="D61" s="6">
        <f t="shared" si="3"/>
        <v>83747.297914335039</v>
      </c>
      <c r="E61" s="6">
        <f t="shared" si="0"/>
        <v>17404.622724387034</v>
      </c>
      <c r="F61" s="8">
        <f t="shared" si="4"/>
        <v>719542.98167275894</v>
      </c>
    </row>
    <row r="62" spans="2:6" x14ac:dyDescent="0.25">
      <c r="B62" s="2">
        <f t="shared" si="1"/>
        <v>41</v>
      </c>
      <c r="C62" s="6">
        <f t="shared" si="2"/>
        <v>101151.92063872208</v>
      </c>
      <c r="D62" s="6">
        <f t="shared" si="3"/>
        <v>85561.822702478967</v>
      </c>
      <c r="E62" s="6">
        <f t="shared" si="0"/>
        <v>15590.09793624311</v>
      </c>
      <c r="F62" s="8">
        <f t="shared" si="4"/>
        <v>633981.15897027997</v>
      </c>
    </row>
    <row r="63" spans="2:6" x14ac:dyDescent="0.25">
      <c r="B63" s="2">
        <f t="shared" si="1"/>
        <v>42</v>
      </c>
      <c r="C63" s="6">
        <f t="shared" si="2"/>
        <v>101151.92063872208</v>
      </c>
      <c r="D63" s="6">
        <f t="shared" si="3"/>
        <v>87415.662194366014</v>
      </c>
      <c r="E63" s="6">
        <f t="shared" si="0"/>
        <v>13736.258444356068</v>
      </c>
      <c r="F63" s="8">
        <f t="shared" si="4"/>
        <v>546565.49677591398</v>
      </c>
    </row>
    <row r="64" spans="2:6" x14ac:dyDescent="0.25">
      <c r="B64" s="2">
        <f t="shared" si="1"/>
        <v>43</v>
      </c>
      <c r="C64" s="6">
        <f t="shared" si="2"/>
        <v>101151.92063872208</v>
      </c>
      <c r="D64" s="6">
        <f t="shared" si="3"/>
        <v>89309.668208577277</v>
      </c>
      <c r="E64" s="6">
        <f t="shared" si="0"/>
        <v>11842.252430144805</v>
      </c>
      <c r="F64" s="8">
        <f t="shared" si="4"/>
        <v>457255.82856733672</v>
      </c>
    </row>
    <row r="65" spans="2:6" x14ac:dyDescent="0.25">
      <c r="B65" s="2">
        <f t="shared" si="1"/>
        <v>44</v>
      </c>
      <c r="C65" s="6">
        <f t="shared" si="2"/>
        <v>101151.92063872208</v>
      </c>
      <c r="D65" s="6">
        <f t="shared" si="3"/>
        <v>91244.711019763112</v>
      </c>
      <c r="E65" s="6">
        <f t="shared" si="0"/>
        <v>9907.2096189589629</v>
      </c>
      <c r="F65" s="8">
        <f t="shared" si="4"/>
        <v>366011.11754757364</v>
      </c>
    </row>
    <row r="66" spans="2:6" x14ac:dyDescent="0.25">
      <c r="B66" s="2">
        <f t="shared" si="1"/>
        <v>45</v>
      </c>
      <c r="C66" s="6">
        <f t="shared" si="2"/>
        <v>101151.92063872208</v>
      </c>
      <c r="D66" s="6">
        <f t="shared" si="3"/>
        <v>93221.679758524653</v>
      </c>
      <c r="E66" s="6">
        <f t="shared" si="0"/>
        <v>7930.2408801974298</v>
      </c>
      <c r="F66" s="8">
        <f t="shared" si="4"/>
        <v>272789.437789049</v>
      </c>
    </row>
    <row r="67" spans="2:6" x14ac:dyDescent="0.25">
      <c r="B67" s="2">
        <f t="shared" si="1"/>
        <v>46</v>
      </c>
      <c r="C67" s="6">
        <f t="shared" si="2"/>
        <v>101151.92063872208</v>
      </c>
      <c r="D67" s="6">
        <f t="shared" si="3"/>
        <v>95241.482819959347</v>
      </c>
      <c r="E67" s="6">
        <f t="shared" si="0"/>
        <v>5910.437818762729</v>
      </c>
      <c r="F67" s="8">
        <f t="shared" si="4"/>
        <v>177547.95496908965</v>
      </c>
    </row>
    <row r="68" spans="2:6" x14ac:dyDescent="0.25">
      <c r="B68" s="2">
        <f t="shared" si="1"/>
        <v>47</v>
      </c>
      <c r="C68" s="6">
        <f t="shared" si="2"/>
        <v>101151.92063872208</v>
      </c>
      <c r="D68" s="6">
        <f t="shared" si="3"/>
        <v>97305.048281058465</v>
      </c>
      <c r="E68" s="6">
        <f t="shared" si="0"/>
        <v>3846.8723576636094</v>
      </c>
      <c r="F68" s="8">
        <f t="shared" si="4"/>
        <v>80242.906688031188</v>
      </c>
    </row>
    <row r="69" spans="2:6" x14ac:dyDescent="0.25">
      <c r="B69" s="2">
        <f t="shared" si="1"/>
        <v>48</v>
      </c>
      <c r="C69" s="6">
        <f t="shared" si="2"/>
        <v>101151.92063872208</v>
      </c>
      <c r="D69" s="6">
        <f t="shared" si="3"/>
        <v>99413.324327148061</v>
      </c>
      <c r="E69" s="6">
        <f t="shared" si="0"/>
        <v>1738.596311574009</v>
      </c>
      <c r="F69" s="8">
        <f t="shared" si="4"/>
        <v>-19170.417639116873</v>
      </c>
    </row>
    <row r="70" spans="2:6" x14ac:dyDescent="0.25">
      <c r="B70" s="2" t="str">
        <f t="shared" si="1"/>
        <v xml:space="preserve"> </v>
      </c>
      <c r="C70" s="6">
        <f t="shared" si="2"/>
        <v>0</v>
      </c>
      <c r="D70" s="6">
        <f t="shared" si="3"/>
        <v>0</v>
      </c>
      <c r="E70" s="6">
        <f t="shared" si="0"/>
        <v>0</v>
      </c>
      <c r="F70" s="8">
        <f t="shared" si="4"/>
        <v>0</v>
      </c>
    </row>
    <row r="71" spans="2:6" x14ac:dyDescent="0.25">
      <c r="B71" s="2" t="str">
        <f t="shared" si="1"/>
        <v xml:space="preserve"> </v>
      </c>
      <c r="C71" s="6">
        <f t="shared" si="2"/>
        <v>0</v>
      </c>
      <c r="D71" s="6">
        <f t="shared" si="3"/>
        <v>0</v>
      </c>
      <c r="E71" s="6">
        <f t="shared" si="0"/>
        <v>0</v>
      </c>
      <c r="F71" s="8">
        <f t="shared" si="4"/>
        <v>0</v>
      </c>
    </row>
    <row r="72" spans="2:6" x14ac:dyDescent="0.25">
      <c r="B72" s="2" t="str">
        <f t="shared" si="1"/>
        <v xml:space="preserve"> </v>
      </c>
      <c r="C72" s="6">
        <f t="shared" si="2"/>
        <v>0</v>
      </c>
      <c r="D72" s="6">
        <f t="shared" si="3"/>
        <v>0</v>
      </c>
      <c r="E72" s="6">
        <f t="shared" si="0"/>
        <v>0</v>
      </c>
      <c r="F72" s="8">
        <f t="shared" si="4"/>
        <v>0</v>
      </c>
    </row>
    <row r="73" spans="2:6" x14ac:dyDescent="0.25">
      <c r="B73" s="2" t="str">
        <f t="shared" si="1"/>
        <v xml:space="preserve"> </v>
      </c>
      <c r="C73" s="6">
        <f t="shared" si="2"/>
        <v>0</v>
      </c>
      <c r="D73" s="6">
        <f t="shared" si="3"/>
        <v>0</v>
      </c>
      <c r="E73" s="6">
        <f t="shared" si="0"/>
        <v>0</v>
      </c>
      <c r="F73" s="8">
        <f t="shared" si="4"/>
        <v>0</v>
      </c>
    </row>
    <row r="74" spans="2:6" x14ac:dyDescent="0.25">
      <c r="B74" s="2" t="str">
        <f t="shared" si="1"/>
        <v xml:space="preserve"> </v>
      </c>
      <c r="C74" s="6">
        <f t="shared" si="2"/>
        <v>0</v>
      </c>
      <c r="D74" s="6">
        <f t="shared" si="3"/>
        <v>0</v>
      </c>
      <c r="E74" s="6">
        <f t="shared" si="0"/>
        <v>0</v>
      </c>
      <c r="F74" s="8">
        <f t="shared" si="4"/>
        <v>0</v>
      </c>
    </row>
    <row r="75" spans="2:6" x14ac:dyDescent="0.25">
      <c r="B75" s="2" t="str">
        <f t="shared" si="1"/>
        <v xml:space="preserve"> </v>
      </c>
      <c r="C75" s="6">
        <f t="shared" si="2"/>
        <v>0</v>
      </c>
      <c r="D75" s="6">
        <f t="shared" si="3"/>
        <v>0</v>
      </c>
      <c r="E75" s="6">
        <f t="shared" si="0"/>
        <v>0</v>
      </c>
      <c r="F75" s="8">
        <f t="shared" si="4"/>
        <v>0</v>
      </c>
    </row>
    <row r="76" spans="2:6" x14ac:dyDescent="0.25">
      <c r="B76" s="2" t="str">
        <f t="shared" si="1"/>
        <v xml:space="preserve"> </v>
      </c>
      <c r="C76" s="6">
        <f t="shared" si="2"/>
        <v>0</v>
      </c>
      <c r="D76" s="6">
        <f t="shared" si="3"/>
        <v>0</v>
      </c>
      <c r="E76" s="6">
        <f t="shared" si="0"/>
        <v>0</v>
      </c>
      <c r="F76" s="8">
        <f t="shared" si="4"/>
        <v>0</v>
      </c>
    </row>
    <row r="77" spans="2:6" x14ac:dyDescent="0.25">
      <c r="B77" s="2" t="str">
        <f t="shared" si="1"/>
        <v xml:space="preserve"> </v>
      </c>
      <c r="C77" s="6">
        <f t="shared" si="2"/>
        <v>0</v>
      </c>
      <c r="D77" s="6">
        <f t="shared" si="3"/>
        <v>0</v>
      </c>
      <c r="E77" s="6">
        <f t="shared" si="0"/>
        <v>0</v>
      </c>
      <c r="F77" s="8">
        <f t="shared" si="4"/>
        <v>0</v>
      </c>
    </row>
    <row r="78" spans="2:6" x14ac:dyDescent="0.25">
      <c r="B78" s="2" t="str">
        <f t="shared" si="1"/>
        <v xml:space="preserve"> </v>
      </c>
      <c r="C78" s="6">
        <f t="shared" si="2"/>
        <v>0</v>
      </c>
      <c r="D78" s="6">
        <f t="shared" si="3"/>
        <v>0</v>
      </c>
      <c r="E78" s="6">
        <f t="shared" si="0"/>
        <v>0</v>
      </c>
      <c r="F78" s="8">
        <f t="shared" si="4"/>
        <v>0</v>
      </c>
    </row>
    <row r="79" spans="2:6" x14ac:dyDescent="0.25">
      <c r="B79" s="2" t="str">
        <f t="shared" si="1"/>
        <v xml:space="preserve"> </v>
      </c>
      <c r="C79" s="6">
        <f t="shared" si="2"/>
        <v>0</v>
      </c>
      <c r="D79" s="6">
        <f t="shared" si="3"/>
        <v>0</v>
      </c>
      <c r="E79" s="6">
        <f t="shared" si="0"/>
        <v>0</v>
      </c>
      <c r="F79" s="8">
        <f t="shared" si="4"/>
        <v>0</v>
      </c>
    </row>
    <row r="80" spans="2:6" x14ac:dyDescent="0.25">
      <c r="B80" s="2" t="str">
        <f t="shared" si="1"/>
        <v xml:space="preserve"> </v>
      </c>
      <c r="C80" s="6">
        <f t="shared" si="2"/>
        <v>0</v>
      </c>
      <c r="D80" s="6">
        <f t="shared" si="3"/>
        <v>0</v>
      </c>
      <c r="E80" s="6">
        <f t="shared" si="0"/>
        <v>0</v>
      </c>
      <c r="F80" s="8">
        <f t="shared" si="4"/>
        <v>0</v>
      </c>
    </row>
    <row r="81" spans="2:6" x14ac:dyDescent="0.25">
      <c r="B81" s="2" t="str">
        <f t="shared" si="1"/>
        <v xml:space="preserve"> </v>
      </c>
      <c r="C81" s="6">
        <f t="shared" si="2"/>
        <v>0</v>
      </c>
      <c r="D81" s="6">
        <f t="shared" si="3"/>
        <v>0</v>
      </c>
      <c r="E81" s="6">
        <f t="shared" si="0"/>
        <v>0</v>
      </c>
      <c r="F81" s="8">
        <f>IF(F80&lt;1,0,F80-D81)</f>
        <v>0</v>
      </c>
    </row>
    <row r="82" spans="2:6" x14ac:dyDescent="0.25">
      <c r="B82" s="2" t="str">
        <f t="shared" si="1"/>
        <v xml:space="preserve"> </v>
      </c>
      <c r="C82" s="6">
        <f t="shared" si="2"/>
        <v>0</v>
      </c>
      <c r="D82" s="6">
        <f t="shared" si="3"/>
        <v>0</v>
      </c>
      <c r="E82" s="6">
        <f t="shared" si="0"/>
        <v>0</v>
      </c>
      <c r="F82" s="8">
        <f t="shared" si="4"/>
        <v>0</v>
      </c>
    </row>
    <row r="83" spans="2:6" x14ac:dyDescent="0.25">
      <c r="B83" s="2" t="str">
        <f t="shared" si="1"/>
        <v xml:space="preserve"> </v>
      </c>
      <c r="C83" s="6">
        <f t="shared" si="2"/>
        <v>0</v>
      </c>
      <c r="D83" s="6">
        <f t="shared" si="3"/>
        <v>0</v>
      </c>
      <c r="E83" s="6">
        <f t="shared" si="0"/>
        <v>0</v>
      </c>
      <c r="F83" s="8">
        <f t="shared" si="4"/>
        <v>0</v>
      </c>
    </row>
    <row r="84" spans="2:6" x14ac:dyDescent="0.25">
      <c r="B84" s="2" t="str">
        <f t="shared" si="1"/>
        <v xml:space="preserve"> </v>
      </c>
      <c r="C84" s="6">
        <f t="shared" si="2"/>
        <v>0</v>
      </c>
      <c r="D84" s="6">
        <f t="shared" si="3"/>
        <v>0</v>
      </c>
      <c r="E84" s="6">
        <f t="shared" si="0"/>
        <v>0</v>
      </c>
      <c r="F84" s="8">
        <f t="shared" si="4"/>
        <v>0</v>
      </c>
    </row>
    <row r="85" spans="2:6" x14ac:dyDescent="0.25">
      <c r="B85" s="2" t="str">
        <f t="shared" si="1"/>
        <v xml:space="preserve"> </v>
      </c>
      <c r="C85" s="6">
        <f t="shared" si="2"/>
        <v>0</v>
      </c>
      <c r="D85" s="6">
        <f t="shared" si="3"/>
        <v>0</v>
      </c>
      <c r="E85" s="6">
        <f t="shared" si="0"/>
        <v>0</v>
      </c>
      <c r="F85" s="8">
        <f t="shared" si="4"/>
        <v>0</v>
      </c>
    </row>
    <row r="86" spans="2:6" x14ac:dyDescent="0.25">
      <c r="B86" s="2" t="str">
        <f t="shared" si="1"/>
        <v xml:space="preserve"> </v>
      </c>
      <c r="C86" s="6">
        <f t="shared" si="2"/>
        <v>0</v>
      </c>
      <c r="D86" s="6">
        <f t="shared" si="3"/>
        <v>0</v>
      </c>
      <c r="E86" s="6">
        <f t="shared" si="0"/>
        <v>0</v>
      </c>
      <c r="F86" s="8">
        <f t="shared" si="4"/>
        <v>0</v>
      </c>
    </row>
    <row r="87" spans="2:6" x14ac:dyDescent="0.25">
      <c r="B87" s="2" t="str">
        <f t="shared" si="1"/>
        <v xml:space="preserve"> </v>
      </c>
      <c r="C87" s="6">
        <f t="shared" si="2"/>
        <v>0</v>
      </c>
      <c r="D87" s="6">
        <f t="shared" si="3"/>
        <v>0</v>
      </c>
      <c r="E87" s="6">
        <f t="shared" ref="E87:E106" si="5">IF(F86&lt;1,0,F86*$D$7/$D$10)</f>
        <v>0</v>
      </c>
      <c r="F87" s="8">
        <f t="shared" si="4"/>
        <v>0</v>
      </c>
    </row>
    <row r="88" spans="2:6" x14ac:dyDescent="0.25">
      <c r="B88" s="2" t="str">
        <f t="shared" ref="B88:B106" si="6">IF(F87&lt;1," ",B87+1)</f>
        <v xml:space="preserve"> </v>
      </c>
      <c r="C88" s="6">
        <f t="shared" ref="C88:C106" si="7">IF(F87&lt;1,0,$D$13)</f>
        <v>0</v>
      </c>
      <c r="D88" s="6">
        <f t="shared" ref="D88:D106" si="8">IF(F87&lt;1,0,C88-E88)</f>
        <v>0</v>
      </c>
      <c r="E88" s="6">
        <f t="shared" si="5"/>
        <v>0</v>
      </c>
      <c r="F88" s="8">
        <f t="shared" ref="F88:F106" si="9">IF(F87&lt;1,0,F87-D88)</f>
        <v>0</v>
      </c>
    </row>
    <row r="89" spans="2:6" x14ac:dyDescent="0.25">
      <c r="B89" s="2" t="str">
        <f t="shared" si="6"/>
        <v xml:space="preserve"> </v>
      </c>
      <c r="C89" s="6">
        <f t="shared" si="7"/>
        <v>0</v>
      </c>
      <c r="D89" s="6">
        <f t="shared" si="8"/>
        <v>0</v>
      </c>
      <c r="E89" s="6">
        <f t="shared" si="5"/>
        <v>0</v>
      </c>
      <c r="F89" s="8">
        <f t="shared" si="9"/>
        <v>0</v>
      </c>
    </row>
    <row r="90" spans="2:6" x14ac:dyDescent="0.25">
      <c r="B90" s="2" t="str">
        <f t="shared" si="6"/>
        <v xml:space="preserve"> </v>
      </c>
      <c r="C90" s="6">
        <f t="shared" si="7"/>
        <v>0</v>
      </c>
      <c r="D90" s="6">
        <f t="shared" si="8"/>
        <v>0</v>
      </c>
      <c r="E90" s="6">
        <f t="shared" si="5"/>
        <v>0</v>
      </c>
      <c r="F90" s="8">
        <f t="shared" si="9"/>
        <v>0</v>
      </c>
    </row>
    <row r="91" spans="2:6" x14ac:dyDescent="0.25">
      <c r="B91" s="2" t="str">
        <f t="shared" si="6"/>
        <v xml:space="preserve"> </v>
      </c>
      <c r="C91" s="6">
        <f t="shared" si="7"/>
        <v>0</v>
      </c>
      <c r="D91" s="6">
        <f t="shared" si="8"/>
        <v>0</v>
      </c>
      <c r="E91" s="6">
        <f t="shared" si="5"/>
        <v>0</v>
      </c>
      <c r="F91" s="8">
        <f t="shared" si="9"/>
        <v>0</v>
      </c>
    </row>
    <row r="92" spans="2:6" x14ac:dyDescent="0.25">
      <c r="B92" s="2" t="str">
        <f t="shared" si="6"/>
        <v xml:space="preserve"> </v>
      </c>
      <c r="C92" s="6">
        <f t="shared" si="7"/>
        <v>0</v>
      </c>
      <c r="D92" s="6">
        <f t="shared" si="8"/>
        <v>0</v>
      </c>
      <c r="E92" s="6">
        <f t="shared" si="5"/>
        <v>0</v>
      </c>
      <c r="F92" s="8">
        <f t="shared" si="9"/>
        <v>0</v>
      </c>
    </row>
    <row r="93" spans="2:6" x14ac:dyDescent="0.25">
      <c r="B93" s="2" t="str">
        <f t="shared" si="6"/>
        <v xml:space="preserve"> </v>
      </c>
      <c r="C93" s="6">
        <f t="shared" si="7"/>
        <v>0</v>
      </c>
      <c r="D93" s="6">
        <f t="shared" si="8"/>
        <v>0</v>
      </c>
      <c r="E93" s="6">
        <f t="shared" si="5"/>
        <v>0</v>
      </c>
      <c r="F93" s="8">
        <f t="shared" si="9"/>
        <v>0</v>
      </c>
    </row>
    <row r="94" spans="2:6" x14ac:dyDescent="0.25">
      <c r="B94" s="2" t="str">
        <f t="shared" si="6"/>
        <v xml:space="preserve"> </v>
      </c>
      <c r="C94" s="6">
        <f t="shared" si="7"/>
        <v>0</v>
      </c>
      <c r="D94" s="6">
        <f t="shared" si="8"/>
        <v>0</v>
      </c>
      <c r="E94" s="6">
        <f t="shared" si="5"/>
        <v>0</v>
      </c>
      <c r="F94" s="8">
        <f t="shared" si="9"/>
        <v>0</v>
      </c>
    </row>
    <row r="95" spans="2:6" x14ac:dyDescent="0.25">
      <c r="B95" s="2" t="str">
        <f t="shared" si="6"/>
        <v xml:space="preserve"> </v>
      </c>
      <c r="C95" s="6">
        <f t="shared" si="7"/>
        <v>0</v>
      </c>
      <c r="D95" s="6">
        <f t="shared" si="8"/>
        <v>0</v>
      </c>
      <c r="E95" s="6">
        <f t="shared" si="5"/>
        <v>0</v>
      </c>
      <c r="F95" s="8">
        <f t="shared" si="9"/>
        <v>0</v>
      </c>
    </row>
    <row r="96" spans="2:6" x14ac:dyDescent="0.25">
      <c r="B96" s="2" t="str">
        <f t="shared" si="6"/>
        <v xml:space="preserve"> </v>
      </c>
      <c r="C96" s="6">
        <f t="shared" si="7"/>
        <v>0</v>
      </c>
      <c r="D96" s="6">
        <f t="shared" si="8"/>
        <v>0</v>
      </c>
      <c r="E96" s="6">
        <f t="shared" si="5"/>
        <v>0</v>
      </c>
      <c r="F96" s="8">
        <f t="shared" si="9"/>
        <v>0</v>
      </c>
    </row>
    <row r="97" spans="2:6" x14ac:dyDescent="0.25">
      <c r="B97" s="2" t="str">
        <f t="shared" si="6"/>
        <v xml:space="preserve"> </v>
      </c>
      <c r="C97" s="6">
        <f t="shared" si="7"/>
        <v>0</v>
      </c>
      <c r="D97" s="6">
        <f t="shared" si="8"/>
        <v>0</v>
      </c>
      <c r="E97" s="6">
        <f t="shared" si="5"/>
        <v>0</v>
      </c>
      <c r="F97" s="8">
        <f t="shared" si="9"/>
        <v>0</v>
      </c>
    </row>
    <row r="98" spans="2:6" x14ac:dyDescent="0.25">
      <c r="B98" s="2" t="str">
        <f t="shared" si="6"/>
        <v xml:space="preserve"> </v>
      </c>
      <c r="C98" s="6">
        <f t="shared" si="7"/>
        <v>0</v>
      </c>
      <c r="D98" s="6">
        <f t="shared" si="8"/>
        <v>0</v>
      </c>
      <c r="E98" s="6">
        <f t="shared" si="5"/>
        <v>0</v>
      </c>
      <c r="F98" s="8">
        <f t="shared" si="9"/>
        <v>0</v>
      </c>
    </row>
    <row r="99" spans="2:6" x14ac:dyDescent="0.25">
      <c r="B99" s="2" t="str">
        <f t="shared" si="6"/>
        <v xml:space="preserve"> </v>
      </c>
      <c r="C99" s="6">
        <f t="shared" si="7"/>
        <v>0</v>
      </c>
      <c r="D99" s="6">
        <f t="shared" si="8"/>
        <v>0</v>
      </c>
      <c r="E99" s="6">
        <f t="shared" si="5"/>
        <v>0</v>
      </c>
      <c r="F99" s="8">
        <f t="shared" si="9"/>
        <v>0</v>
      </c>
    </row>
    <row r="100" spans="2:6" x14ac:dyDescent="0.25">
      <c r="B100" s="2" t="str">
        <f t="shared" si="6"/>
        <v xml:space="preserve"> </v>
      </c>
      <c r="C100" s="6">
        <f t="shared" si="7"/>
        <v>0</v>
      </c>
      <c r="D100" s="6">
        <f t="shared" si="8"/>
        <v>0</v>
      </c>
      <c r="E100" s="6">
        <f t="shared" si="5"/>
        <v>0</v>
      </c>
      <c r="F100" s="8">
        <f t="shared" si="9"/>
        <v>0</v>
      </c>
    </row>
    <row r="101" spans="2:6" x14ac:dyDescent="0.25">
      <c r="B101" s="2" t="str">
        <f t="shared" si="6"/>
        <v xml:space="preserve"> </v>
      </c>
      <c r="C101" s="6">
        <f t="shared" si="7"/>
        <v>0</v>
      </c>
      <c r="D101" s="6">
        <f t="shared" si="8"/>
        <v>0</v>
      </c>
      <c r="E101" s="6">
        <f t="shared" si="5"/>
        <v>0</v>
      </c>
      <c r="F101" s="8">
        <f t="shared" si="9"/>
        <v>0</v>
      </c>
    </row>
    <row r="102" spans="2:6" x14ac:dyDescent="0.25">
      <c r="B102" s="2" t="str">
        <f t="shared" si="6"/>
        <v xml:space="preserve"> </v>
      </c>
      <c r="C102" s="6">
        <f t="shared" si="7"/>
        <v>0</v>
      </c>
      <c r="D102" s="6">
        <f t="shared" si="8"/>
        <v>0</v>
      </c>
      <c r="E102" s="6">
        <f t="shared" si="5"/>
        <v>0</v>
      </c>
      <c r="F102" s="8">
        <f t="shared" si="9"/>
        <v>0</v>
      </c>
    </row>
    <row r="103" spans="2:6" x14ac:dyDescent="0.25">
      <c r="B103" s="2" t="str">
        <f t="shared" si="6"/>
        <v xml:space="preserve"> </v>
      </c>
      <c r="C103" s="6">
        <f t="shared" si="7"/>
        <v>0</v>
      </c>
      <c r="D103" s="6">
        <f t="shared" si="8"/>
        <v>0</v>
      </c>
      <c r="E103" s="6">
        <f t="shared" si="5"/>
        <v>0</v>
      </c>
      <c r="F103" s="8">
        <f t="shared" si="9"/>
        <v>0</v>
      </c>
    </row>
    <row r="104" spans="2:6" x14ac:dyDescent="0.25">
      <c r="B104" s="2" t="str">
        <f t="shared" si="6"/>
        <v xml:space="preserve"> </v>
      </c>
      <c r="C104" s="6">
        <f t="shared" si="7"/>
        <v>0</v>
      </c>
      <c r="D104" s="6">
        <f t="shared" si="8"/>
        <v>0</v>
      </c>
      <c r="E104" s="6">
        <f t="shared" si="5"/>
        <v>0</v>
      </c>
      <c r="F104" s="8">
        <f t="shared" si="9"/>
        <v>0</v>
      </c>
    </row>
    <row r="105" spans="2:6" x14ac:dyDescent="0.25">
      <c r="B105" s="2" t="str">
        <f t="shared" si="6"/>
        <v xml:space="preserve"> </v>
      </c>
      <c r="C105" s="6">
        <f t="shared" si="7"/>
        <v>0</v>
      </c>
      <c r="D105" s="6">
        <f t="shared" si="8"/>
        <v>0</v>
      </c>
      <c r="E105" s="6">
        <f t="shared" si="5"/>
        <v>0</v>
      </c>
      <c r="F105" s="8">
        <f t="shared" si="9"/>
        <v>0</v>
      </c>
    </row>
    <row r="106" spans="2:6" x14ac:dyDescent="0.25">
      <c r="B106" s="2" t="str">
        <f t="shared" si="6"/>
        <v xml:space="preserve"> </v>
      </c>
      <c r="C106" s="6">
        <f t="shared" si="7"/>
        <v>0</v>
      </c>
      <c r="D106" s="6">
        <f t="shared" si="8"/>
        <v>0</v>
      </c>
      <c r="E106" s="6">
        <f t="shared" si="5"/>
        <v>0</v>
      </c>
      <c r="F106" s="8">
        <f t="shared" si="9"/>
        <v>0</v>
      </c>
    </row>
  </sheetData>
  <mergeCells count="4">
    <mergeCell ref="A1:G3"/>
    <mergeCell ref="C5:D5"/>
    <mergeCell ref="F5:G5"/>
    <mergeCell ref="B19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D86D-DA69-4899-8ABD-A988BC87E3B9}">
  <sheetPr>
    <tabColor rgb="FFFF0000"/>
  </sheetPr>
  <dimension ref="B4:J104"/>
  <sheetViews>
    <sheetView workbookViewId="0">
      <selection activeCell="J21" sqref="J21"/>
    </sheetView>
  </sheetViews>
  <sheetFormatPr baseColWidth="10" defaultRowHeight="15" x14ac:dyDescent="0.25"/>
  <cols>
    <col min="3" max="3" width="23.85546875" customWidth="1"/>
    <col min="4" max="4" width="23.5703125" customWidth="1"/>
    <col min="5" max="5" width="24.140625" customWidth="1"/>
    <col min="6" max="6" width="17.140625" customWidth="1"/>
    <col min="7" max="7" width="21.42578125" customWidth="1"/>
    <col min="10" max="10" width="14.5703125" bestFit="1" customWidth="1"/>
  </cols>
  <sheetData>
    <row r="4" spans="2:10" ht="15.75" thickBot="1" x14ac:dyDescent="0.3"/>
    <row r="5" spans="2:10" ht="15.75" thickBot="1" x14ac:dyDescent="0.3">
      <c r="C5" s="39" t="s">
        <v>0</v>
      </c>
      <c r="D5" s="40"/>
      <c r="F5" s="41" t="s">
        <v>10</v>
      </c>
      <c r="G5" s="42"/>
    </row>
    <row r="6" spans="2:10" x14ac:dyDescent="0.25">
      <c r="C6" s="10" t="s">
        <v>5</v>
      </c>
      <c r="D6" s="16">
        <v>6938231</v>
      </c>
      <c r="F6" s="10" t="s">
        <v>11</v>
      </c>
      <c r="G6" s="11">
        <v>12</v>
      </c>
    </row>
    <row r="7" spans="2:10" x14ac:dyDescent="0.25">
      <c r="C7" s="7" t="s">
        <v>6</v>
      </c>
      <c r="D7" s="14">
        <v>0.2</v>
      </c>
      <c r="F7" s="7" t="s">
        <v>12</v>
      </c>
      <c r="G7" s="12">
        <v>6</v>
      </c>
    </row>
    <row r="8" spans="2:10" x14ac:dyDescent="0.25">
      <c r="C8" s="7" t="s">
        <v>22</v>
      </c>
      <c r="D8" s="14">
        <f>D7/D10</f>
        <v>1.6666666666666666E-2</v>
      </c>
      <c r="F8" s="7" t="s">
        <v>13</v>
      </c>
      <c r="G8" s="12">
        <v>4</v>
      </c>
    </row>
    <row r="9" spans="2:10" x14ac:dyDescent="0.25">
      <c r="C9" s="7" t="s">
        <v>7</v>
      </c>
      <c r="D9" s="15">
        <v>4</v>
      </c>
      <c r="F9" s="7" t="s">
        <v>14</v>
      </c>
      <c r="G9" s="12">
        <v>3</v>
      </c>
    </row>
    <row r="10" spans="2:10" x14ac:dyDescent="0.25">
      <c r="C10" s="23" t="s">
        <v>23</v>
      </c>
      <c r="D10" s="25">
        <v>12</v>
      </c>
      <c r="F10" s="7" t="s">
        <v>15</v>
      </c>
      <c r="G10" s="12">
        <v>2</v>
      </c>
    </row>
    <row r="11" spans="2:10" ht="15.75" thickBot="1" x14ac:dyDescent="0.3">
      <c r="C11" s="17" t="s">
        <v>9</v>
      </c>
      <c r="D11" s="24">
        <v>28</v>
      </c>
      <c r="F11" s="9" t="s">
        <v>16</v>
      </c>
      <c r="G11" s="13">
        <v>1</v>
      </c>
    </row>
    <row r="12" spans="2:10" x14ac:dyDescent="0.25">
      <c r="C12" s="7" t="s">
        <v>20</v>
      </c>
      <c r="D12" s="22">
        <v>7109</v>
      </c>
    </row>
    <row r="13" spans="2:10" x14ac:dyDescent="0.25">
      <c r="C13" s="21" t="s">
        <v>19</v>
      </c>
      <c r="D13" s="19">
        <f>-PMT(D7/D10,D11,D6)</f>
        <v>312115.91338559258</v>
      </c>
    </row>
    <row r="14" spans="2:10" ht="15.75" thickBot="1" x14ac:dyDescent="0.3">
      <c r="C14" s="9" t="s">
        <v>21</v>
      </c>
      <c r="D14" s="20">
        <f>D13+D12</f>
        <v>319224.91338559258</v>
      </c>
    </row>
    <row r="15" spans="2:10" x14ac:dyDescent="0.25">
      <c r="J15">
        <v>324362</v>
      </c>
    </row>
    <row r="16" spans="2:10" ht="15.75" thickBot="1" x14ac:dyDescent="0.3">
      <c r="B16" s="43" t="s">
        <v>4</v>
      </c>
      <c r="C16" s="43"/>
      <c r="D16" s="43"/>
      <c r="E16" s="43"/>
      <c r="F16" s="43"/>
    </row>
    <row r="17" spans="2:10" x14ac:dyDescent="0.25">
      <c r="B17" s="3" t="s">
        <v>1</v>
      </c>
      <c r="C17" s="4" t="s">
        <v>2</v>
      </c>
      <c r="D17" s="4" t="s">
        <v>17</v>
      </c>
      <c r="E17" s="4" t="s">
        <v>18</v>
      </c>
      <c r="F17" s="5" t="s">
        <v>3</v>
      </c>
      <c r="J17" t="s">
        <v>24</v>
      </c>
    </row>
    <row r="18" spans="2:10" x14ac:dyDescent="0.25">
      <c r="B18" s="2">
        <v>0</v>
      </c>
      <c r="C18" s="6"/>
      <c r="D18" s="1"/>
      <c r="E18" s="6"/>
      <c r="F18" s="8">
        <f>D6</f>
        <v>6938231</v>
      </c>
    </row>
    <row r="19" spans="2:10" x14ac:dyDescent="0.25">
      <c r="B19" s="2">
        <f>B18+1</f>
        <v>1</v>
      </c>
      <c r="C19" s="6">
        <f>$D$13</f>
        <v>312115.91338559258</v>
      </c>
      <c r="D19" s="6">
        <f>C19-E19</f>
        <v>196478.73005225923</v>
      </c>
      <c r="E19" s="6">
        <f>F18*$D$7/$D$10</f>
        <v>115637.18333333335</v>
      </c>
      <c r="F19" s="8">
        <f>F18-D19</f>
        <v>6741752.2699477412</v>
      </c>
    </row>
    <row r="20" spans="2:10" x14ac:dyDescent="0.25">
      <c r="B20" s="2">
        <f>IF(F19&lt;1," ",B19+1)</f>
        <v>2</v>
      </c>
      <c r="C20" s="6">
        <f>IF(F19&lt;1,0,$D$13)</f>
        <v>312115.91338559258</v>
      </c>
      <c r="D20" s="6">
        <f>IF(F19&lt;1,0,C20-E20)</f>
        <v>199753.37555313023</v>
      </c>
      <c r="E20" s="6">
        <f t="shared" ref="E20:E51" si="0">IF(F19&lt;1,0,F19*$D$7/$D$10)</f>
        <v>112362.53783246236</v>
      </c>
      <c r="F20" s="8">
        <f>IF(F19&lt;1,0,F19-D20)</f>
        <v>6541998.894394611</v>
      </c>
      <c r="J20" s="27">
        <v>6938231</v>
      </c>
    </row>
    <row r="21" spans="2:10" x14ac:dyDescent="0.25">
      <c r="B21" s="2">
        <f t="shared" ref="B21:B84" si="1">IF(F20&lt;1," ",B20+1)</f>
        <v>3</v>
      </c>
      <c r="C21" s="6">
        <f t="shared" ref="C21:C84" si="2">IF(F20&lt;1,0,$D$13)</f>
        <v>312115.91338559258</v>
      </c>
      <c r="D21" s="6">
        <f t="shared" ref="D21:D84" si="3">IF(F20&lt;1,0,C21-E21)</f>
        <v>203082.59847901569</v>
      </c>
      <c r="E21" s="6">
        <f t="shared" si="0"/>
        <v>109033.31490657687</v>
      </c>
      <c r="F21" s="8">
        <f t="shared" ref="F21:F84" si="4">IF(F20&lt;1,0,F20-D21)</f>
        <v>6338916.2959155953</v>
      </c>
      <c r="J21" s="27">
        <v>3110000</v>
      </c>
    </row>
    <row r="22" spans="2:10" x14ac:dyDescent="0.25">
      <c r="B22" s="2">
        <f t="shared" si="1"/>
        <v>4</v>
      </c>
      <c r="C22" s="6">
        <f t="shared" si="2"/>
        <v>312115.91338559258</v>
      </c>
      <c r="D22" s="6">
        <f t="shared" si="3"/>
        <v>206467.30845366599</v>
      </c>
      <c r="E22" s="6">
        <f t="shared" si="0"/>
        <v>105648.60493192659</v>
      </c>
      <c r="F22" s="8">
        <f t="shared" si="4"/>
        <v>6132448.9874619292</v>
      </c>
    </row>
    <row r="23" spans="2:10" x14ac:dyDescent="0.25">
      <c r="B23" s="2">
        <f t="shared" si="1"/>
        <v>5</v>
      </c>
      <c r="C23" s="6">
        <f t="shared" si="2"/>
        <v>312115.91338559258</v>
      </c>
      <c r="D23" s="6">
        <f t="shared" si="3"/>
        <v>209908.43026122707</v>
      </c>
      <c r="E23" s="6">
        <f t="shared" si="0"/>
        <v>102207.48312436549</v>
      </c>
      <c r="F23" s="8">
        <f t="shared" si="4"/>
        <v>5922540.5572007019</v>
      </c>
    </row>
    <row r="24" spans="2:10" x14ac:dyDescent="0.25">
      <c r="B24" s="2">
        <f t="shared" si="1"/>
        <v>6</v>
      </c>
      <c r="C24" s="6">
        <f t="shared" si="2"/>
        <v>312115.91338559258</v>
      </c>
      <c r="D24" s="6">
        <f t="shared" si="3"/>
        <v>213406.90409891418</v>
      </c>
      <c r="E24" s="6">
        <f t="shared" si="0"/>
        <v>98709.009286678382</v>
      </c>
      <c r="F24" s="8">
        <f t="shared" si="4"/>
        <v>5709133.6531017879</v>
      </c>
    </row>
    <row r="25" spans="2:10" x14ac:dyDescent="0.25">
      <c r="B25" s="2">
        <f t="shared" si="1"/>
        <v>7</v>
      </c>
      <c r="C25" s="6">
        <f t="shared" si="2"/>
        <v>312115.91338559258</v>
      </c>
      <c r="D25" s="6">
        <f t="shared" si="3"/>
        <v>216963.6858338961</v>
      </c>
      <c r="E25" s="6">
        <f t="shared" si="0"/>
        <v>95152.227551696473</v>
      </c>
      <c r="F25" s="8">
        <f t="shared" si="4"/>
        <v>5492169.9672678914</v>
      </c>
    </row>
    <row r="26" spans="2:10" x14ac:dyDescent="0.25">
      <c r="B26" s="2">
        <f t="shared" si="1"/>
        <v>8</v>
      </c>
      <c r="C26" s="6">
        <f t="shared" si="2"/>
        <v>312115.91338559258</v>
      </c>
      <c r="D26" s="6">
        <f t="shared" si="3"/>
        <v>220579.74726446107</v>
      </c>
      <c r="E26" s="6">
        <f t="shared" si="0"/>
        <v>91536.166121131522</v>
      </c>
      <c r="F26" s="8">
        <f t="shared" si="4"/>
        <v>5271590.2200034307</v>
      </c>
    </row>
    <row r="27" spans="2:10" x14ac:dyDescent="0.25">
      <c r="B27" s="2">
        <f t="shared" si="1"/>
        <v>9</v>
      </c>
      <c r="C27" s="6">
        <f t="shared" si="2"/>
        <v>312115.91338559258</v>
      </c>
      <c r="D27" s="6">
        <f t="shared" si="3"/>
        <v>224256.07638553542</v>
      </c>
      <c r="E27" s="6">
        <f t="shared" si="0"/>
        <v>87859.837000057174</v>
      </c>
      <c r="F27" s="8">
        <f t="shared" si="4"/>
        <v>5047334.1436178954</v>
      </c>
    </row>
    <row r="28" spans="2:10" x14ac:dyDescent="0.25">
      <c r="B28" s="2">
        <f t="shared" si="1"/>
        <v>10</v>
      </c>
      <c r="C28" s="6">
        <f t="shared" si="2"/>
        <v>312115.91338559258</v>
      </c>
      <c r="D28" s="6">
        <f t="shared" si="3"/>
        <v>227993.67765862762</v>
      </c>
      <c r="E28" s="6">
        <f t="shared" si="0"/>
        <v>84122.235726964936</v>
      </c>
      <c r="F28" s="8">
        <f t="shared" si="4"/>
        <v>4819340.4659592677</v>
      </c>
    </row>
    <row r="29" spans="2:10" x14ac:dyDescent="0.25">
      <c r="B29" s="2">
        <f t="shared" si="1"/>
        <v>11</v>
      </c>
      <c r="C29" s="6">
        <f t="shared" si="2"/>
        <v>312115.91338559258</v>
      </c>
      <c r="D29" s="6">
        <f t="shared" si="3"/>
        <v>231793.57228627143</v>
      </c>
      <c r="E29" s="6">
        <f t="shared" si="0"/>
        <v>80322.341099321129</v>
      </c>
      <c r="F29" s="8">
        <f t="shared" si="4"/>
        <v>4587546.8936729962</v>
      </c>
    </row>
    <row r="30" spans="2:10" x14ac:dyDescent="0.25">
      <c r="B30" s="2">
        <f t="shared" si="1"/>
        <v>12</v>
      </c>
      <c r="C30" s="6">
        <f t="shared" si="2"/>
        <v>312115.91338559258</v>
      </c>
      <c r="D30" s="6">
        <f t="shared" si="3"/>
        <v>235656.79849104263</v>
      </c>
      <c r="E30" s="6">
        <f t="shared" si="0"/>
        <v>76459.114894549944</v>
      </c>
      <c r="F30" s="8">
        <f t="shared" si="4"/>
        <v>4351890.0951819532</v>
      </c>
    </row>
    <row r="31" spans="2:10" x14ac:dyDescent="0.25">
      <c r="B31" s="2">
        <f t="shared" si="1"/>
        <v>13</v>
      </c>
      <c r="C31" s="6">
        <f t="shared" si="2"/>
        <v>312115.91338559258</v>
      </c>
      <c r="D31" s="6">
        <f t="shared" si="3"/>
        <v>239584.41179922668</v>
      </c>
      <c r="E31" s="6">
        <f t="shared" si="0"/>
        <v>72531.501586365892</v>
      </c>
      <c r="F31" s="8">
        <f t="shared" si="4"/>
        <v>4112305.6833827263</v>
      </c>
    </row>
    <row r="32" spans="2:10" x14ac:dyDescent="0.25">
      <c r="B32" s="2">
        <f t="shared" si="1"/>
        <v>14</v>
      </c>
      <c r="C32" s="6">
        <f t="shared" si="2"/>
        <v>312115.91338559258</v>
      </c>
      <c r="D32" s="6">
        <f t="shared" si="3"/>
        <v>243577.48532921379</v>
      </c>
      <c r="E32" s="6">
        <f t="shared" si="0"/>
        <v>68538.428056378776</v>
      </c>
      <c r="F32" s="8">
        <f t="shared" si="4"/>
        <v>3868728.1980535127</v>
      </c>
    </row>
    <row r="33" spans="2:6" x14ac:dyDescent="0.25">
      <c r="B33" s="2">
        <f t="shared" si="1"/>
        <v>15</v>
      </c>
      <c r="C33" s="6">
        <f t="shared" si="2"/>
        <v>312115.91338559258</v>
      </c>
      <c r="D33" s="6">
        <f t="shared" si="3"/>
        <v>247637.11008470069</v>
      </c>
      <c r="E33" s="6">
        <f t="shared" si="0"/>
        <v>64478.803300891886</v>
      </c>
      <c r="F33" s="8">
        <f t="shared" si="4"/>
        <v>3621091.0879688119</v>
      </c>
    </row>
    <row r="34" spans="2:6" x14ac:dyDescent="0.25">
      <c r="B34" s="2">
        <f t="shared" si="1"/>
        <v>16</v>
      </c>
      <c r="C34" s="6">
        <f t="shared" si="2"/>
        <v>312115.91338559258</v>
      </c>
      <c r="D34" s="6">
        <f t="shared" si="3"/>
        <v>251764.39525277904</v>
      </c>
      <c r="E34" s="6">
        <f t="shared" si="0"/>
        <v>60351.518132813537</v>
      </c>
      <c r="F34" s="8">
        <f t="shared" si="4"/>
        <v>3369326.6927160327</v>
      </c>
    </row>
    <row r="35" spans="2:6" x14ac:dyDescent="0.25">
      <c r="B35" s="2">
        <f t="shared" si="1"/>
        <v>17</v>
      </c>
      <c r="C35" s="6">
        <f t="shared" si="2"/>
        <v>312115.91338559258</v>
      </c>
      <c r="D35" s="6">
        <f t="shared" si="3"/>
        <v>255960.46850699204</v>
      </c>
      <c r="E35" s="6">
        <f t="shared" si="0"/>
        <v>56155.444878600545</v>
      </c>
      <c r="F35" s="8">
        <f t="shared" si="4"/>
        <v>3113366.2242090409</v>
      </c>
    </row>
    <row r="36" spans="2:6" x14ac:dyDescent="0.25">
      <c r="B36" s="2">
        <f t="shared" si="1"/>
        <v>18</v>
      </c>
      <c r="C36" s="6">
        <f t="shared" si="2"/>
        <v>312115.91338559258</v>
      </c>
      <c r="D36" s="6">
        <f t="shared" si="3"/>
        <v>260226.47631544189</v>
      </c>
      <c r="E36" s="6">
        <f t="shared" si="0"/>
        <v>51889.437070150685</v>
      </c>
      <c r="F36" s="8">
        <f t="shared" si="4"/>
        <v>2853139.7478935989</v>
      </c>
    </row>
    <row r="37" spans="2:6" x14ac:dyDescent="0.25">
      <c r="B37" s="2">
        <f t="shared" si="1"/>
        <v>19</v>
      </c>
      <c r="C37" s="6">
        <f t="shared" si="2"/>
        <v>312115.91338559258</v>
      </c>
      <c r="D37" s="6">
        <f t="shared" si="3"/>
        <v>264563.58425403258</v>
      </c>
      <c r="E37" s="6">
        <f t="shared" si="0"/>
        <v>47552.329131559985</v>
      </c>
      <c r="F37" s="8">
        <f t="shared" si="4"/>
        <v>2588576.1636395664</v>
      </c>
    </row>
    <row r="38" spans="2:6" x14ac:dyDescent="0.25">
      <c r="B38" s="2">
        <f t="shared" si="1"/>
        <v>20</v>
      </c>
      <c r="C38" s="6">
        <f t="shared" si="2"/>
        <v>312115.91338559258</v>
      </c>
      <c r="D38" s="6">
        <f t="shared" si="3"/>
        <v>268972.97732493316</v>
      </c>
      <c r="E38" s="6">
        <f t="shared" si="0"/>
        <v>43142.936060659442</v>
      </c>
      <c r="F38" s="8">
        <f t="shared" si="4"/>
        <v>2319603.1863146331</v>
      </c>
    </row>
    <row r="39" spans="2:6" x14ac:dyDescent="0.25">
      <c r="B39" s="2">
        <f t="shared" si="1"/>
        <v>21</v>
      </c>
      <c r="C39" s="6">
        <f t="shared" si="2"/>
        <v>312115.91338559258</v>
      </c>
      <c r="D39" s="6">
        <f t="shared" si="3"/>
        <v>273455.86028034869</v>
      </c>
      <c r="E39" s="6">
        <f t="shared" si="0"/>
        <v>38660.053105243889</v>
      </c>
      <c r="F39" s="8">
        <f t="shared" si="4"/>
        <v>2046147.3260342844</v>
      </c>
    </row>
    <row r="40" spans="2:6" x14ac:dyDescent="0.25">
      <c r="B40" s="2">
        <f t="shared" si="1"/>
        <v>22</v>
      </c>
      <c r="C40" s="6">
        <f t="shared" si="2"/>
        <v>312115.91338559258</v>
      </c>
      <c r="D40" s="6">
        <f t="shared" si="3"/>
        <v>278013.45795168786</v>
      </c>
      <c r="E40" s="6">
        <f t="shared" si="0"/>
        <v>34102.455433904739</v>
      </c>
      <c r="F40" s="8">
        <f t="shared" si="4"/>
        <v>1768133.8680825965</v>
      </c>
    </row>
    <row r="41" spans="2:6" x14ac:dyDescent="0.25">
      <c r="B41" s="2">
        <f t="shared" si="1"/>
        <v>23</v>
      </c>
      <c r="C41" s="6">
        <f t="shared" si="2"/>
        <v>312115.91338559258</v>
      </c>
      <c r="D41" s="6">
        <f t="shared" si="3"/>
        <v>282647.01558421599</v>
      </c>
      <c r="E41" s="6">
        <f t="shared" si="0"/>
        <v>29468.897801376606</v>
      </c>
      <c r="F41" s="8">
        <f t="shared" si="4"/>
        <v>1485486.8524983805</v>
      </c>
    </row>
    <row r="42" spans="2:6" x14ac:dyDescent="0.25">
      <c r="B42" s="2">
        <f t="shared" si="1"/>
        <v>24</v>
      </c>
      <c r="C42" s="6">
        <f t="shared" si="2"/>
        <v>312115.91338559258</v>
      </c>
      <c r="D42" s="6">
        <f t="shared" si="3"/>
        <v>287357.79917728622</v>
      </c>
      <c r="E42" s="6">
        <f t="shared" si="0"/>
        <v>24758.114208306342</v>
      </c>
      <c r="F42" s="8">
        <f t="shared" si="4"/>
        <v>1198129.0533210943</v>
      </c>
    </row>
    <row r="43" spans="2:6" x14ac:dyDescent="0.25">
      <c r="B43" s="2">
        <f t="shared" si="1"/>
        <v>25</v>
      </c>
      <c r="C43" s="6">
        <f t="shared" si="2"/>
        <v>312115.91338559258</v>
      </c>
      <c r="D43" s="6">
        <f t="shared" si="3"/>
        <v>292147.09583024099</v>
      </c>
      <c r="E43" s="6">
        <f t="shared" si="0"/>
        <v>19968.817555351572</v>
      </c>
      <c r="F43" s="8">
        <f t="shared" si="4"/>
        <v>905981.95749085327</v>
      </c>
    </row>
    <row r="44" spans="2:6" x14ac:dyDescent="0.25">
      <c r="B44" s="2">
        <f t="shared" si="1"/>
        <v>26</v>
      </c>
      <c r="C44" s="6">
        <f t="shared" si="2"/>
        <v>312115.91338559258</v>
      </c>
      <c r="D44" s="6">
        <f t="shared" si="3"/>
        <v>297016.21409407834</v>
      </c>
      <c r="E44" s="6">
        <f t="shared" si="0"/>
        <v>15099.699291514224</v>
      </c>
      <c r="F44" s="8">
        <f t="shared" si="4"/>
        <v>608965.74339677487</v>
      </c>
    </row>
    <row r="45" spans="2:6" x14ac:dyDescent="0.25">
      <c r="B45" s="2">
        <f t="shared" si="1"/>
        <v>27</v>
      </c>
      <c r="C45" s="6">
        <f t="shared" si="2"/>
        <v>312115.91338559258</v>
      </c>
      <c r="D45" s="6">
        <f t="shared" si="3"/>
        <v>301966.48432897968</v>
      </c>
      <c r="E45" s="6">
        <f t="shared" si="0"/>
        <v>10149.429056612915</v>
      </c>
      <c r="F45" s="8">
        <f t="shared" si="4"/>
        <v>306999.25906779518</v>
      </c>
    </row>
    <row r="46" spans="2:6" x14ac:dyDescent="0.25">
      <c r="B46" s="2">
        <f t="shared" si="1"/>
        <v>28</v>
      </c>
      <c r="C46" s="6">
        <f t="shared" si="2"/>
        <v>312115.91338559258</v>
      </c>
      <c r="D46" s="6">
        <f t="shared" si="3"/>
        <v>306999.259067796</v>
      </c>
      <c r="E46" s="6">
        <f t="shared" si="0"/>
        <v>5116.6543177965868</v>
      </c>
      <c r="F46" s="8">
        <f t="shared" si="4"/>
        <v>-8.149072527885437E-10</v>
      </c>
    </row>
    <row r="47" spans="2:6" x14ac:dyDescent="0.25">
      <c r="B47" s="2" t="str">
        <f t="shared" si="1"/>
        <v xml:space="preserve"> </v>
      </c>
      <c r="C47" s="6">
        <f t="shared" si="2"/>
        <v>0</v>
      </c>
      <c r="D47" s="6">
        <f t="shared" si="3"/>
        <v>0</v>
      </c>
      <c r="E47" s="6">
        <f t="shared" si="0"/>
        <v>0</v>
      </c>
      <c r="F47" s="8">
        <f t="shared" si="4"/>
        <v>0</v>
      </c>
    </row>
    <row r="48" spans="2:6" x14ac:dyDescent="0.25">
      <c r="B48" s="2" t="str">
        <f t="shared" si="1"/>
        <v xml:space="preserve"> </v>
      </c>
      <c r="C48" s="6">
        <f t="shared" si="2"/>
        <v>0</v>
      </c>
      <c r="D48" s="6">
        <f t="shared" si="3"/>
        <v>0</v>
      </c>
      <c r="E48" s="6">
        <f t="shared" si="0"/>
        <v>0</v>
      </c>
      <c r="F48" s="8">
        <f t="shared" si="4"/>
        <v>0</v>
      </c>
    </row>
    <row r="49" spans="2:6" x14ac:dyDescent="0.25">
      <c r="B49" s="2" t="str">
        <f t="shared" si="1"/>
        <v xml:space="preserve"> </v>
      </c>
      <c r="C49" s="6">
        <f t="shared" si="2"/>
        <v>0</v>
      </c>
      <c r="D49" s="6">
        <f t="shared" si="3"/>
        <v>0</v>
      </c>
      <c r="E49" s="6">
        <f t="shared" si="0"/>
        <v>0</v>
      </c>
      <c r="F49" s="8">
        <f t="shared" si="4"/>
        <v>0</v>
      </c>
    </row>
    <row r="50" spans="2:6" x14ac:dyDescent="0.25">
      <c r="B50" s="2" t="str">
        <f t="shared" si="1"/>
        <v xml:space="preserve"> </v>
      </c>
      <c r="C50" s="6">
        <f t="shared" si="2"/>
        <v>0</v>
      </c>
      <c r="D50" s="6">
        <f t="shared" si="3"/>
        <v>0</v>
      </c>
      <c r="E50" s="6">
        <f t="shared" si="0"/>
        <v>0</v>
      </c>
      <c r="F50" s="8">
        <f t="shared" si="4"/>
        <v>0</v>
      </c>
    </row>
    <row r="51" spans="2:6" x14ac:dyDescent="0.25">
      <c r="B51" s="2" t="str">
        <f t="shared" si="1"/>
        <v xml:space="preserve"> </v>
      </c>
      <c r="C51" s="6">
        <f t="shared" si="2"/>
        <v>0</v>
      </c>
      <c r="D51" s="6">
        <f t="shared" si="3"/>
        <v>0</v>
      </c>
      <c r="E51" s="6">
        <f t="shared" si="0"/>
        <v>0</v>
      </c>
      <c r="F51" s="8">
        <f t="shared" si="4"/>
        <v>0</v>
      </c>
    </row>
    <row r="52" spans="2:6" x14ac:dyDescent="0.25">
      <c r="B52" s="2" t="str">
        <f t="shared" si="1"/>
        <v xml:space="preserve"> </v>
      </c>
      <c r="C52" s="6">
        <f t="shared" si="2"/>
        <v>0</v>
      </c>
      <c r="D52" s="6">
        <f t="shared" si="3"/>
        <v>0</v>
      </c>
      <c r="E52" s="6">
        <f t="shared" ref="E52:E83" si="5">IF(F51&lt;1,0,F51*$D$7/$D$10)</f>
        <v>0</v>
      </c>
      <c r="F52" s="8">
        <f t="shared" si="4"/>
        <v>0</v>
      </c>
    </row>
    <row r="53" spans="2:6" x14ac:dyDescent="0.25">
      <c r="B53" s="2" t="str">
        <f t="shared" si="1"/>
        <v xml:space="preserve"> </v>
      </c>
      <c r="C53" s="6">
        <f t="shared" si="2"/>
        <v>0</v>
      </c>
      <c r="D53" s="6">
        <f t="shared" si="3"/>
        <v>0</v>
      </c>
      <c r="E53" s="6">
        <f t="shared" si="5"/>
        <v>0</v>
      </c>
      <c r="F53" s="8">
        <f t="shared" si="4"/>
        <v>0</v>
      </c>
    </row>
    <row r="54" spans="2:6" x14ac:dyDescent="0.25">
      <c r="B54" s="2" t="str">
        <f t="shared" si="1"/>
        <v xml:space="preserve"> </v>
      </c>
      <c r="C54" s="6">
        <f t="shared" si="2"/>
        <v>0</v>
      </c>
      <c r="D54" s="6">
        <f t="shared" si="3"/>
        <v>0</v>
      </c>
      <c r="E54" s="6">
        <f t="shared" si="5"/>
        <v>0</v>
      </c>
      <c r="F54" s="8">
        <f t="shared" si="4"/>
        <v>0</v>
      </c>
    </row>
    <row r="55" spans="2:6" x14ac:dyDescent="0.25">
      <c r="B55" s="2" t="str">
        <f t="shared" si="1"/>
        <v xml:space="preserve"> </v>
      </c>
      <c r="C55" s="6">
        <f t="shared" si="2"/>
        <v>0</v>
      </c>
      <c r="D55" s="6">
        <f t="shared" si="3"/>
        <v>0</v>
      </c>
      <c r="E55" s="6">
        <f t="shared" si="5"/>
        <v>0</v>
      </c>
      <c r="F55" s="8">
        <f t="shared" si="4"/>
        <v>0</v>
      </c>
    </row>
    <row r="56" spans="2:6" x14ac:dyDescent="0.25">
      <c r="B56" s="2" t="str">
        <f t="shared" si="1"/>
        <v xml:space="preserve"> </v>
      </c>
      <c r="C56" s="6">
        <f t="shared" si="2"/>
        <v>0</v>
      </c>
      <c r="D56" s="6">
        <f t="shared" si="3"/>
        <v>0</v>
      </c>
      <c r="E56" s="6">
        <f t="shared" si="5"/>
        <v>0</v>
      </c>
      <c r="F56" s="8">
        <f t="shared" si="4"/>
        <v>0</v>
      </c>
    </row>
    <row r="57" spans="2:6" x14ac:dyDescent="0.25">
      <c r="B57" s="2" t="str">
        <f t="shared" si="1"/>
        <v xml:space="preserve"> </v>
      </c>
      <c r="C57" s="6">
        <f t="shared" si="2"/>
        <v>0</v>
      </c>
      <c r="D57" s="6">
        <f t="shared" si="3"/>
        <v>0</v>
      </c>
      <c r="E57" s="6">
        <f t="shared" si="5"/>
        <v>0</v>
      </c>
      <c r="F57" s="8">
        <f t="shared" si="4"/>
        <v>0</v>
      </c>
    </row>
    <row r="58" spans="2:6" x14ac:dyDescent="0.25">
      <c r="B58" s="2" t="str">
        <f t="shared" si="1"/>
        <v xml:space="preserve"> </v>
      </c>
      <c r="C58" s="6">
        <f t="shared" si="2"/>
        <v>0</v>
      </c>
      <c r="D58" s="6">
        <f t="shared" si="3"/>
        <v>0</v>
      </c>
      <c r="E58" s="6">
        <f t="shared" si="5"/>
        <v>0</v>
      </c>
      <c r="F58" s="8">
        <f t="shared" si="4"/>
        <v>0</v>
      </c>
    </row>
    <row r="59" spans="2:6" x14ac:dyDescent="0.25">
      <c r="B59" s="2" t="str">
        <f t="shared" si="1"/>
        <v xml:space="preserve"> </v>
      </c>
      <c r="C59" s="6">
        <f t="shared" si="2"/>
        <v>0</v>
      </c>
      <c r="D59" s="6">
        <f t="shared" si="3"/>
        <v>0</v>
      </c>
      <c r="E59" s="6">
        <f t="shared" si="5"/>
        <v>0</v>
      </c>
      <c r="F59" s="8">
        <f t="shared" si="4"/>
        <v>0</v>
      </c>
    </row>
    <row r="60" spans="2:6" x14ac:dyDescent="0.25">
      <c r="B60" s="2" t="str">
        <f t="shared" si="1"/>
        <v xml:space="preserve"> </v>
      </c>
      <c r="C60" s="6">
        <f t="shared" si="2"/>
        <v>0</v>
      </c>
      <c r="D60" s="6">
        <f t="shared" si="3"/>
        <v>0</v>
      </c>
      <c r="E60" s="6">
        <f t="shared" si="5"/>
        <v>0</v>
      </c>
      <c r="F60" s="8">
        <f t="shared" si="4"/>
        <v>0</v>
      </c>
    </row>
    <row r="61" spans="2:6" x14ac:dyDescent="0.25">
      <c r="B61" s="2" t="str">
        <f t="shared" si="1"/>
        <v xml:space="preserve"> </v>
      </c>
      <c r="C61" s="6">
        <f t="shared" si="2"/>
        <v>0</v>
      </c>
      <c r="D61" s="6">
        <f t="shared" si="3"/>
        <v>0</v>
      </c>
      <c r="E61" s="6">
        <f t="shared" si="5"/>
        <v>0</v>
      </c>
      <c r="F61" s="8">
        <f t="shared" si="4"/>
        <v>0</v>
      </c>
    </row>
    <row r="62" spans="2:6" x14ac:dyDescent="0.25">
      <c r="B62" s="2" t="str">
        <f t="shared" si="1"/>
        <v xml:space="preserve"> </v>
      </c>
      <c r="C62" s="6">
        <f t="shared" si="2"/>
        <v>0</v>
      </c>
      <c r="D62" s="6">
        <f t="shared" si="3"/>
        <v>0</v>
      </c>
      <c r="E62" s="6">
        <f t="shared" si="5"/>
        <v>0</v>
      </c>
      <c r="F62" s="8">
        <f t="shared" si="4"/>
        <v>0</v>
      </c>
    </row>
    <row r="63" spans="2:6" x14ac:dyDescent="0.25">
      <c r="B63" s="2" t="str">
        <f t="shared" si="1"/>
        <v xml:space="preserve"> </v>
      </c>
      <c r="C63" s="6">
        <f t="shared" si="2"/>
        <v>0</v>
      </c>
      <c r="D63" s="6">
        <f t="shared" si="3"/>
        <v>0</v>
      </c>
      <c r="E63" s="6">
        <f t="shared" si="5"/>
        <v>0</v>
      </c>
      <c r="F63" s="8">
        <f t="shared" si="4"/>
        <v>0</v>
      </c>
    </row>
    <row r="64" spans="2:6" x14ac:dyDescent="0.25">
      <c r="B64" s="2" t="str">
        <f t="shared" si="1"/>
        <v xml:space="preserve"> </v>
      </c>
      <c r="C64" s="6">
        <f t="shared" si="2"/>
        <v>0</v>
      </c>
      <c r="D64" s="6">
        <f t="shared" si="3"/>
        <v>0</v>
      </c>
      <c r="E64" s="6">
        <f t="shared" si="5"/>
        <v>0</v>
      </c>
      <c r="F64" s="8">
        <f t="shared" si="4"/>
        <v>0</v>
      </c>
    </row>
    <row r="65" spans="2:6" x14ac:dyDescent="0.25">
      <c r="B65" s="2" t="str">
        <f t="shared" si="1"/>
        <v xml:space="preserve"> </v>
      </c>
      <c r="C65" s="6">
        <f t="shared" si="2"/>
        <v>0</v>
      </c>
      <c r="D65" s="6">
        <f t="shared" si="3"/>
        <v>0</v>
      </c>
      <c r="E65" s="6">
        <f t="shared" si="5"/>
        <v>0</v>
      </c>
      <c r="F65" s="8">
        <f t="shared" si="4"/>
        <v>0</v>
      </c>
    </row>
    <row r="66" spans="2:6" x14ac:dyDescent="0.25">
      <c r="B66" s="2" t="str">
        <f t="shared" si="1"/>
        <v xml:space="preserve"> </v>
      </c>
      <c r="C66" s="6">
        <f t="shared" si="2"/>
        <v>0</v>
      </c>
      <c r="D66" s="6">
        <f t="shared" si="3"/>
        <v>0</v>
      </c>
      <c r="E66" s="6">
        <f t="shared" si="5"/>
        <v>0</v>
      </c>
      <c r="F66" s="8">
        <f t="shared" si="4"/>
        <v>0</v>
      </c>
    </row>
    <row r="67" spans="2:6" x14ac:dyDescent="0.25">
      <c r="B67" s="2" t="str">
        <f t="shared" si="1"/>
        <v xml:space="preserve"> </v>
      </c>
      <c r="C67" s="6">
        <f t="shared" si="2"/>
        <v>0</v>
      </c>
      <c r="D67" s="6">
        <f t="shared" si="3"/>
        <v>0</v>
      </c>
      <c r="E67" s="6">
        <f t="shared" si="5"/>
        <v>0</v>
      </c>
      <c r="F67" s="8">
        <f t="shared" si="4"/>
        <v>0</v>
      </c>
    </row>
    <row r="68" spans="2:6" x14ac:dyDescent="0.25">
      <c r="B68" s="2" t="str">
        <f t="shared" si="1"/>
        <v xml:space="preserve"> </v>
      </c>
      <c r="C68" s="6">
        <f t="shared" si="2"/>
        <v>0</v>
      </c>
      <c r="D68" s="6">
        <f t="shared" si="3"/>
        <v>0</v>
      </c>
      <c r="E68" s="6">
        <f t="shared" si="5"/>
        <v>0</v>
      </c>
      <c r="F68" s="8">
        <f t="shared" si="4"/>
        <v>0</v>
      </c>
    </row>
    <row r="69" spans="2:6" x14ac:dyDescent="0.25">
      <c r="B69" s="2" t="str">
        <f t="shared" si="1"/>
        <v xml:space="preserve"> </v>
      </c>
      <c r="C69" s="6">
        <f t="shared" si="2"/>
        <v>0</v>
      </c>
      <c r="D69" s="6">
        <f t="shared" si="3"/>
        <v>0</v>
      </c>
      <c r="E69" s="6">
        <f t="shared" si="5"/>
        <v>0</v>
      </c>
      <c r="F69" s="8">
        <f t="shared" si="4"/>
        <v>0</v>
      </c>
    </row>
    <row r="70" spans="2:6" x14ac:dyDescent="0.25">
      <c r="B70" s="2" t="str">
        <f t="shared" si="1"/>
        <v xml:space="preserve"> </v>
      </c>
      <c r="C70" s="6">
        <f t="shared" si="2"/>
        <v>0</v>
      </c>
      <c r="D70" s="6">
        <f t="shared" si="3"/>
        <v>0</v>
      </c>
      <c r="E70" s="6">
        <f t="shared" si="5"/>
        <v>0</v>
      </c>
      <c r="F70" s="8">
        <f t="shared" si="4"/>
        <v>0</v>
      </c>
    </row>
    <row r="71" spans="2:6" x14ac:dyDescent="0.25">
      <c r="B71" s="2" t="str">
        <f t="shared" si="1"/>
        <v xml:space="preserve"> </v>
      </c>
      <c r="C71" s="6">
        <f t="shared" si="2"/>
        <v>0</v>
      </c>
      <c r="D71" s="6">
        <f t="shared" si="3"/>
        <v>0</v>
      </c>
      <c r="E71" s="6">
        <f t="shared" si="5"/>
        <v>0</v>
      </c>
      <c r="F71" s="8">
        <f t="shared" si="4"/>
        <v>0</v>
      </c>
    </row>
    <row r="72" spans="2:6" x14ac:dyDescent="0.25">
      <c r="B72" s="2" t="str">
        <f t="shared" si="1"/>
        <v xml:space="preserve"> </v>
      </c>
      <c r="C72" s="6">
        <f t="shared" si="2"/>
        <v>0</v>
      </c>
      <c r="D72" s="6">
        <f t="shared" si="3"/>
        <v>0</v>
      </c>
      <c r="E72" s="6">
        <f t="shared" si="5"/>
        <v>0</v>
      </c>
      <c r="F72" s="8">
        <f t="shared" si="4"/>
        <v>0</v>
      </c>
    </row>
    <row r="73" spans="2:6" x14ac:dyDescent="0.25">
      <c r="B73" s="2" t="str">
        <f t="shared" si="1"/>
        <v xml:space="preserve"> </v>
      </c>
      <c r="C73" s="6">
        <f t="shared" si="2"/>
        <v>0</v>
      </c>
      <c r="D73" s="6">
        <f t="shared" si="3"/>
        <v>0</v>
      </c>
      <c r="E73" s="6">
        <f t="shared" si="5"/>
        <v>0</v>
      </c>
      <c r="F73" s="8">
        <f t="shared" si="4"/>
        <v>0</v>
      </c>
    </row>
    <row r="74" spans="2:6" x14ac:dyDescent="0.25">
      <c r="B74" s="2" t="str">
        <f t="shared" si="1"/>
        <v xml:space="preserve"> </v>
      </c>
      <c r="C74" s="6">
        <f t="shared" si="2"/>
        <v>0</v>
      </c>
      <c r="D74" s="6">
        <f t="shared" si="3"/>
        <v>0</v>
      </c>
      <c r="E74" s="6">
        <f t="shared" si="5"/>
        <v>0</v>
      </c>
      <c r="F74" s="8">
        <f t="shared" si="4"/>
        <v>0</v>
      </c>
    </row>
    <row r="75" spans="2:6" x14ac:dyDescent="0.25">
      <c r="B75" s="2" t="str">
        <f t="shared" si="1"/>
        <v xml:space="preserve"> </v>
      </c>
      <c r="C75" s="6">
        <f t="shared" si="2"/>
        <v>0</v>
      </c>
      <c r="D75" s="6">
        <f t="shared" si="3"/>
        <v>0</v>
      </c>
      <c r="E75" s="6">
        <f t="shared" si="5"/>
        <v>0</v>
      </c>
      <c r="F75" s="8">
        <f t="shared" si="4"/>
        <v>0</v>
      </c>
    </row>
    <row r="76" spans="2:6" x14ac:dyDescent="0.25">
      <c r="B76" s="2" t="str">
        <f t="shared" si="1"/>
        <v xml:space="preserve"> </v>
      </c>
      <c r="C76" s="6">
        <f t="shared" si="2"/>
        <v>0</v>
      </c>
      <c r="D76" s="6">
        <f t="shared" si="3"/>
        <v>0</v>
      </c>
      <c r="E76" s="6">
        <f t="shared" si="5"/>
        <v>0</v>
      </c>
      <c r="F76" s="8">
        <f t="shared" si="4"/>
        <v>0</v>
      </c>
    </row>
    <row r="77" spans="2:6" x14ac:dyDescent="0.25">
      <c r="B77" s="2" t="str">
        <f t="shared" si="1"/>
        <v xml:space="preserve"> </v>
      </c>
      <c r="C77" s="6">
        <f t="shared" si="2"/>
        <v>0</v>
      </c>
      <c r="D77" s="6">
        <f t="shared" si="3"/>
        <v>0</v>
      </c>
      <c r="E77" s="6">
        <f t="shared" si="5"/>
        <v>0</v>
      </c>
      <c r="F77" s="8">
        <f t="shared" si="4"/>
        <v>0</v>
      </c>
    </row>
    <row r="78" spans="2:6" ht="15.75" customHeight="1" x14ac:dyDescent="0.25">
      <c r="B78" s="2" t="str">
        <f t="shared" si="1"/>
        <v xml:space="preserve"> </v>
      </c>
      <c r="C78" s="6">
        <f t="shared" si="2"/>
        <v>0</v>
      </c>
      <c r="D78" s="6">
        <f t="shared" si="3"/>
        <v>0</v>
      </c>
      <c r="E78" s="6">
        <f t="shared" si="5"/>
        <v>0</v>
      </c>
      <c r="F78" s="8">
        <f t="shared" si="4"/>
        <v>0</v>
      </c>
    </row>
    <row r="79" spans="2:6" x14ac:dyDescent="0.25">
      <c r="B79" s="2" t="str">
        <f t="shared" si="1"/>
        <v xml:space="preserve"> </v>
      </c>
      <c r="C79" s="6">
        <f t="shared" si="2"/>
        <v>0</v>
      </c>
      <c r="D79" s="6">
        <f t="shared" si="3"/>
        <v>0</v>
      </c>
      <c r="E79" s="6">
        <f t="shared" si="5"/>
        <v>0</v>
      </c>
      <c r="F79" s="8">
        <f t="shared" si="4"/>
        <v>0</v>
      </c>
    </row>
    <row r="80" spans="2:6" x14ac:dyDescent="0.25">
      <c r="B80" s="2" t="str">
        <f t="shared" si="1"/>
        <v xml:space="preserve"> </v>
      </c>
      <c r="C80" s="6">
        <f t="shared" si="2"/>
        <v>0</v>
      </c>
      <c r="D80" s="6">
        <f t="shared" si="3"/>
        <v>0</v>
      </c>
      <c r="E80" s="6">
        <f t="shared" si="5"/>
        <v>0</v>
      </c>
      <c r="F80" s="8">
        <f t="shared" si="4"/>
        <v>0</v>
      </c>
    </row>
    <row r="81" spans="2:6" x14ac:dyDescent="0.25">
      <c r="B81" s="2" t="str">
        <f t="shared" si="1"/>
        <v xml:space="preserve"> </v>
      </c>
      <c r="C81" s="6">
        <f t="shared" si="2"/>
        <v>0</v>
      </c>
      <c r="D81" s="6">
        <f t="shared" si="3"/>
        <v>0</v>
      </c>
      <c r="E81" s="6">
        <f t="shared" si="5"/>
        <v>0</v>
      </c>
      <c r="F81" s="8">
        <f t="shared" si="4"/>
        <v>0</v>
      </c>
    </row>
    <row r="82" spans="2:6" x14ac:dyDescent="0.25">
      <c r="B82" s="2" t="str">
        <f t="shared" si="1"/>
        <v xml:space="preserve"> </v>
      </c>
      <c r="C82" s="6">
        <f t="shared" si="2"/>
        <v>0</v>
      </c>
      <c r="D82" s="6">
        <f t="shared" si="3"/>
        <v>0</v>
      </c>
      <c r="E82" s="6">
        <f t="shared" si="5"/>
        <v>0</v>
      </c>
      <c r="F82" s="8">
        <f t="shared" si="4"/>
        <v>0</v>
      </c>
    </row>
    <row r="83" spans="2:6" x14ac:dyDescent="0.25">
      <c r="B83" s="2" t="str">
        <f t="shared" si="1"/>
        <v xml:space="preserve"> </v>
      </c>
      <c r="C83" s="6">
        <f t="shared" si="2"/>
        <v>0</v>
      </c>
      <c r="D83" s="6">
        <f t="shared" si="3"/>
        <v>0</v>
      </c>
      <c r="E83" s="6">
        <f t="shared" si="5"/>
        <v>0</v>
      </c>
      <c r="F83" s="8">
        <f t="shared" si="4"/>
        <v>0</v>
      </c>
    </row>
    <row r="84" spans="2:6" x14ac:dyDescent="0.25">
      <c r="B84" s="2" t="str">
        <f t="shared" si="1"/>
        <v xml:space="preserve"> </v>
      </c>
      <c r="C84" s="6">
        <f t="shared" si="2"/>
        <v>0</v>
      </c>
      <c r="D84" s="6">
        <f t="shared" si="3"/>
        <v>0</v>
      </c>
      <c r="E84" s="6">
        <f t="shared" ref="E84:E103" si="6">IF(F83&lt;1,0,F83*$D$7/$D$10)</f>
        <v>0</v>
      </c>
      <c r="F84" s="8">
        <f t="shared" si="4"/>
        <v>0</v>
      </c>
    </row>
    <row r="85" spans="2:6" x14ac:dyDescent="0.25">
      <c r="B85" s="2" t="str">
        <f t="shared" ref="B85:B103" si="7">IF(F84&lt;1," ",B84+1)</f>
        <v xml:space="preserve"> </v>
      </c>
      <c r="C85" s="6">
        <f t="shared" ref="C85:C103" si="8">IF(F84&lt;1,0,$D$13)</f>
        <v>0</v>
      </c>
      <c r="D85" s="6">
        <f t="shared" ref="D85:D103" si="9">IF(F84&lt;1,0,C85-E85)</f>
        <v>0</v>
      </c>
      <c r="E85" s="6">
        <f t="shared" si="6"/>
        <v>0</v>
      </c>
      <c r="F85" s="8">
        <f t="shared" ref="F85:F103" si="10">IF(F84&lt;1,0,F84-D85)</f>
        <v>0</v>
      </c>
    </row>
    <row r="86" spans="2:6" x14ac:dyDescent="0.25">
      <c r="B86" s="2" t="str">
        <f t="shared" si="7"/>
        <v xml:space="preserve"> </v>
      </c>
      <c r="C86" s="6">
        <f t="shared" si="8"/>
        <v>0</v>
      </c>
      <c r="D86" s="6">
        <f t="shared" si="9"/>
        <v>0</v>
      </c>
      <c r="E86" s="6">
        <f t="shared" si="6"/>
        <v>0</v>
      </c>
      <c r="F86" s="8">
        <f t="shared" si="10"/>
        <v>0</v>
      </c>
    </row>
    <row r="87" spans="2:6" x14ac:dyDescent="0.25">
      <c r="B87" s="2" t="str">
        <f t="shared" si="7"/>
        <v xml:space="preserve"> </v>
      </c>
      <c r="C87" s="6">
        <f t="shared" si="8"/>
        <v>0</v>
      </c>
      <c r="D87" s="6">
        <f t="shared" si="9"/>
        <v>0</v>
      </c>
      <c r="E87" s="6">
        <f t="shared" si="6"/>
        <v>0</v>
      </c>
      <c r="F87" s="8">
        <f t="shared" si="10"/>
        <v>0</v>
      </c>
    </row>
    <row r="88" spans="2:6" x14ac:dyDescent="0.25">
      <c r="B88" s="2" t="str">
        <f t="shared" si="7"/>
        <v xml:space="preserve"> </v>
      </c>
      <c r="C88" s="6">
        <f t="shared" si="8"/>
        <v>0</v>
      </c>
      <c r="D88" s="6">
        <f t="shared" si="9"/>
        <v>0</v>
      </c>
      <c r="E88" s="6">
        <f t="shared" si="6"/>
        <v>0</v>
      </c>
      <c r="F88" s="8">
        <f t="shared" si="10"/>
        <v>0</v>
      </c>
    </row>
    <row r="89" spans="2:6" x14ac:dyDescent="0.25">
      <c r="B89" s="2" t="str">
        <f t="shared" si="7"/>
        <v xml:space="preserve"> </v>
      </c>
      <c r="C89" s="6">
        <f t="shared" si="8"/>
        <v>0</v>
      </c>
      <c r="D89" s="6">
        <f t="shared" si="9"/>
        <v>0</v>
      </c>
      <c r="E89" s="6">
        <f t="shared" si="6"/>
        <v>0</v>
      </c>
      <c r="F89" s="8">
        <f t="shared" si="10"/>
        <v>0</v>
      </c>
    </row>
    <row r="90" spans="2:6" x14ac:dyDescent="0.25">
      <c r="B90" s="2" t="str">
        <f t="shared" si="7"/>
        <v xml:space="preserve"> </v>
      </c>
      <c r="C90" s="6">
        <f t="shared" si="8"/>
        <v>0</v>
      </c>
      <c r="D90" s="6">
        <f t="shared" si="9"/>
        <v>0</v>
      </c>
      <c r="E90" s="6">
        <f t="shared" si="6"/>
        <v>0</v>
      </c>
      <c r="F90" s="8">
        <f t="shared" si="10"/>
        <v>0</v>
      </c>
    </row>
    <row r="91" spans="2:6" x14ac:dyDescent="0.25">
      <c r="B91" s="2" t="str">
        <f t="shared" si="7"/>
        <v xml:space="preserve"> </v>
      </c>
      <c r="C91" s="6">
        <f t="shared" si="8"/>
        <v>0</v>
      </c>
      <c r="D91" s="6">
        <f t="shared" si="9"/>
        <v>0</v>
      </c>
      <c r="E91" s="6">
        <f t="shared" si="6"/>
        <v>0</v>
      </c>
      <c r="F91" s="8">
        <f t="shared" si="10"/>
        <v>0</v>
      </c>
    </row>
    <row r="92" spans="2:6" x14ac:dyDescent="0.25">
      <c r="B92" s="2" t="str">
        <f t="shared" si="7"/>
        <v xml:space="preserve"> </v>
      </c>
      <c r="C92" s="6">
        <f t="shared" si="8"/>
        <v>0</v>
      </c>
      <c r="D92" s="6">
        <f t="shared" si="9"/>
        <v>0</v>
      </c>
      <c r="E92" s="6">
        <f t="shared" si="6"/>
        <v>0</v>
      </c>
      <c r="F92" s="8">
        <f t="shared" si="10"/>
        <v>0</v>
      </c>
    </row>
    <row r="93" spans="2:6" x14ac:dyDescent="0.25">
      <c r="B93" s="2" t="str">
        <f t="shared" si="7"/>
        <v xml:space="preserve"> </v>
      </c>
      <c r="C93" s="6">
        <f t="shared" si="8"/>
        <v>0</v>
      </c>
      <c r="D93" s="6">
        <f t="shared" si="9"/>
        <v>0</v>
      </c>
      <c r="E93" s="6">
        <f t="shared" si="6"/>
        <v>0</v>
      </c>
      <c r="F93" s="8">
        <f t="shared" si="10"/>
        <v>0</v>
      </c>
    </row>
    <row r="94" spans="2:6" x14ac:dyDescent="0.25">
      <c r="B94" s="2" t="str">
        <f t="shared" si="7"/>
        <v xml:space="preserve"> </v>
      </c>
      <c r="C94" s="6">
        <f t="shared" si="8"/>
        <v>0</v>
      </c>
      <c r="D94" s="6">
        <f t="shared" si="9"/>
        <v>0</v>
      </c>
      <c r="E94" s="6">
        <f t="shared" si="6"/>
        <v>0</v>
      </c>
      <c r="F94" s="8">
        <f t="shared" si="10"/>
        <v>0</v>
      </c>
    </row>
    <row r="95" spans="2:6" x14ac:dyDescent="0.25">
      <c r="B95" s="2" t="str">
        <f t="shared" si="7"/>
        <v xml:space="preserve"> </v>
      </c>
      <c r="C95" s="6">
        <f t="shared" si="8"/>
        <v>0</v>
      </c>
      <c r="D95" s="6">
        <f t="shared" si="9"/>
        <v>0</v>
      </c>
      <c r="E95" s="6">
        <f t="shared" si="6"/>
        <v>0</v>
      </c>
      <c r="F95" s="8">
        <f t="shared" si="10"/>
        <v>0</v>
      </c>
    </row>
    <row r="96" spans="2:6" x14ac:dyDescent="0.25">
      <c r="B96" s="2" t="str">
        <f t="shared" si="7"/>
        <v xml:space="preserve"> </v>
      </c>
      <c r="C96" s="6">
        <f t="shared" si="8"/>
        <v>0</v>
      </c>
      <c r="D96" s="6">
        <f t="shared" si="9"/>
        <v>0</v>
      </c>
      <c r="E96" s="6">
        <f t="shared" si="6"/>
        <v>0</v>
      </c>
      <c r="F96" s="8">
        <f t="shared" si="10"/>
        <v>0</v>
      </c>
    </row>
    <row r="97" spans="2:6" x14ac:dyDescent="0.25">
      <c r="B97" s="2" t="str">
        <f t="shared" si="7"/>
        <v xml:space="preserve"> </v>
      </c>
      <c r="C97" s="6">
        <f t="shared" si="8"/>
        <v>0</v>
      </c>
      <c r="D97" s="6">
        <f t="shared" si="9"/>
        <v>0</v>
      </c>
      <c r="E97" s="6">
        <f t="shared" si="6"/>
        <v>0</v>
      </c>
      <c r="F97" s="8">
        <f t="shared" si="10"/>
        <v>0</v>
      </c>
    </row>
    <row r="98" spans="2:6" x14ac:dyDescent="0.25">
      <c r="B98" s="2" t="str">
        <f t="shared" si="7"/>
        <v xml:space="preserve"> </v>
      </c>
      <c r="C98" s="6">
        <f t="shared" si="8"/>
        <v>0</v>
      </c>
      <c r="D98" s="6">
        <f t="shared" si="9"/>
        <v>0</v>
      </c>
      <c r="E98" s="6">
        <f t="shared" si="6"/>
        <v>0</v>
      </c>
      <c r="F98" s="8">
        <f t="shared" si="10"/>
        <v>0</v>
      </c>
    </row>
    <row r="99" spans="2:6" x14ac:dyDescent="0.25">
      <c r="B99" s="2" t="str">
        <f t="shared" si="7"/>
        <v xml:space="preserve"> </v>
      </c>
      <c r="C99" s="6">
        <f t="shared" si="8"/>
        <v>0</v>
      </c>
      <c r="D99" s="6">
        <f t="shared" si="9"/>
        <v>0</v>
      </c>
      <c r="E99" s="6">
        <f t="shared" si="6"/>
        <v>0</v>
      </c>
      <c r="F99" s="8">
        <f t="shared" si="10"/>
        <v>0</v>
      </c>
    </row>
    <row r="100" spans="2:6" x14ac:dyDescent="0.25">
      <c r="B100" s="2" t="str">
        <f t="shared" si="7"/>
        <v xml:space="preserve"> </v>
      </c>
      <c r="C100" s="6">
        <f t="shared" si="8"/>
        <v>0</v>
      </c>
      <c r="D100" s="6">
        <f t="shared" si="9"/>
        <v>0</v>
      </c>
      <c r="E100" s="6">
        <f t="shared" si="6"/>
        <v>0</v>
      </c>
      <c r="F100" s="8">
        <f t="shared" si="10"/>
        <v>0</v>
      </c>
    </row>
    <row r="101" spans="2:6" x14ac:dyDescent="0.25">
      <c r="B101" s="2" t="str">
        <f t="shared" si="7"/>
        <v xml:space="preserve"> </v>
      </c>
      <c r="C101" s="6">
        <f t="shared" si="8"/>
        <v>0</v>
      </c>
      <c r="D101" s="6">
        <f t="shared" si="9"/>
        <v>0</v>
      </c>
      <c r="E101" s="6">
        <f t="shared" si="6"/>
        <v>0</v>
      </c>
      <c r="F101" s="8">
        <f t="shared" si="10"/>
        <v>0</v>
      </c>
    </row>
    <row r="102" spans="2:6" x14ac:dyDescent="0.25">
      <c r="B102" s="2" t="str">
        <f t="shared" si="7"/>
        <v xml:space="preserve"> </v>
      </c>
      <c r="C102" s="6">
        <f t="shared" si="8"/>
        <v>0</v>
      </c>
      <c r="D102" s="6">
        <f t="shared" si="9"/>
        <v>0</v>
      </c>
      <c r="E102" s="6">
        <f t="shared" si="6"/>
        <v>0</v>
      </c>
      <c r="F102" s="8">
        <f t="shared" si="10"/>
        <v>0</v>
      </c>
    </row>
    <row r="103" spans="2:6" x14ac:dyDescent="0.25">
      <c r="B103" s="2" t="str">
        <f t="shared" si="7"/>
        <v xml:space="preserve"> </v>
      </c>
      <c r="C103" s="6">
        <f t="shared" si="8"/>
        <v>0</v>
      </c>
      <c r="D103" s="6">
        <f t="shared" si="9"/>
        <v>0</v>
      </c>
      <c r="E103" s="6">
        <f t="shared" si="6"/>
        <v>0</v>
      </c>
      <c r="F103" s="8">
        <f t="shared" si="10"/>
        <v>0</v>
      </c>
    </row>
    <row r="104" spans="2:6" x14ac:dyDescent="0.25">
      <c r="E104" s="26">
        <f>SUM(E19:E103)</f>
        <v>1801014.5747965924</v>
      </c>
    </row>
  </sheetData>
  <mergeCells count="3">
    <mergeCell ref="C5:D5"/>
    <mergeCell ref="F5:G5"/>
    <mergeCell ref="B16:F1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6" tint="0.39997558519241921"/>
  </sheetPr>
  <dimension ref="B4:G102"/>
  <sheetViews>
    <sheetView workbookViewId="0">
      <selection activeCell="L14" sqref="L14"/>
    </sheetView>
  </sheetViews>
  <sheetFormatPr baseColWidth="10" defaultRowHeight="15" x14ac:dyDescent="0.25"/>
  <cols>
    <col min="3" max="3" width="23.85546875" customWidth="1"/>
    <col min="4" max="4" width="23.5703125" customWidth="1"/>
    <col min="5" max="5" width="24.140625" customWidth="1"/>
    <col min="6" max="6" width="17.140625" customWidth="1"/>
    <col min="7" max="7" width="21.42578125" customWidth="1"/>
  </cols>
  <sheetData>
    <row r="4" spans="2:7" ht="15.75" thickBot="1" x14ac:dyDescent="0.3"/>
    <row r="5" spans="2:7" ht="15.75" thickBot="1" x14ac:dyDescent="0.3">
      <c r="C5" s="39" t="s">
        <v>0</v>
      </c>
      <c r="D5" s="40"/>
      <c r="F5" s="41" t="s">
        <v>10</v>
      </c>
      <c r="G5" s="42"/>
    </row>
    <row r="6" spans="2:7" x14ac:dyDescent="0.25">
      <c r="C6" s="10" t="s">
        <v>5</v>
      </c>
      <c r="D6" s="16">
        <v>5000000</v>
      </c>
      <c r="F6" s="10" t="s">
        <v>11</v>
      </c>
      <c r="G6" s="11">
        <v>12</v>
      </c>
    </row>
    <row r="7" spans="2:7" x14ac:dyDescent="0.25">
      <c r="C7" s="7" t="s">
        <v>6</v>
      </c>
      <c r="D7" s="14">
        <v>0.22</v>
      </c>
      <c r="F7" s="7" t="s">
        <v>12</v>
      </c>
      <c r="G7" s="12">
        <v>6</v>
      </c>
    </row>
    <row r="8" spans="2:7" x14ac:dyDescent="0.25">
      <c r="C8" s="7" t="s">
        <v>7</v>
      </c>
      <c r="D8" s="15">
        <v>2</v>
      </c>
      <c r="F8" s="7" t="s">
        <v>13</v>
      </c>
      <c r="G8" s="12">
        <v>4</v>
      </c>
    </row>
    <row r="9" spans="2:7" x14ac:dyDescent="0.25">
      <c r="C9" s="23" t="s">
        <v>8</v>
      </c>
      <c r="D9" s="15">
        <v>12</v>
      </c>
      <c r="F9" s="7" t="s">
        <v>14</v>
      </c>
      <c r="G9" s="12">
        <v>3</v>
      </c>
    </row>
    <row r="10" spans="2:7" x14ac:dyDescent="0.25">
      <c r="C10" s="17" t="s">
        <v>9</v>
      </c>
      <c r="D10" s="18">
        <v>24</v>
      </c>
      <c r="F10" s="7" t="s">
        <v>15</v>
      </c>
      <c r="G10" s="12">
        <v>2</v>
      </c>
    </row>
    <row r="11" spans="2:7" ht="15.75" thickBot="1" x14ac:dyDescent="0.3">
      <c r="C11" s="7" t="s">
        <v>20</v>
      </c>
      <c r="D11" s="22">
        <v>7000</v>
      </c>
      <c r="F11" s="9" t="s">
        <v>16</v>
      </c>
      <c r="G11" s="13">
        <v>1</v>
      </c>
    </row>
    <row r="12" spans="2:7" x14ac:dyDescent="0.25">
      <c r="C12" s="21" t="s">
        <v>19</v>
      </c>
      <c r="D12" s="19">
        <f>-PMT(D7/D9,D10,D6)</f>
        <v>259390.77323867875</v>
      </c>
    </row>
    <row r="13" spans="2:7" ht="15.75" thickBot="1" x14ac:dyDescent="0.3">
      <c r="C13" s="9" t="s">
        <v>21</v>
      </c>
      <c r="D13" s="20">
        <f>D12+D11</f>
        <v>266390.77323867875</v>
      </c>
    </row>
    <row r="15" spans="2:7" ht="15.75" thickBot="1" x14ac:dyDescent="0.3">
      <c r="B15" s="43" t="s">
        <v>4</v>
      </c>
      <c r="C15" s="43"/>
      <c r="D15" s="43"/>
      <c r="E15" s="43"/>
      <c r="F15" s="43"/>
    </row>
    <row r="16" spans="2:7" x14ac:dyDescent="0.25">
      <c r="B16" s="3" t="s">
        <v>1</v>
      </c>
      <c r="C16" s="4" t="s">
        <v>2</v>
      </c>
      <c r="D16" s="4" t="s">
        <v>17</v>
      </c>
      <c r="E16" s="4" t="s">
        <v>18</v>
      </c>
      <c r="F16" s="5" t="s">
        <v>3</v>
      </c>
    </row>
    <row r="17" spans="2:6" x14ac:dyDescent="0.25">
      <c r="B17" s="2">
        <v>0</v>
      </c>
      <c r="C17" s="6"/>
      <c r="D17" s="1"/>
      <c r="E17" s="6"/>
      <c r="F17" s="8">
        <f>D6</f>
        <v>5000000</v>
      </c>
    </row>
    <row r="18" spans="2:6" x14ac:dyDescent="0.25">
      <c r="B18" s="2">
        <f>B17+1</f>
        <v>1</v>
      </c>
      <c r="C18" s="6">
        <f>$D$12</f>
        <v>259390.77323867875</v>
      </c>
      <c r="D18" s="6">
        <f>C18-E18</f>
        <v>167724.10657201207</v>
      </c>
      <c r="E18" s="6">
        <f>F17*$D$7/$D$9</f>
        <v>91666.666666666672</v>
      </c>
      <c r="F18" s="8">
        <f>F17-D18</f>
        <v>4832275.8934279876</v>
      </c>
    </row>
    <row r="19" spans="2:6" x14ac:dyDescent="0.25">
      <c r="B19" s="2">
        <f>IF(F18&lt;1," ",B18+1)</f>
        <v>2</v>
      </c>
      <c r="C19" s="6">
        <f>IF(F18&lt;1,0,$D$12)</f>
        <v>259390.77323867875</v>
      </c>
      <c r="D19" s="6">
        <f>IF(F18&lt;1,0,C19-E19)</f>
        <v>170799.0485258323</v>
      </c>
      <c r="E19" s="6">
        <f>IF(F18&lt;1,0,F18*$D$7/$D$9)</f>
        <v>88591.724712846437</v>
      </c>
      <c r="F19" s="8">
        <f>IF(F18&lt;1,0,F18-D19)</f>
        <v>4661476.844902155</v>
      </c>
    </row>
    <row r="20" spans="2:6" x14ac:dyDescent="0.25">
      <c r="B20" s="2">
        <f t="shared" ref="B20:B83" si="0">IF(F19&lt;1," ",B19+1)</f>
        <v>3</v>
      </c>
      <c r="C20" s="6">
        <f t="shared" ref="C20:C83" si="1">IF(F19&lt;1,0,$D$12)</f>
        <v>259390.77323867875</v>
      </c>
      <c r="D20" s="6">
        <f t="shared" ref="D20:D83" si="2">IF(F19&lt;1,0,C20-E20)</f>
        <v>173930.36441547258</v>
      </c>
      <c r="E20" s="6">
        <f t="shared" ref="E20:E83" si="3">IF(F19&lt;1,0,F19*$D$7/$D$9)</f>
        <v>85460.408823206177</v>
      </c>
      <c r="F20" s="8">
        <f t="shared" ref="F20:F83" si="4">IF(F19&lt;1,0,F19-D20)</f>
        <v>4487546.4804866826</v>
      </c>
    </row>
    <row r="21" spans="2:6" x14ac:dyDescent="0.25">
      <c r="B21" s="2">
        <f t="shared" si="0"/>
        <v>4</v>
      </c>
      <c r="C21" s="6">
        <f t="shared" si="1"/>
        <v>259390.77323867875</v>
      </c>
      <c r="D21" s="6">
        <f t="shared" si="2"/>
        <v>177119.08776308957</v>
      </c>
      <c r="E21" s="6">
        <f t="shared" si="3"/>
        <v>82271.685475589184</v>
      </c>
      <c r="F21" s="8">
        <f t="shared" si="4"/>
        <v>4310427.3927235929</v>
      </c>
    </row>
    <row r="22" spans="2:6" x14ac:dyDescent="0.25">
      <c r="B22" s="2">
        <f t="shared" si="0"/>
        <v>5</v>
      </c>
      <c r="C22" s="6">
        <f t="shared" si="1"/>
        <v>259390.77323867875</v>
      </c>
      <c r="D22" s="6">
        <f t="shared" si="2"/>
        <v>180366.27103874623</v>
      </c>
      <c r="E22" s="6">
        <f t="shared" si="3"/>
        <v>79024.50219993254</v>
      </c>
      <c r="F22" s="8">
        <f t="shared" si="4"/>
        <v>4130061.1216848465</v>
      </c>
    </row>
    <row r="23" spans="2:6" x14ac:dyDescent="0.25">
      <c r="B23" s="2">
        <f t="shared" si="0"/>
        <v>6</v>
      </c>
      <c r="C23" s="6">
        <f t="shared" si="1"/>
        <v>259390.77323867875</v>
      </c>
      <c r="D23" s="6">
        <f t="shared" si="2"/>
        <v>183672.98600778991</v>
      </c>
      <c r="E23" s="6">
        <f t="shared" si="3"/>
        <v>75717.787230888862</v>
      </c>
      <c r="F23" s="8">
        <f t="shared" si="4"/>
        <v>3946388.1356770564</v>
      </c>
    </row>
    <row r="24" spans="2:6" x14ac:dyDescent="0.25">
      <c r="B24" s="2">
        <f t="shared" si="0"/>
        <v>7</v>
      </c>
      <c r="C24" s="6">
        <f t="shared" si="1"/>
        <v>259390.77323867875</v>
      </c>
      <c r="D24" s="6">
        <f t="shared" si="2"/>
        <v>187040.32408459939</v>
      </c>
      <c r="E24" s="6">
        <f t="shared" si="3"/>
        <v>72350.449154079368</v>
      </c>
      <c r="F24" s="8">
        <f t="shared" si="4"/>
        <v>3759347.8115924569</v>
      </c>
    </row>
    <row r="25" spans="2:6" x14ac:dyDescent="0.25">
      <c r="B25" s="2">
        <f t="shared" si="0"/>
        <v>8</v>
      </c>
      <c r="C25" s="6">
        <f t="shared" si="1"/>
        <v>259390.77323867875</v>
      </c>
      <c r="D25" s="6">
        <f t="shared" si="2"/>
        <v>190469.39669281704</v>
      </c>
      <c r="E25" s="6">
        <f t="shared" si="3"/>
        <v>68921.376545861713</v>
      </c>
      <c r="F25" s="8">
        <f t="shared" si="4"/>
        <v>3568878.4148996398</v>
      </c>
    </row>
    <row r="26" spans="2:6" x14ac:dyDescent="0.25">
      <c r="B26" s="2">
        <f t="shared" si="0"/>
        <v>9</v>
      </c>
      <c r="C26" s="6">
        <f t="shared" si="1"/>
        <v>259390.77323867875</v>
      </c>
      <c r="D26" s="6">
        <f t="shared" si="2"/>
        <v>193961.33563218536</v>
      </c>
      <c r="E26" s="6">
        <f t="shared" si="3"/>
        <v>65429.437606493397</v>
      </c>
      <c r="F26" s="8">
        <f t="shared" si="4"/>
        <v>3374917.0792674543</v>
      </c>
    </row>
    <row r="27" spans="2:6" x14ac:dyDescent="0.25">
      <c r="B27" s="2">
        <f t="shared" si="0"/>
        <v>10</v>
      </c>
      <c r="C27" s="6">
        <f t="shared" si="1"/>
        <v>259390.77323867875</v>
      </c>
      <c r="D27" s="6">
        <f t="shared" si="2"/>
        <v>197517.29345210874</v>
      </c>
      <c r="E27" s="6">
        <f t="shared" si="3"/>
        <v>61873.479786570002</v>
      </c>
      <c r="F27" s="8">
        <f t="shared" si="4"/>
        <v>3177399.7858153456</v>
      </c>
    </row>
    <row r="28" spans="2:6" x14ac:dyDescent="0.25">
      <c r="B28" s="2">
        <f t="shared" si="0"/>
        <v>11</v>
      </c>
      <c r="C28" s="6">
        <f t="shared" si="1"/>
        <v>259390.77323867875</v>
      </c>
      <c r="D28" s="6">
        <f t="shared" si="2"/>
        <v>201138.44383206408</v>
      </c>
      <c r="E28" s="6">
        <f t="shared" si="3"/>
        <v>58252.32940661467</v>
      </c>
      <c r="F28" s="8">
        <f t="shared" si="4"/>
        <v>2976261.3419832815</v>
      </c>
    </row>
    <row r="29" spans="2:6" x14ac:dyDescent="0.25">
      <c r="B29" s="2">
        <f t="shared" si="0"/>
        <v>12</v>
      </c>
      <c r="C29" s="6">
        <f t="shared" si="1"/>
        <v>259390.77323867875</v>
      </c>
      <c r="D29" s="6">
        <f t="shared" si="2"/>
        <v>204825.98196898526</v>
      </c>
      <c r="E29" s="6">
        <f t="shared" si="3"/>
        <v>54564.791269693495</v>
      </c>
      <c r="F29" s="8">
        <f t="shared" si="4"/>
        <v>2771435.3600142961</v>
      </c>
    </row>
    <row r="30" spans="2:6" x14ac:dyDescent="0.25">
      <c r="B30" s="2">
        <f t="shared" si="0"/>
        <v>13</v>
      </c>
      <c r="C30" s="6">
        <f t="shared" si="1"/>
        <v>259390.77323867875</v>
      </c>
      <c r="D30" s="6">
        <f t="shared" si="2"/>
        <v>208581.12497174999</v>
      </c>
      <c r="E30" s="6">
        <f t="shared" si="3"/>
        <v>50809.648266928765</v>
      </c>
      <c r="F30" s="8">
        <f t="shared" si="4"/>
        <v>2562854.2350425459</v>
      </c>
    </row>
    <row r="31" spans="2:6" x14ac:dyDescent="0.25">
      <c r="B31" s="2">
        <f t="shared" si="0"/>
        <v>14</v>
      </c>
      <c r="C31" s="6">
        <f t="shared" si="1"/>
        <v>259390.77323867875</v>
      </c>
      <c r="D31" s="6">
        <f t="shared" si="2"/>
        <v>212405.11226289874</v>
      </c>
      <c r="E31" s="6">
        <f t="shared" si="3"/>
        <v>46985.660975780011</v>
      </c>
      <c r="F31" s="8">
        <f t="shared" si="4"/>
        <v>2350449.1227796474</v>
      </c>
    </row>
    <row r="32" spans="2:6" x14ac:dyDescent="0.25">
      <c r="B32" s="2">
        <f t="shared" si="0"/>
        <v>15</v>
      </c>
      <c r="C32" s="6">
        <f t="shared" si="1"/>
        <v>259390.77323867875</v>
      </c>
      <c r="D32" s="6">
        <f t="shared" si="2"/>
        <v>216299.20598771854</v>
      </c>
      <c r="E32" s="6">
        <f t="shared" si="3"/>
        <v>43091.567250960201</v>
      </c>
      <c r="F32" s="8">
        <f t="shared" si="4"/>
        <v>2134149.9167919289</v>
      </c>
    </row>
    <row r="33" spans="2:6" x14ac:dyDescent="0.25">
      <c r="B33" s="2">
        <f t="shared" si="0"/>
        <v>16</v>
      </c>
      <c r="C33" s="6">
        <f t="shared" si="1"/>
        <v>259390.77323867875</v>
      </c>
      <c r="D33" s="6">
        <f t="shared" si="2"/>
        <v>220264.69143082673</v>
      </c>
      <c r="E33" s="6">
        <f t="shared" si="3"/>
        <v>39126.081807852031</v>
      </c>
      <c r="F33" s="8">
        <f t="shared" si="4"/>
        <v>1913885.2253611023</v>
      </c>
    </row>
    <row r="34" spans="2:6" x14ac:dyDescent="0.25">
      <c r="B34" s="2">
        <f t="shared" si="0"/>
        <v>17</v>
      </c>
      <c r="C34" s="6">
        <f t="shared" si="1"/>
        <v>259390.77323867875</v>
      </c>
      <c r="D34" s="6">
        <f t="shared" si="2"/>
        <v>224302.87744039187</v>
      </c>
      <c r="E34" s="6">
        <f t="shared" si="3"/>
        <v>35087.895798286874</v>
      </c>
      <c r="F34" s="8">
        <f t="shared" si="4"/>
        <v>1689582.3479207105</v>
      </c>
    </row>
    <row r="35" spans="2:6" x14ac:dyDescent="0.25">
      <c r="B35" s="2">
        <f t="shared" si="0"/>
        <v>18</v>
      </c>
      <c r="C35" s="6">
        <f t="shared" si="1"/>
        <v>259390.77323867875</v>
      </c>
      <c r="D35" s="6">
        <f t="shared" si="2"/>
        <v>228415.09686013238</v>
      </c>
      <c r="E35" s="6">
        <f t="shared" si="3"/>
        <v>30975.676378546359</v>
      </c>
      <c r="F35" s="8">
        <f t="shared" si="4"/>
        <v>1461167.251060578</v>
      </c>
    </row>
    <row r="36" spans="2:6" x14ac:dyDescent="0.25">
      <c r="B36" s="2">
        <f t="shared" si="0"/>
        <v>19</v>
      </c>
      <c r="C36" s="6">
        <f t="shared" si="1"/>
        <v>259390.77323867875</v>
      </c>
      <c r="D36" s="6">
        <f t="shared" si="2"/>
        <v>232602.70696923483</v>
      </c>
      <c r="E36" s="6">
        <f t="shared" si="3"/>
        <v>26788.066269443934</v>
      </c>
      <c r="F36" s="8">
        <f t="shared" si="4"/>
        <v>1228564.5440913432</v>
      </c>
    </row>
    <row r="37" spans="2:6" x14ac:dyDescent="0.25">
      <c r="B37" s="2">
        <f t="shared" si="0"/>
        <v>20</v>
      </c>
      <c r="C37" s="6">
        <f t="shared" si="1"/>
        <v>259390.77323867875</v>
      </c>
      <c r="D37" s="6">
        <f t="shared" si="2"/>
        <v>236867.08993033745</v>
      </c>
      <c r="E37" s="6">
        <f t="shared" si="3"/>
        <v>22523.683308341293</v>
      </c>
      <c r="F37" s="8">
        <f t="shared" si="4"/>
        <v>991697.45416100579</v>
      </c>
    </row>
    <row r="38" spans="2:6" x14ac:dyDescent="0.25">
      <c r="B38" s="2">
        <f t="shared" si="0"/>
        <v>21</v>
      </c>
      <c r="C38" s="6">
        <f t="shared" si="1"/>
        <v>259390.77323867875</v>
      </c>
      <c r="D38" s="6">
        <f t="shared" si="2"/>
        <v>241209.65324572698</v>
      </c>
      <c r="E38" s="6">
        <f t="shared" si="3"/>
        <v>18181.119992951772</v>
      </c>
      <c r="F38" s="8">
        <f t="shared" si="4"/>
        <v>750487.80091527884</v>
      </c>
    </row>
    <row r="39" spans="2:6" x14ac:dyDescent="0.25">
      <c r="B39" s="2">
        <f t="shared" si="0"/>
        <v>22</v>
      </c>
      <c r="C39" s="6">
        <f t="shared" si="1"/>
        <v>259390.77323867875</v>
      </c>
      <c r="D39" s="6">
        <f t="shared" si="2"/>
        <v>245631.83022189865</v>
      </c>
      <c r="E39" s="6">
        <f t="shared" si="3"/>
        <v>13758.943016780111</v>
      </c>
      <c r="F39" s="8">
        <f t="shared" si="4"/>
        <v>504855.97069338022</v>
      </c>
    </row>
    <row r="40" spans="2:6" x14ac:dyDescent="0.25">
      <c r="B40" s="2">
        <f t="shared" si="0"/>
        <v>23</v>
      </c>
      <c r="C40" s="6">
        <f t="shared" si="1"/>
        <v>259390.77323867875</v>
      </c>
      <c r="D40" s="6">
        <f t="shared" si="2"/>
        <v>250135.08044263345</v>
      </c>
      <c r="E40" s="6">
        <f t="shared" si="3"/>
        <v>9255.6927960453049</v>
      </c>
      <c r="F40" s="8">
        <f t="shared" si="4"/>
        <v>254720.89025074677</v>
      </c>
    </row>
    <row r="41" spans="2:6" x14ac:dyDescent="0.25">
      <c r="B41" s="2">
        <f t="shared" si="0"/>
        <v>24</v>
      </c>
      <c r="C41" s="6">
        <f t="shared" si="1"/>
        <v>259390.77323867875</v>
      </c>
      <c r="D41" s="6">
        <f t="shared" si="2"/>
        <v>254720.8902507484</v>
      </c>
      <c r="E41" s="6">
        <f t="shared" si="3"/>
        <v>4669.8829879303576</v>
      </c>
      <c r="F41" s="8">
        <f t="shared" si="4"/>
        <v>-1.6298145055770874E-9</v>
      </c>
    </row>
    <row r="42" spans="2:6" x14ac:dyDescent="0.25">
      <c r="B42" s="2" t="str">
        <f t="shared" si="0"/>
        <v xml:space="preserve"> </v>
      </c>
      <c r="C42" s="6">
        <f t="shared" si="1"/>
        <v>0</v>
      </c>
      <c r="D42" s="6">
        <f t="shared" si="2"/>
        <v>0</v>
      </c>
      <c r="E42" s="6">
        <f t="shared" si="3"/>
        <v>0</v>
      </c>
      <c r="F42" s="8">
        <f t="shared" si="4"/>
        <v>0</v>
      </c>
    </row>
    <row r="43" spans="2:6" x14ac:dyDescent="0.25">
      <c r="B43" s="2" t="str">
        <f t="shared" si="0"/>
        <v xml:space="preserve"> </v>
      </c>
      <c r="C43" s="6">
        <f t="shared" si="1"/>
        <v>0</v>
      </c>
      <c r="D43" s="6">
        <f t="shared" si="2"/>
        <v>0</v>
      </c>
      <c r="E43" s="6">
        <f t="shared" si="3"/>
        <v>0</v>
      </c>
      <c r="F43" s="8">
        <f t="shared" si="4"/>
        <v>0</v>
      </c>
    </row>
    <row r="44" spans="2:6" x14ac:dyDescent="0.25">
      <c r="B44" s="2" t="str">
        <f t="shared" si="0"/>
        <v xml:space="preserve"> </v>
      </c>
      <c r="C44" s="6">
        <f t="shared" si="1"/>
        <v>0</v>
      </c>
      <c r="D44" s="6">
        <f t="shared" si="2"/>
        <v>0</v>
      </c>
      <c r="E44" s="6">
        <f t="shared" si="3"/>
        <v>0</v>
      </c>
      <c r="F44" s="8">
        <f t="shared" si="4"/>
        <v>0</v>
      </c>
    </row>
    <row r="45" spans="2:6" x14ac:dyDescent="0.25">
      <c r="B45" s="2" t="str">
        <f t="shared" si="0"/>
        <v xml:space="preserve"> </v>
      </c>
      <c r="C45" s="6">
        <f t="shared" si="1"/>
        <v>0</v>
      </c>
      <c r="D45" s="6">
        <f t="shared" si="2"/>
        <v>0</v>
      </c>
      <c r="E45" s="6">
        <f t="shared" si="3"/>
        <v>0</v>
      </c>
      <c r="F45" s="8">
        <f t="shared" si="4"/>
        <v>0</v>
      </c>
    </row>
    <row r="46" spans="2:6" x14ac:dyDescent="0.25">
      <c r="B46" s="2" t="str">
        <f t="shared" si="0"/>
        <v xml:space="preserve"> </v>
      </c>
      <c r="C46" s="6">
        <f t="shared" si="1"/>
        <v>0</v>
      </c>
      <c r="D46" s="6">
        <f t="shared" si="2"/>
        <v>0</v>
      </c>
      <c r="E46" s="6">
        <f t="shared" si="3"/>
        <v>0</v>
      </c>
      <c r="F46" s="8">
        <f t="shared" si="4"/>
        <v>0</v>
      </c>
    </row>
    <row r="47" spans="2:6" x14ac:dyDescent="0.25">
      <c r="B47" s="2" t="str">
        <f t="shared" si="0"/>
        <v xml:space="preserve"> </v>
      </c>
      <c r="C47" s="6">
        <f t="shared" si="1"/>
        <v>0</v>
      </c>
      <c r="D47" s="6">
        <f t="shared" si="2"/>
        <v>0</v>
      </c>
      <c r="E47" s="6">
        <f t="shared" si="3"/>
        <v>0</v>
      </c>
      <c r="F47" s="8">
        <f t="shared" si="4"/>
        <v>0</v>
      </c>
    </row>
    <row r="48" spans="2:6" x14ac:dyDescent="0.25">
      <c r="B48" s="2" t="str">
        <f t="shared" si="0"/>
        <v xml:space="preserve"> </v>
      </c>
      <c r="C48" s="6">
        <f t="shared" si="1"/>
        <v>0</v>
      </c>
      <c r="D48" s="6">
        <f t="shared" si="2"/>
        <v>0</v>
      </c>
      <c r="E48" s="6">
        <f t="shared" si="3"/>
        <v>0</v>
      </c>
      <c r="F48" s="8">
        <f t="shared" si="4"/>
        <v>0</v>
      </c>
    </row>
    <row r="49" spans="2:6" x14ac:dyDescent="0.25">
      <c r="B49" s="2" t="str">
        <f t="shared" si="0"/>
        <v xml:space="preserve"> </v>
      </c>
      <c r="C49" s="6">
        <f t="shared" si="1"/>
        <v>0</v>
      </c>
      <c r="D49" s="6">
        <f t="shared" si="2"/>
        <v>0</v>
      </c>
      <c r="E49" s="6">
        <f t="shared" si="3"/>
        <v>0</v>
      </c>
      <c r="F49" s="8">
        <f t="shared" si="4"/>
        <v>0</v>
      </c>
    </row>
    <row r="50" spans="2:6" x14ac:dyDescent="0.25">
      <c r="B50" s="2" t="str">
        <f t="shared" si="0"/>
        <v xml:space="preserve"> </v>
      </c>
      <c r="C50" s="6">
        <f t="shared" si="1"/>
        <v>0</v>
      </c>
      <c r="D50" s="6">
        <f t="shared" si="2"/>
        <v>0</v>
      </c>
      <c r="E50" s="6">
        <f t="shared" si="3"/>
        <v>0</v>
      </c>
      <c r="F50" s="8">
        <f t="shared" si="4"/>
        <v>0</v>
      </c>
    </row>
    <row r="51" spans="2:6" x14ac:dyDescent="0.25">
      <c r="B51" s="2" t="str">
        <f t="shared" si="0"/>
        <v xml:space="preserve"> </v>
      </c>
      <c r="C51" s="6">
        <f t="shared" si="1"/>
        <v>0</v>
      </c>
      <c r="D51" s="6">
        <f t="shared" si="2"/>
        <v>0</v>
      </c>
      <c r="E51" s="6">
        <f t="shared" si="3"/>
        <v>0</v>
      </c>
      <c r="F51" s="8">
        <f t="shared" si="4"/>
        <v>0</v>
      </c>
    </row>
    <row r="52" spans="2:6" x14ac:dyDescent="0.25">
      <c r="B52" s="2" t="str">
        <f t="shared" si="0"/>
        <v xml:space="preserve"> </v>
      </c>
      <c r="C52" s="6">
        <f t="shared" si="1"/>
        <v>0</v>
      </c>
      <c r="D52" s="6">
        <f t="shared" si="2"/>
        <v>0</v>
      </c>
      <c r="E52" s="6">
        <f t="shared" si="3"/>
        <v>0</v>
      </c>
      <c r="F52" s="8">
        <f t="shared" si="4"/>
        <v>0</v>
      </c>
    </row>
    <row r="53" spans="2:6" x14ac:dyDescent="0.25">
      <c r="B53" s="2" t="str">
        <f t="shared" si="0"/>
        <v xml:space="preserve"> </v>
      </c>
      <c r="C53" s="6">
        <f t="shared" si="1"/>
        <v>0</v>
      </c>
      <c r="D53" s="6">
        <f t="shared" si="2"/>
        <v>0</v>
      </c>
      <c r="E53" s="6">
        <f t="shared" si="3"/>
        <v>0</v>
      </c>
      <c r="F53" s="8">
        <f t="shared" si="4"/>
        <v>0</v>
      </c>
    </row>
    <row r="54" spans="2:6" x14ac:dyDescent="0.25">
      <c r="B54" s="2" t="str">
        <f t="shared" si="0"/>
        <v xml:space="preserve"> </v>
      </c>
      <c r="C54" s="6">
        <f t="shared" si="1"/>
        <v>0</v>
      </c>
      <c r="D54" s="6">
        <f t="shared" si="2"/>
        <v>0</v>
      </c>
      <c r="E54" s="6">
        <f t="shared" si="3"/>
        <v>0</v>
      </c>
      <c r="F54" s="8">
        <f t="shared" si="4"/>
        <v>0</v>
      </c>
    </row>
    <row r="55" spans="2:6" x14ac:dyDescent="0.25">
      <c r="B55" s="2" t="str">
        <f t="shared" si="0"/>
        <v xml:space="preserve"> </v>
      </c>
      <c r="C55" s="6">
        <f t="shared" si="1"/>
        <v>0</v>
      </c>
      <c r="D55" s="6">
        <f t="shared" si="2"/>
        <v>0</v>
      </c>
      <c r="E55" s="6">
        <f t="shared" si="3"/>
        <v>0</v>
      </c>
      <c r="F55" s="8">
        <f t="shared" si="4"/>
        <v>0</v>
      </c>
    </row>
    <row r="56" spans="2:6" x14ac:dyDescent="0.25">
      <c r="B56" s="2" t="str">
        <f t="shared" si="0"/>
        <v xml:space="preserve"> </v>
      </c>
      <c r="C56" s="6">
        <f t="shared" si="1"/>
        <v>0</v>
      </c>
      <c r="D56" s="6">
        <f t="shared" si="2"/>
        <v>0</v>
      </c>
      <c r="E56" s="6">
        <f t="shared" si="3"/>
        <v>0</v>
      </c>
      <c r="F56" s="8">
        <f t="shared" si="4"/>
        <v>0</v>
      </c>
    </row>
    <row r="57" spans="2:6" x14ac:dyDescent="0.25">
      <c r="B57" s="2" t="str">
        <f t="shared" si="0"/>
        <v xml:space="preserve"> </v>
      </c>
      <c r="C57" s="6">
        <f t="shared" si="1"/>
        <v>0</v>
      </c>
      <c r="D57" s="6">
        <f t="shared" si="2"/>
        <v>0</v>
      </c>
      <c r="E57" s="6">
        <f t="shared" si="3"/>
        <v>0</v>
      </c>
      <c r="F57" s="8">
        <f t="shared" si="4"/>
        <v>0</v>
      </c>
    </row>
    <row r="58" spans="2:6" x14ac:dyDescent="0.25">
      <c r="B58" s="2" t="str">
        <f t="shared" si="0"/>
        <v xml:space="preserve"> </v>
      </c>
      <c r="C58" s="6">
        <f t="shared" si="1"/>
        <v>0</v>
      </c>
      <c r="D58" s="6">
        <f t="shared" si="2"/>
        <v>0</v>
      </c>
      <c r="E58" s="6">
        <f t="shared" si="3"/>
        <v>0</v>
      </c>
      <c r="F58" s="8">
        <f t="shared" si="4"/>
        <v>0</v>
      </c>
    </row>
    <row r="59" spans="2:6" x14ac:dyDescent="0.25">
      <c r="B59" s="2" t="str">
        <f t="shared" si="0"/>
        <v xml:space="preserve"> </v>
      </c>
      <c r="C59" s="6">
        <f t="shared" si="1"/>
        <v>0</v>
      </c>
      <c r="D59" s="6">
        <f t="shared" si="2"/>
        <v>0</v>
      </c>
      <c r="E59" s="6">
        <f t="shared" si="3"/>
        <v>0</v>
      </c>
      <c r="F59" s="8">
        <f t="shared" si="4"/>
        <v>0</v>
      </c>
    </row>
    <row r="60" spans="2:6" x14ac:dyDescent="0.25">
      <c r="B60" s="2" t="str">
        <f t="shared" si="0"/>
        <v xml:space="preserve"> </v>
      </c>
      <c r="C60" s="6">
        <f t="shared" si="1"/>
        <v>0</v>
      </c>
      <c r="D60" s="6">
        <f t="shared" si="2"/>
        <v>0</v>
      </c>
      <c r="E60" s="6">
        <f t="shared" si="3"/>
        <v>0</v>
      </c>
      <c r="F60" s="8">
        <f t="shared" si="4"/>
        <v>0</v>
      </c>
    </row>
    <row r="61" spans="2:6" x14ac:dyDescent="0.25">
      <c r="B61" s="2" t="str">
        <f t="shared" si="0"/>
        <v xml:space="preserve"> </v>
      </c>
      <c r="C61" s="6">
        <f t="shared" si="1"/>
        <v>0</v>
      </c>
      <c r="D61" s="6">
        <f t="shared" si="2"/>
        <v>0</v>
      </c>
      <c r="E61" s="6">
        <f t="shared" si="3"/>
        <v>0</v>
      </c>
      <c r="F61" s="8">
        <f t="shared" si="4"/>
        <v>0</v>
      </c>
    </row>
    <row r="62" spans="2:6" x14ac:dyDescent="0.25">
      <c r="B62" s="2" t="str">
        <f t="shared" si="0"/>
        <v xml:space="preserve"> </v>
      </c>
      <c r="C62" s="6">
        <f t="shared" si="1"/>
        <v>0</v>
      </c>
      <c r="D62" s="6">
        <f t="shared" si="2"/>
        <v>0</v>
      </c>
      <c r="E62" s="6">
        <f t="shared" si="3"/>
        <v>0</v>
      </c>
      <c r="F62" s="8">
        <f t="shared" si="4"/>
        <v>0</v>
      </c>
    </row>
    <row r="63" spans="2:6" x14ac:dyDescent="0.25">
      <c r="B63" s="2" t="str">
        <f t="shared" si="0"/>
        <v xml:space="preserve"> </v>
      </c>
      <c r="C63" s="6">
        <f t="shared" si="1"/>
        <v>0</v>
      </c>
      <c r="D63" s="6">
        <f t="shared" si="2"/>
        <v>0</v>
      </c>
      <c r="E63" s="6">
        <f t="shared" si="3"/>
        <v>0</v>
      </c>
      <c r="F63" s="8">
        <f t="shared" si="4"/>
        <v>0</v>
      </c>
    </row>
    <row r="64" spans="2:6" x14ac:dyDescent="0.25">
      <c r="B64" s="2" t="str">
        <f t="shared" si="0"/>
        <v xml:space="preserve"> </v>
      </c>
      <c r="C64" s="6">
        <f t="shared" si="1"/>
        <v>0</v>
      </c>
      <c r="D64" s="6">
        <f t="shared" si="2"/>
        <v>0</v>
      </c>
      <c r="E64" s="6">
        <f t="shared" si="3"/>
        <v>0</v>
      </c>
      <c r="F64" s="8">
        <f t="shared" si="4"/>
        <v>0</v>
      </c>
    </row>
    <row r="65" spans="2:6" x14ac:dyDescent="0.25">
      <c r="B65" s="2" t="str">
        <f t="shared" si="0"/>
        <v xml:space="preserve"> </v>
      </c>
      <c r="C65" s="6">
        <f t="shared" si="1"/>
        <v>0</v>
      </c>
      <c r="D65" s="6">
        <f t="shared" si="2"/>
        <v>0</v>
      </c>
      <c r="E65" s="6">
        <f t="shared" si="3"/>
        <v>0</v>
      </c>
      <c r="F65" s="8">
        <f t="shared" si="4"/>
        <v>0</v>
      </c>
    </row>
    <row r="66" spans="2:6" x14ac:dyDescent="0.25">
      <c r="B66" s="2" t="str">
        <f t="shared" si="0"/>
        <v xml:space="preserve"> </v>
      </c>
      <c r="C66" s="6">
        <f t="shared" si="1"/>
        <v>0</v>
      </c>
      <c r="D66" s="6">
        <f t="shared" si="2"/>
        <v>0</v>
      </c>
      <c r="E66" s="6">
        <f t="shared" si="3"/>
        <v>0</v>
      </c>
      <c r="F66" s="8">
        <f t="shared" si="4"/>
        <v>0</v>
      </c>
    </row>
    <row r="67" spans="2:6" x14ac:dyDescent="0.25">
      <c r="B67" s="2" t="str">
        <f t="shared" si="0"/>
        <v xml:space="preserve"> </v>
      </c>
      <c r="C67" s="6">
        <f t="shared" si="1"/>
        <v>0</v>
      </c>
      <c r="D67" s="6">
        <f t="shared" si="2"/>
        <v>0</v>
      </c>
      <c r="E67" s="6">
        <f t="shared" si="3"/>
        <v>0</v>
      </c>
      <c r="F67" s="8">
        <f t="shared" si="4"/>
        <v>0</v>
      </c>
    </row>
    <row r="68" spans="2:6" x14ac:dyDescent="0.25">
      <c r="B68" s="2" t="str">
        <f t="shared" si="0"/>
        <v xml:space="preserve"> </v>
      </c>
      <c r="C68" s="6">
        <f t="shared" si="1"/>
        <v>0</v>
      </c>
      <c r="D68" s="6">
        <f t="shared" si="2"/>
        <v>0</v>
      </c>
      <c r="E68" s="6">
        <f t="shared" si="3"/>
        <v>0</v>
      </c>
      <c r="F68" s="8">
        <f t="shared" si="4"/>
        <v>0</v>
      </c>
    </row>
    <row r="69" spans="2:6" x14ac:dyDescent="0.25">
      <c r="B69" s="2" t="str">
        <f t="shared" si="0"/>
        <v xml:space="preserve"> </v>
      </c>
      <c r="C69" s="6">
        <f t="shared" si="1"/>
        <v>0</v>
      </c>
      <c r="D69" s="6">
        <f t="shared" si="2"/>
        <v>0</v>
      </c>
      <c r="E69" s="6">
        <f t="shared" si="3"/>
        <v>0</v>
      </c>
      <c r="F69" s="8">
        <f t="shared" si="4"/>
        <v>0</v>
      </c>
    </row>
    <row r="70" spans="2:6" x14ac:dyDescent="0.25">
      <c r="B70" s="2" t="str">
        <f t="shared" si="0"/>
        <v xml:space="preserve"> </v>
      </c>
      <c r="C70" s="6">
        <f t="shared" si="1"/>
        <v>0</v>
      </c>
      <c r="D70" s="6">
        <f t="shared" si="2"/>
        <v>0</v>
      </c>
      <c r="E70" s="6">
        <f t="shared" si="3"/>
        <v>0</v>
      </c>
      <c r="F70" s="8">
        <f t="shared" si="4"/>
        <v>0</v>
      </c>
    </row>
    <row r="71" spans="2:6" x14ac:dyDescent="0.25">
      <c r="B71" s="2" t="str">
        <f t="shared" si="0"/>
        <v xml:space="preserve"> </v>
      </c>
      <c r="C71" s="6">
        <f t="shared" si="1"/>
        <v>0</v>
      </c>
      <c r="D71" s="6">
        <f t="shared" si="2"/>
        <v>0</v>
      </c>
      <c r="E71" s="6">
        <f t="shared" si="3"/>
        <v>0</v>
      </c>
      <c r="F71" s="8">
        <f t="shared" si="4"/>
        <v>0</v>
      </c>
    </row>
    <row r="72" spans="2:6" x14ac:dyDescent="0.25">
      <c r="B72" s="2" t="str">
        <f t="shared" si="0"/>
        <v xml:space="preserve"> </v>
      </c>
      <c r="C72" s="6">
        <f t="shared" si="1"/>
        <v>0</v>
      </c>
      <c r="D72" s="6">
        <f t="shared" si="2"/>
        <v>0</v>
      </c>
      <c r="E72" s="6">
        <f t="shared" si="3"/>
        <v>0</v>
      </c>
      <c r="F72" s="8">
        <f t="shared" si="4"/>
        <v>0</v>
      </c>
    </row>
    <row r="73" spans="2:6" x14ac:dyDescent="0.25">
      <c r="B73" s="2" t="str">
        <f t="shared" si="0"/>
        <v xml:space="preserve"> </v>
      </c>
      <c r="C73" s="6">
        <f t="shared" si="1"/>
        <v>0</v>
      </c>
      <c r="D73" s="6">
        <f t="shared" si="2"/>
        <v>0</v>
      </c>
      <c r="E73" s="6">
        <f t="shared" si="3"/>
        <v>0</v>
      </c>
      <c r="F73" s="8">
        <f t="shared" si="4"/>
        <v>0</v>
      </c>
    </row>
    <row r="74" spans="2:6" x14ac:dyDescent="0.25">
      <c r="B74" s="2" t="str">
        <f t="shared" si="0"/>
        <v xml:space="preserve"> </v>
      </c>
      <c r="C74" s="6">
        <f t="shared" si="1"/>
        <v>0</v>
      </c>
      <c r="D74" s="6">
        <f t="shared" si="2"/>
        <v>0</v>
      </c>
      <c r="E74" s="6">
        <f t="shared" si="3"/>
        <v>0</v>
      </c>
      <c r="F74" s="8">
        <f t="shared" si="4"/>
        <v>0</v>
      </c>
    </row>
    <row r="75" spans="2:6" x14ac:dyDescent="0.25">
      <c r="B75" s="2" t="str">
        <f t="shared" si="0"/>
        <v xml:space="preserve"> </v>
      </c>
      <c r="C75" s="6">
        <f t="shared" si="1"/>
        <v>0</v>
      </c>
      <c r="D75" s="6">
        <f t="shared" si="2"/>
        <v>0</v>
      </c>
      <c r="E75" s="6">
        <f t="shared" si="3"/>
        <v>0</v>
      </c>
      <c r="F75" s="8">
        <f t="shared" si="4"/>
        <v>0</v>
      </c>
    </row>
    <row r="76" spans="2:6" x14ac:dyDescent="0.25">
      <c r="B76" s="2" t="str">
        <f t="shared" si="0"/>
        <v xml:space="preserve"> </v>
      </c>
      <c r="C76" s="6">
        <f t="shared" si="1"/>
        <v>0</v>
      </c>
      <c r="D76" s="6">
        <f t="shared" si="2"/>
        <v>0</v>
      </c>
      <c r="E76" s="6">
        <f t="shared" si="3"/>
        <v>0</v>
      </c>
      <c r="F76" s="8">
        <f t="shared" si="4"/>
        <v>0</v>
      </c>
    </row>
    <row r="77" spans="2:6" x14ac:dyDescent="0.25">
      <c r="B77" s="2" t="str">
        <f t="shared" si="0"/>
        <v xml:space="preserve"> </v>
      </c>
      <c r="C77" s="6">
        <f t="shared" si="1"/>
        <v>0</v>
      </c>
      <c r="D77" s="6">
        <f t="shared" si="2"/>
        <v>0</v>
      </c>
      <c r="E77" s="6">
        <f t="shared" si="3"/>
        <v>0</v>
      </c>
      <c r="F77" s="8">
        <f t="shared" si="4"/>
        <v>0</v>
      </c>
    </row>
    <row r="78" spans="2:6" x14ac:dyDescent="0.25">
      <c r="B78" s="2" t="str">
        <f t="shared" si="0"/>
        <v xml:space="preserve"> </v>
      </c>
      <c r="C78" s="6">
        <f t="shared" si="1"/>
        <v>0</v>
      </c>
      <c r="D78" s="6">
        <f t="shared" si="2"/>
        <v>0</v>
      </c>
      <c r="E78" s="6">
        <f t="shared" si="3"/>
        <v>0</v>
      </c>
      <c r="F78" s="8">
        <f t="shared" si="4"/>
        <v>0</v>
      </c>
    </row>
    <row r="79" spans="2:6" x14ac:dyDescent="0.25">
      <c r="B79" s="2" t="str">
        <f t="shared" si="0"/>
        <v xml:space="preserve"> </v>
      </c>
      <c r="C79" s="6">
        <f t="shared" si="1"/>
        <v>0</v>
      </c>
      <c r="D79" s="6">
        <f t="shared" si="2"/>
        <v>0</v>
      </c>
      <c r="E79" s="6">
        <f t="shared" si="3"/>
        <v>0</v>
      </c>
      <c r="F79" s="8">
        <f t="shared" si="4"/>
        <v>0</v>
      </c>
    </row>
    <row r="80" spans="2:6" x14ac:dyDescent="0.25">
      <c r="B80" s="2" t="str">
        <f t="shared" si="0"/>
        <v xml:space="preserve"> </v>
      </c>
      <c r="C80" s="6">
        <f t="shared" si="1"/>
        <v>0</v>
      </c>
      <c r="D80" s="6">
        <f t="shared" si="2"/>
        <v>0</v>
      </c>
      <c r="E80" s="6">
        <f t="shared" si="3"/>
        <v>0</v>
      </c>
      <c r="F80" s="8">
        <f t="shared" si="4"/>
        <v>0</v>
      </c>
    </row>
    <row r="81" spans="2:6" x14ac:dyDescent="0.25">
      <c r="B81" s="2" t="str">
        <f t="shared" si="0"/>
        <v xml:space="preserve"> </v>
      </c>
      <c r="C81" s="6">
        <f t="shared" si="1"/>
        <v>0</v>
      </c>
      <c r="D81" s="6">
        <f t="shared" si="2"/>
        <v>0</v>
      </c>
      <c r="E81" s="6">
        <f t="shared" si="3"/>
        <v>0</v>
      </c>
      <c r="F81" s="8">
        <f t="shared" si="4"/>
        <v>0</v>
      </c>
    </row>
    <row r="82" spans="2:6" x14ac:dyDescent="0.25">
      <c r="B82" s="2" t="str">
        <f t="shared" si="0"/>
        <v xml:space="preserve"> </v>
      </c>
      <c r="C82" s="6">
        <f t="shared" si="1"/>
        <v>0</v>
      </c>
      <c r="D82" s="6">
        <f t="shared" si="2"/>
        <v>0</v>
      </c>
      <c r="E82" s="6">
        <f t="shared" si="3"/>
        <v>0</v>
      </c>
      <c r="F82" s="8">
        <f t="shared" si="4"/>
        <v>0</v>
      </c>
    </row>
    <row r="83" spans="2:6" x14ac:dyDescent="0.25">
      <c r="B83" s="2" t="str">
        <f t="shared" si="0"/>
        <v xml:space="preserve"> </v>
      </c>
      <c r="C83" s="6">
        <f t="shared" si="1"/>
        <v>0</v>
      </c>
      <c r="D83" s="6">
        <f t="shared" si="2"/>
        <v>0</v>
      </c>
      <c r="E83" s="6">
        <f t="shared" si="3"/>
        <v>0</v>
      </c>
      <c r="F83" s="8">
        <f t="shared" si="4"/>
        <v>0</v>
      </c>
    </row>
    <row r="84" spans="2:6" x14ac:dyDescent="0.25">
      <c r="B84" s="2" t="str">
        <f t="shared" ref="B84:B102" si="5">IF(F83&lt;1," ",B83+1)</f>
        <v xml:space="preserve"> </v>
      </c>
      <c r="C84" s="6">
        <f t="shared" ref="C84:C102" si="6">IF(F83&lt;1,0,$D$12)</f>
        <v>0</v>
      </c>
      <c r="D84" s="6">
        <f t="shared" ref="D84:D102" si="7">IF(F83&lt;1,0,C84-E84)</f>
        <v>0</v>
      </c>
      <c r="E84" s="6">
        <f t="shared" ref="E84:E102" si="8">IF(F83&lt;1,0,F83*$D$7/$D$9)</f>
        <v>0</v>
      </c>
      <c r="F84" s="8">
        <f t="shared" ref="F84:F102" si="9">IF(F83&lt;1,0,F83-D84)</f>
        <v>0</v>
      </c>
    </row>
    <row r="85" spans="2:6" x14ac:dyDescent="0.25">
      <c r="B85" s="2" t="str">
        <f t="shared" si="5"/>
        <v xml:space="preserve"> </v>
      </c>
      <c r="C85" s="6">
        <f t="shared" si="6"/>
        <v>0</v>
      </c>
      <c r="D85" s="6">
        <f t="shared" si="7"/>
        <v>0</v>
      </c>
      <c r="E85" s="6">
        <f t="shared" si="8"/>
        <v>0</v>
      </c>
      <c r="F85" s="8">
        <f t="shared" si="9"/>
        <v>0</v>
      </c>
    </row>
    <row r="86" spans="2:6" x14ac:dyDescent="0.25">
      <c r="B86" s="2" t="str">
        <f t="shared" si="5"/>
        <v xml:space="preserve"> </v>
      </c>
      <c r="C86" s="6">
        <f t="shared" si="6"/>
        <v>0</v>
      </c>
      <c r="D86" s="6">
        <f t="shared" si="7"/>
        <v>0</v>
      </c>
      <c r="E86" s="6">
        <f t="shared" si="8"/>
        <v>0</v>
      </c>
      <c r="F86" s="8">
        <f t="shared" si="9"/>
        <v>0</v>
      </c>
    </row>
    <row r="87" spans="2:6" x14ac:dyDescent="0.25">
      <c r="B87" s="2" t="str">
        <f t="shared" si="5"/>
        <v xml:space="preserve"> </v>
      </c>
      <c r="C87" s="6">
        <f t="shared" si="6"/>
        <v>0</v>
      </c>
      <c r="D87" s="6">
        <f t="shared" si="7"/>
        <v>0</v>
      </c>
      <c r="E87" s="6">
        <f t="shared" si="8"/>
        <v>0</v>
      </c>
      <c r="F87" s="8">
        <f t="shared" si="9"/>
        <v>0</v>
      </c>
    </row>
    <row r="88" spans="2:6" x14ac:dyDescent="0.25">
      <c r="B88" s="2" t="str">
        <f t="shared" si="5"/>
        <v xml:space="preserve"> </v>
      </c>
      <c r="C88" s="6">
        <f t="shared" si="6"/>
        <v>0</v>
      </c>
      <c r="D88" s="6">
        <f t="shared" si="7"/>
        <v>0</v>
      </c>
      <c r="E88" s="6">
        <f t="shared" si="8"/>
        <v>0</v>
      </c>
      <c r="F88" s="8">
        <f t="shared" si="9"/>
        <v>0</v>
      </c>
    </row>
    <row r="89" spans="2:6" x14ac:dyDescent="0.25">
      <c r="B89" s="2" t="str">
        <f t="shared" si="5"/>
        <v xml:space="preserve"> </v>
      </c>
      <c r="C89" s="6">
        <f t="shared" si="6"/>
        <v>0</v>
      </c>
      <c r="D89" s="6">
        <f t="shared" si="7"/>
        <v>0</v>
      </c>
      <c r="E89" s="6">
        <f t="shared" si="8"/>
        <v>0</v>
      </c>
      <c r="F89" s="8">
        <f t="shared" si="9"/>
        <v>0</v>
      </c>
    </row>
    <row r="90" spans="2:6" x14ac:dyDescent="0.25">
      <c r="B90" s="2" t="str">
        <f t="shared" si="5"/>
        <v xml:space="preserve"> </v>
      </c>
      <c r="C90" s="6">
        <f t="shared" si="6"/>
        <v>0</v>
      </c>
      <c r="D90" s="6">
        <f t="shared" si="7"/>
        <v>0</v>
      </c>
      <c r="E90" s="6">
        <f t="shared" si="8"/>
        <v>0</v>
      </c>
      <c r="F90" s="8">
        <f t="shared" si="9"/>
        <v>0</v>
      </c>
    </row>
    <row r="91" spans="2:6" x14ac:dyDescent="0.25">
      <c r="B91" s="2" t="str">
        <f t="shared" si="5"/>
        <v xml:space="preserve"> </v>
      </c>
      <c r="C91" s="6">
        <f t="shared" si="6"/>
        <v>0</v>
      </c>
      <c r="D91" s="6">
        <f t="shared" si="7"/>
        <v>0</v>
      </c>
      <c r="E91" s="6">
        <f t="shared" si="8"/>
        <v>0</v>
      </c>
      <c r="F91" s="8">
        <f t="shared" si="9"/>
        <v>0</v>
      </c>
    </row>
    <row r="92" spans="2:6" x14ac:dyDescent="0.25">
      <c r="B92" s="2" t="str">
        <f t="shared" si="5"/>
        <v xml:space="preserve"> </v>
      </c>
      <c r="C92" s="6">
        <f t="shared" si="6"/>
        <v>0</v>
      </c>
      <c r="D92" s="6">
        <f t="shared" si="7"/>
        <v>0</v>
      </c>
      <c r="E92" s="6">
        <f t="shared" si="8"/>
        <v>0</v>
      </c>
      <c r="F92" s="8">
        <f t="shared" si="9"/>
        <v>0</v>
      </c>
    </row>
    <row r="93" spans="2:6" x14ac:dyDescent="0.25">
      <c r="B93" s="2" t="str">
        <f t="shared" si="5"/>
        <v xml:space="preserve"> </v>
      </c>
      <c r="C93" s="6">
        <f t="shared" si="6"/>
        <v>0</v>
      </c>
      <c r="D93" s="6">
        <f t="shared" si="7"/>
        <v>0</v>
      </c>
      <c r="E93" s="6">
        <f t="shared" si="8"/>
        <v>0</v>
      </c>
      <c r="F93" s="8">
        <f t="shared" si="9"/>
        <v>0</v>
      </c>
    </row>
    <row r="94" spans="2:6" x14ac:dyDescent="0.25">
      <c r="B94" s="2" t="str">
        <f t="shared" si="5"/>
        <v xml:space="preserve"> </v>
      </c>
      <c r="C94" s="6">
        <f t="shared" si="6"/>
        <v>0</v>
      </c>
      <c r="D94" s="6">
        <f t="shared" si="7"/>
        <v>0</v>
      </c>
      <c r="E94" s="6">
        <f t="shared" si="8"/>
        <v>0</v>
      </c>
      <c r="F94" s="8">
        <f t="shared" si="9"/>
        <v>0</v>
      </c>
    </row>
    <row r="95" spans="2:6" x14ac:dyDescent="0.25">
      <c r="B95" s="2" t="str">
        <f t="shared" si="5"/>
        <v xml:space="preserve"> </v>
      </c>
      <c r="C95" s="6">
        <f t="shared" si="6"/>
        <v>0</v>
      </c>
      <c r="D95" s="6">
        <f t="shared" si="7"/>
        <v>0</v>
      </c>
      <c r="E95" s="6">
        <f t="shared" si="8"/>
        <v>0</v>
      </c>
      <c r="F95" s="8">
        <f t="shared" si="9"/>
        <v>0</v>
      </c>
    </row>
    <row r="96" spans="2:6" x14ac:dyDescent="0.25">
      <c r="B96" s="2" t="str">
        <f t="shared" si="5"/>
        <v xml:space="preserve"> </v>
      </c>
      <c r="C96" s="6">
        <f t="shared" si="6"/>
        <v>0</v>
      </c>
      <c r="D96" s="6">
        <f t="shared" si="7"/>
        <v>0</v>
      </c>
      <c r="E96" s="6">
        <f t="shared" si="8"/>
        <v>0</v>
      </c>
      <c r="F96" s="8">
        <f t="shared" si="9"/>
        <v>0</v>
      </c>
    </row>
    <row r="97" spans="2:6" x14ac:dyDescent="0.25">
      <c r="B97" s="2" t="str">
        <f t="shared" si="5"/>
        <v xml:space="preserve"> </v>
      </c>
      <c r="C97" s="6">
        <f t="shared" si="6"/>
        <v>0</v>
      </c>
      <c r="D97" s="6">
        <f t="shared" si="7"/>
        <v>0</v>
      </c>
      <c r="E97" s="6">
        <f t="shared" si="8"/>
        <v>0</v>
      </c>
      <c r="F97" s="8">
        <f t="shared" si="9"/>
        <v>0</v>
      </c>
    </row>
    <row r="98" spans="2:6" x14ac:dyDescent="0.25">
      <c r="B98" s="2" t="str">
        <f t="shared" si="5"/>
        <v xml:space="preserve"> </v>
      </c>
      <c r="C98" s="6">
        <f t="shared" si="6"/>
        <v>0</v>
      </c>
      <c r="D98" s="6">
        <f t="shared" si="7"/>
        <v>0</v>
      </c>
      <c r="E98" s="6">
        <f t="shared" si="8"/>
        <v>0</v>
      </c>
      <c r="F98" s="8">
        <f t="shared" si="9"/>
        <v>0</v>
      </c>
    </row>
    <row r="99" spans="2:6" x14ac:dyDescent="0.25">
      <c r="B99" s="2" t="str">
        <f t="shared" si="5"/>
        <v xml:space="preserve"> </v>
      </c>
      <c r="C99" s="6">
        <f t="shared" si="6"/>
        <v>0</v>
      </c>
      <c r="D99" s="6">
        <f t="shared" si="7"/>
        <v>0</v>
      </c>
      <c r="E99" s="6">
        <f t="shared" si="8"/>
        <v>0</v>
      </c>
      <c r="F99" s="8">
        <f t="shared" si="9"/>
        <v>0</v>
      </c>
    </row>
    <row r="100" spans="2:6" x14ac:dyDescent="0.25">
      <c r="B100" s="2" t="str">
        <f t="shared" si="5"/>
        <v xml:space="preserve"> </v>
      </c>
      <c r="C100" s="6">
        <f t="shared" si="6"/>
        <v>0</v>
      </c>
      <c r="D100" s="6">
        <f t="shared" si="7"/>
        <v>0</v>
      </c>
      <c r="E100" s="6">
        <f t="shared" si="8"/>
        <v>0</v>
      </c>
      <c r="F100" s="8">
        <f t="shared" si="9"/>
        <v>0</v>
      </c>
    </row>
    <row r="101" spans="2:6" x14ac:dyDescent="0.25">
      <c r="B101" s="2" t="str">
        <f t="shared" si="5"/>
        <v xml:space="preserve"> </v>
      </c>
      <c r="C101" s="6">
        <f t="shared" si="6"/>
        <v>0</v>
      </c>
      <c r="D101" s="6">
        <f t="shared" si="7"/>
        <v>0</v>
      </c>
      <c r="E101" s="6">
        <f t="shared" si="8"/>
        <v>0</v>
      </c>
      <c r="F101" s="8">
        <f t="shared" si="9"/>
        <v>0</v>
      </c>
    </row>
    <row r="102" spans="2:6" x14ac:dyDescent="0.25">
      <c r="B102" s="2" t="str">
        <f t="shared" si="5"/>
        <v xml:space="preserve"> </v>
      </c>
      <c r="C102" s="6">
        <f t="shared" si="6"/>
        <v>0</v>
      </c>
      <c r="D102" s="6">
        <f t="shared" si="7"/>
        <v>0</v>
      </c>
      <c r="E102" s="6">
        <f t="shared" si="8"/>
        <v>0</v>
      </c>
      <c r="F102" s="8">
        <f t="shared" si="9"/>
        <v>0</v>
      </c>
    </row>
  </sheetData>
  <mergeCells count="3">
    <mergeCell ref="C5:D5"/>
    <mergeCell ref="F5:G5"/>
    <mergeCell ref="B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4:L102"/>
  <sheetViews>
    <sheetView workbookViewId="0">
      <selection activeCell="I27" sqref="I27"/>
    </sheetView>
  </sheetViews>
  <sheetFormatPr baseColWidth="10" defaultRowHeight="15" x14ac:dyDescent="0.25"/>
  <cols>
    <col min="3" max="3" width="23.85546875" customWidth="1"/>
    <col min="4" max="4" width="23.5703125" customWidth="1"/>
    <col min="5" max="5" width="24.140625" customWidth="1"/>
    <col min="6" max="6" width="17.140625" customWidth="1"/>
    <col min="7" max="7" width="21.42578125" customWidth="1"/>
  </cols>
  <sheetData>
    <row r="4" spans="2:12" ht="15.75" thickBot="1" x14ac:dyDescent="0.3"/>
    <row r="5" spans="2:12" ht="15.75" thickBot="1" x14ac:dyDescent="0.3">
      <c r="C5" s="39" t="s">
        <v>0</v>
      </c>
      <c r="D5" s="40"/>
      <c r="F5" s="41" t="s">
        <v>10</v>
      </c>
      <c r="G5" s="42"/>
    </row>
    <row r="6" spans="2:12" x14ac:dyDescent="0.25">
      <c r="C6" s="10" t="s">
        <v>5</v>
      </c>
      <c r="D6" s="16">
        <v>6300000</v>
      </c>
      <c r="F6" s="10" t="s">
        <v>11</v>
      </c>
      <c r="G6" s="11">
        <v>12</v>
      </c>
      <c r="L6">
        <f>12*5</f>
        <v>60</v>
      </c>
    </row>
    <row r="7" spans="2:12" x14ac:dyDescent="0.25">
      <c r="C7" s="7" t="s">
        <v>6</v>
      </c>
      <c r="D7" s="14">
        <v>0.31740000000000002</v>
      </c>
      <c r="F7" s="7" t="s">
        <v>12</v>
      </c>
      <c r="G7" s="12">
        <v>6</v>
      </c>
    </row>
    <row r="8" spans="2:12" x14ac:dyDescent="0.25">
      <c r="C8" s="7" t="s">
        <v>7</v>
      </c>
      <c r="D8" s="15">
        <v>5</v>
      </c>
      <c r="F8" s="7" t="s">
        <v>13</v>
      </c>
      <c r="G8" s="12">
        <v>4</v>
      </c>
    </row>
    <row r="9" spans="2:12" x14ac:dyDescent="0.25">
      <c r="C9" s="23" t="s">
        <v>8</v>
      </c>
      <c r="D9" s="15">
        <v>12</v>
      </c>
      <c r="F9" s="7" t="s">
        <v>14</v>
      </c>
      <c r="G9" s="12">
        <v>3</v>
      </c>
    </row>
    <row r="10" spans="2:12" x14ac:dyDescent="0.25">
      <c r="C10" s="17" t="s">
        <v>9</v>
      </c>
      <c r="D10" s="18">
        <v>60</v>
      </c>
      <c r="F10" s="7" t="s">
        <v>15</v>
      </c>
      <c r="G10" s="12">
        <v>2</v>
      </c>
    </row>
    <row r="11" spans="2:12" ht="15.75" thickBot="1" x14ac:dyDescent="0.3">
      <c r="C11" s="7" t="s">
        <v>20</v>
      </c>
      <c r="D11" s="22">
        <v>5251</v>
      </c>
      <c r="F11" s="9" t="s">
        <v>16</v>
      </c>
      <c r="G11" s="13">
        <v>1</v>
      </c>
    </row>
    <row r="12" spans="2:12" x14ac:dyDescent="0.25">
      <c r="C12" s="21" t="s">
        <v>19</v>
      </c>
      <c r="D12" s="19">
        <f>-PMT(D7/D9,D10,D6)</f>
        <v>210610.66509097058</v>
      </c>
    </row>
    <row r="13" spans="2:12" ht="15.75" thickBot="1" x14ac:dyDescent="0.3">
      <c r="C13" s="9" t="s">
        <v>21</v>
      </c>
      <c r="D13" s="20">
        <f>D12+D11</f>
        <v>215861.66509097058</v>
      </c>
    </row>
    <row r="15" spans="2:12" ht="15.75" thickBot="1" x14ac:dyDescent="0.3">
      <c r="B15" s="43" t="s">
        <v>4</v>
      </c>
      <c r="C15" s="43"/>
      <c r="D15" s="43"/>
      <c r="E15" s="43"/>
      <c r="F15" s="43"/>
    </row>
    <row r="16" spans="2:12" x14ac:dyDescent="0.25">
      <c r="B16" s="3" t="s">
        <v>1</v>
      </c>
      <c r="C16" s="4" t="s">
        <v>2</v>
      </c>
      <c r="D16" s="4" t="s">
        <v>17</v>
      </c>
      <c r="E16" s="4" t="s">
        <v>18</v>
      </c>
      <c r="F16" s="5" t="s">
        <v>3</v>
      </c>
    </row>
    <row r="17" spans="2:6" x14ac:dyDescent="0.25">
      <c r="B17" s="2">
        <v>0</v>
      </c>
      <c r="C17" s="6"/>
      <c r="D17" s="1"/>
      <c r="E17" s="6"/>
      <c r="F17" s="8">
        <f>D6</f>
        <v>6300000</v>
      </c>
    </row>
    <row r="18" spans="2:6" x14ac:dyDescent="0.25">
      <c r="B18" s="2">
        <f>B17+1</f>
        <v>1</v>
      </c>
      <c r="C18" s="6">
        <f>$D$12</f>
        <v>210610.66509097058</v>
      </c>
      <c r="D18" s="6">
        <f>C18-E18</f>
        <v>49226.665090970579</v>
      </c>
      <c r="E18" s="6">
        <f>(F17*$D$7/$D$9)-D11</f>
        <v>161384</v>
      </c>
      <c r="F18" s="8">
        <f>F17-D18</f>
        <v>6250773.3349090293</v>
      </c>
    </row>
    <row r="19" spans="2:6" x14ac:dyDescent="0.25">
      <c r="B19" s="2">
        <f>IF(F18&lt;1," ",B18+1)</f>
        <v>2</v>
      </c>
      <c r="C19" s="6">
        <f>IF(F18&lt;1,0,$D$12)</f>
        <v>210610.66509097058</v>
      </c>
      <c r="D19" s="6">
        <f>IF(F18&lt;1,0,C19-E19)</f>
        <v>45277.710382626741</v>
      </c>
      <c r="E19" s="6">
        <f>IF(F18&lt;1,0,F18*$D$7/$D$9)</f>
        <v>165332.95470834384</v>
      </c>
      <c r="F19" s="8">
        <f>IF(F18&lt;1,0,F18-D19)</f>
        <v>6205495.6245264029</v>
      </c>
    </row>
    <row r="20" spans="2:6" x14ac:dyDescent="0.25">
      <c r="B20" s="2">
        <f t="shared" ref="B20:B83" si="0">IF(F19&lt;1," ",B19+1)</f>
        <v>3</v>
      </c>
      <c r="C20" s="6">
        <f t="shared" ref="C20:C83" si="1">IF(F19&lt;1,0,$D$12)</f>
        <v>210610.66509097058</v>
      </c>
      <c r="D20" s="6">
        <f t="shared" ref="D20:D83" si="2">IF(F19&lt;1,0,C20-E20)</f>
        <v>46475.305822247203</v>
      </c>
      <c r="E20" s="6">
        <f t="shared" ref="E20:E83" si="3">IF(F19&lt;1,0,F19*$D$7/$D$9)</f>
        <v>164135.35926872338</v>
      </c>
      <c r="F20" s="8">
        <f t="shared" ref="F20:F83" si="4">IF(F19&lt;1,0,F19-D20)</f>
        <v>6159020.3187041553</v>
      </c>
    </row>
    <row r="21" spans="2:6" x14ac:dyDescent="0.25">
      <c r="B21" s="2">
        <f t="shared" si="0"/>
        <v>4</v>
      </c>
      <c r="C21" s="6">
        <f t="shared" si="1"/>
        <v>210610.66509097058</v>
      </c>
      <c r="D21" s="6">
        <f t="shared" si="2"/>
        <v>47704.577661245683</v>
      </c>
      <c r="E21" s="6">
        <f t="shared" si="3"/>
        <v>162906.0874297249</v>
      </c>
      <c r="F21" s="8">
        <f t="shared" si="4"/>
        <v>6111315.7410429092</v>
      </c>
    </row>
    <row r="22" spans="2:6" x14ac:dyDescent="0.25">
      <c r="B22" s="2">
        <f t="shared" si="0"/>
        <v>5</v>
      </c>
      <c r="C22" s="6">
        <f t="shared" si="1"/>
        <v>210610.66509097058</v>
      </c>
      <c r="D22" s="6">
        <f t="shared" si="2"/>
        <v>48966.363740385626</v>
      </c>
      <c r="E22" s="6">
        <f t="shared" si="3"/>
        <v>161644.30135058495</v>
      </c>
      <c r="F22" s="8">
        <f t="shared" si="4"/>
        <v>6062349.3773025237</v>
      </c>
    </row>
    <row r="23" spans="2:6" x14ac:dyDescent="0.25">
      <c r="B23" s="2">
        <f t="shared" si="0"/>
        <v>6</v>
      </c>
      <c r="C23" s="6">
        <f t="shared" si="1"/>
        <v>210610.66509097058</v>
      </c>
      <c r="D23" s="6">
        <f t="shared" si="2"/>
        <v>50261.524061318807</v>
      </c>
      <c r="E23" s="6">
        <f t="shared" si="3"/>
        <v>160349.14102965177</v>
      </c>
      <c r="F23" s="8">
        <f t="shared" si="4"/>
        <v>6012087.8532412052</v>
      </c>
    </row>
    <row r="24" spans="2:6" x14ac:dyDescent="0.25">
      <c r="B24" s="2">
        <f t="shared" si="0"/>
        <v>7</v>
      </c>
      <c r="C24" s="6">
        <f t="shared" si="1"/>
        <v>210610.66509097058</v>
      </c>
      <c r="D24" s="6">
        <f t="shared" si="2"/>
        <v>51590.941372740694</v>
      </c>
      <c r="E24" s="6">
        <f t="shared" si="3"/>
        <v>159019.72371822988</v>
      </c>
      <c r="F24" s="8">
        <f t="shared" si="4"/>
        <v>5960496.9118684642</v>
      </c>
    </row>
    <row r="25" spans="2:6" x14ac:dyDescent="0.25">
      <c r="B25" s="2">
        <f t="shared" si="0"/>
        <v>8</v>
      </c>
      <c r="C25" s="6">
        <f t="shared" si="1"/>
        <v>210610.66509097058</v>
      </c>
      <c r="D25" s="6">
        <f t="shared" si="2"/>
        <v>52955.521772049688</v>
      </c>
      <c r="E25" s="6">
        <f t="shared" si="3"/>
        <v>157655.14331892089</v>
      </c>
      <c r="F25" s="8">
        <f t="shared" si="4"/>
        <v>5907541.3900964148</v>
      </c>
    </row>
    <row r="26" spans="2:6" x14ac:dyDescent="0.25">
      <c r="B26" s="2">
        <f t="shared" si="0"/>
        <v>9</v>
      </c>
      <c r="C26" s="6">
        <f t="shared" si="1"/>
        <v>210610.66509097058</v>
      </c>
      <c r="D26" s="6">
        <f t="shared" si="2"/>
        <v>54356.195322920394</v>
      </c>
      <c r="E26" s="6">
        <f t="shared" si="3"/>
        <v>156254.46976805018</v>
      </c>
      <c r="F26" s="8">
        <f t="shared" si="4"/>
        <v>5853185.1947734943</v>
      </c>
    </row>
    <row r="27" spans="2:6" x14ac:dyDescent="0.25">
      <c r="B27" s="2">
        <f t="shared" si="0"/>
        <v>10</v>
      </c>
      <c r="C27" s="6">
        <f t="shared" si="1"/>
        <v>210610.66509097058</v>
      </c>
      <c r="D27" s="6">
        <f t="shared" si="2"/>
        <v>55793.916689211648</v>
      </c>
      <c r="E27" s="6">
        <f t="shared" si="3"/>
        <v>154816.74840175893</v>
      </c>
      <c r="F27" s="8">
        <f t="shared" si="4"/>
        <v>5797391.2780842828</v>
      </c>
    </row>
    <row r="28" spans="2:6" x14ac:dyDescent="0.25">
      <c r="B28" s="2">
        <f t="shared" si="0"/>
        <v>11</v>
      </c>
      <c r="C28" s="6">
        <f t="shared" si="1"/>
        <v>210610.66509097058</v>
      </c>
      <c r="D28" s="6">
        <f t="shared" si="2"/>
        <v>57269.665785641293</v>
      </c>
      <c r="E28" s="6">
        <f t="shared" si="3"/>
        <v>153340.99930532929</v>
      </c>
      <c r="F28" s="8">
        <f t="shared" si="4"/>
        <v>5740121.6122986414</v>
      </c>
    </row>
    <row r="29" spans="2:6" x14ac:dyDescent="0.25">
      <c r="B29" s="2">
        <f t="shared" si="0"/>
        <v>12</v>
      </c>
      <c r="C29" s="6">
        <f t="shared" si="1"/>
        <v>210610.66509097058</v>
      </c>
      <c r="D29" s="6">
        <f t="shared" si="2"/>
        <v>58784.4484456715</v>
      </c>
      <c r="E29" s="6">
        <f t="shared" si="3"/>
        <v>151826.21664529908</v>
      </c>
      <c r="F29" s="8">
        <f t="shared" si="4"/>
        <v>5681337.1638529701</v>
      </c>
    </row>
    <row r="30" spans="2:6" x14ac:dyDescent="0.25">
      <c r="B30" s="2">
        <f t="shared" si="0"/>
        <v>13</v>
      </c>
      <c r="C30" s="6">
        <f t="shared" si="1"/>
        <v>210610.66509097058</v>
      </c>
      <c r="D30" s="6">
        <f t="shared" si="2"/>
        <v>60339.297107059509</v>
      </c>
      <c r="E30" s="6">
        <f t="shared" si="3"/>
        <v>150271.36798391107</v>
      </c>
      <c r="F30" s="8">
        <f t="shared" si="4"/>
        <v>5620997.8667459106</v>
      </c>
    </row>
    <row r="31" spans="2:6" x14ac:dyDescent="0.25">
      <c r="B31" s="2">
        <f t="shared" si="0"/>
        <v>14</v>
      </c>
      <c r="C31" s="6">
        <f t="shared" si="1"/>
        <v>210610.66509097058</v>
      </c>
      <c r="D31" s="6">
        <f t="shared" si="2"/>
        <v>61935.271515541244</v>
      </c>
      <c r="E31" s="6">
        <f t="shared" si="3"/>
        <v>148675.39357542933</v>
      </c>
      <c r="F31" s="8">
        <f t="shared" si="4"/>
        <v>5559062.5952303689</v>
      </c>
    </row>
    <row r="32" spans="2:6" x14ac:dyDescent="0.25">
      <c r="B32" s="2">
        <f t="shared" si="0"/>
        <v>15</v>
      </c>
      <c r="C32" s="6">
        <f t="shared" si="1"/>
        <v>210610.66509097058</v>
      </c>
      <c r="D32" s="6">
        <f t="shared" si="2"/>
        <v>63573.45944712733</v>
      </c>
      <c r="E32" s="6">
        <f t="shared" si="3"/>
        <v>147037.20564384325</v>
      </c>
      <c r="F32" s="8">
        <f t="shared" si="4"/>
        <v>5495489.1357832411</v>
      </c>
    </row>
    <row r="33" spans="2:6" x14ac:dyDescent="0.25">
      <c r="B33" s="2">
        <f t="shared" si="0"/>
        <v>16</v>
      </c>
      <c r="C33" s="6">
        <f t="shared" si="1"/>
        <v>210610.66509097058</v>
      </c>
      <c r="D33" s="6">
        <f t="shared" si="2"/>
        <v>65254.977449503844</v>
      </c>
      <c r="E33" s="6">
        <f t="shared" si="3"/>
        <v>145355.68764146673</v>
      </c>
      <c r="F33" s="8">
        <f t="shared" si="4"/>
        <v>5430234.1583337374</v>
      </c>
    </row>
    <row r="34" spans="2:6" x14ac:dyDescent="0.25">
      <c r="B34" s="2">
        <f t="shared" si="0"/>
        <v>17</v>
      </c>
      <c r="C34" s="6">
        <f t="shared" si="1"/>
        <v>210610.66509097058</v>
      </c>
      <c r="D34" s="6">
        <f t="shared" si="2"/>
        <v>66980.971603043232</v>
      </c>
      <c r="E34" s="6">
        <f t="shared" si="3"/>
        <v>143629.69348792735</v>
      </c>
      <c r="F34" s="8">
        <f t="shared" si="4"/>
        <v>5363253.186730694</v>
      </c>
    </row>
    <row r="35" spans="2:6" x14ac:dyDescent="0.25">
      <c r="B35" s="2">
        <f t="shared" si="0"/>
        <v>18</v>
      </c>
      <c r="C35" s="6">
        <f t="shared" si="1"/>
        <v>210610.66509097058</v>
      </c>
      <c r="D35" s="6">
        <f t="shared" si="2"/>
        <v>68752.61830194373</v>
      </c>
      <c r="E35" s="6">
        <f t="shared" si="3"/>
        <v>141858.04678902685</v>
      </c>
      <c r="F35" s="8">
        <f t="shared" si="4"/>
        <v>5294500.5684287501</v>
      </c>
    </row>
    <row r="36" spans="2:6" x14ac:dyDescent="0.25">
      <c r="B36" s="2">
        <f t="shared" si="0"/>
        <v>19</v>
      </c>
      <c r="C36" s="6">
        <f t="shared" si="1"/>
        <v>210610.66509097058</v>
      </c>
      <c r="D36" s="6">
        <f t="shared" si="2"/>
        <v>70571.125056030141</v>
      </c>
      <c r="E36" s="6">
        <f t="shared" si="3"/>
        <v>140039.54003494044</v>
      </c>
      <c r="F36" s="8">
        <f t="shared" si="4"/>
        <v>5223929.4433727199</v>
      </c>
    </row>
    <row r="37" spans="2:6" x14ac:dyDescent="0.25">
      <c r="B37" s="2">
        <f t="shared" si="0"/>
        <v>20</v>
      </c>
      <c r="C37" s="6">
        <f t="shared" si="1"/>
        <v>210610.66509097058</v>
      </c>
      <c r="D37" s="6">
        <f t="shared" si="2"/>
        <v>72437.731313762139</v>
      </c>
      <c r="E37" s="6">
        <f t="shared" si="3"/>
        <v>138172.93377720844</v>
      </c>
      <c r="F37" s="8">
        <f t="shared" si="4"/>
        <v>5151491.7120589577</v>
      </c>
    </row>
    <row r="38" spans="2:6" x14ac:dyDescent="0.25">
      <c r="B38" s="2">
        <f t="shared" si="0"/>
        <v>21</v>
      </c>
      <c r="C38" s="6">
        <f t="shared" si="1"/>
        <v>210610.66509097058</v>
      </c>
      <c r="D38" s="6">
        <f t="shared" si="2"/>
        <v>74353.70930701113</v>
      </c>
      <c r="E38" s="6">
        <f t="shared" si="3"/>
        <v>136256.95578395945</v>
      </c>
      <c r="F38" s="8">
        <f t="shared" si="4"/>
        <v>5077138.0027519464</v>
      </c>
    </row>
    <row r="39" spans="2:6" x14ac:dyDescent="0.25">
      <c r="B39" s="2">
        <f t="shared" si="0"/>
        <v>22</v>
      </c>
      <c r="C39" s="6">
        <f t="shared" si="1"/>
        <v>210610.66509097058</v>
      </c>
      <c r="D39" s="6">
        <f t="shared" si="2"/>
        <v>76320.364918181585</v>
      </c>
      <c r="E39" s="6">
        <f t="shared" si="3"/>
        <v>134290.30017278899</v>
      </c>
      <c r="F39" s="8">
        <f t="shared" si="4"/>
        <v>5000817.6378337648</v>
      </c>
    </row>
    <row r="40" spans="2:6" x14ac:dyDescent="0.25">
      <c r="B40" s="2">
        <f t="shared" si="0"/>
        <v>23</v>
      </c>
      <c r="C40" s="6">
        <f t="shared" si="1"/>
        <v>210610.66509097058</v>
      </c>
      <c r="D40" s="6">
        <f t="shared" si="2"/>
        <v>78339.038570267498</v>
      </c>
      <c r="E40" s="6">
        <f t="shared" si="3"/>
        <v>132271.62652070308</v>
      </c>
      <c r="F40" s="8">
        <f t="shared" si="4"/>
        <v>4922478.5992634976</v>
      </c>
    </row>
    <row r="41" spans="2:6" x14ac:dyDescent="0.25">
      <c r="B41" s="2">
        <f t="shared" si="0"/>
        <v>24</v>
      </c>
      <c r="C41" s="6">
        <f t="shared" si="1"/>
        <v>210610.66509097058</v>
      </c>
      <c r="D41" s="6">
        <f t="shared" si="2"/>
        <v>80411.106140451055</v>
      </c>
      <c r="E41" s="6">
        <f t="shared" si="3"/>
        <v>130199.55895051952</v>
      </c>
      <c r="F41" s="8">
        <f t="shared" si="4"/>
        <v>4842067.4931230461</v>
      </c>
    </row>
    <row r="42" spans="2:6" x14ac:dyDescent="0.25">
      <c r="B42" s="2">
        <f t="shared" si="0"/>
        <v>25</v>
      </c>
      <c r="C42" s="6">
        <f t="shared" si="1"/>
        <v>210610.66509097058</v>
      </c>
      <c r="D42" s="6">
        <f t="shared" si="2"/>
        <v>82537.979897866011</v>
      </c>
      <c r="E42" s="6">
        <f t="shared" si="3"/>
        <v>128072.68519310457</v>
      </c>
      <c r="F42" s="8">
        <f t="shared" si="4"/>
        <v>4759529.5132251801</v>
      </c>
    </row>
    <row r="43" spans="2:6" x14ac:dyDescent="0.25">
      <c r="B43" s="2">
        <f t="shared" si="0"/>
        <v>26</v>
      </c>
      <c r="C43" s="6">
        <f t="shared" si="1"/>
        <v>210610.66509097058</v>
      </c>
      <c r="D43" s="6">
        <f t="shared" si="2"/>
        <v>84721.109466164562</v>
      </c>
      <c r="E43" s="6">
        <f t="shared" si="3"/>
        <v>125889.55562480602</v>
      </c>
      <c r="F43" s="8">
        <f t="shared" si="4"/>
        <v>4674808.4037590157</v>
      </c>
    </row>
    <row r="44" spans="2:6" x14ac:dyDescent="0.25">
      <c r="B44" s="2">
        <f t="shared" si="0"/>
        <v>27</v>
      </c>
      <c r="C44" s="6">
        <f t="shared" si="1"/>
        <v>210610.66509097058</v>
      </c>
      <c r="D44" s="6">
        <f t="shared" si="2"/>
        <v>86961.982811544614</v>
      </c>
      <c r="E44" s="6">
        <f t="shared" si="3"/>
        <v>123648.68227942596</v>
      </c>
      <c r="F44" s="8">
        <f t="shared" si="4"/>
        <v>4587846.4209474707</v>
      </c>
    </row>
    <row r="45" spans="2:6" x14ac:dyDescent="0.25">
      <c r="B45" s="2">
        <f t="shared" si="0"/>
        <v>28</v>
      </c>
      <c r="C45" s="6">
        <f t="shared" si="1"/>
        <v>210610.66509097058</v>
      </c>
      <c r="D45" s="6">
        <f t="shared" si="2"/>
        <v>89262.127256909967</v>
      </c>
      <c r="E45" s="6">
        <f t="shared" si="3"/>
        <v>121348.53783406061</v>
      </c>
      <c r="F45" s="8">
        <f t="shared" si="4"/>
        <v>4498584.2936905604</v>
      </c>
    </row>
    <row r="46" spans="2:6" x14ac:dyDescent="0.25">
      <c r="B46" s="2">
        <f t="shared" si="0"/>
        <v>29</v>
      </c>
      <c r="C46" s="6">
        <f t="shared" si="1"/>
        <v>210610.66509097058</v>
      </c>
      <c r="D46" s="6">
        <f t="shared" si="2"/>
        <v>91623.110522855248</v>
      </c>
      <c r="E46" s="6">
        <f t="shared" si="3"/>
        <v>118987.55456811533</v>
      </c>
      <c r="F46" s="8">
        <f t="shared" si="4"/>
        <v>4406961.1831677053</v>
      </c>
    </row>
    <row r="47" spans="2:6" x14ac:dyDescent="0.25">
      <c r="B47" s="2">
        <f t="shared" si="0"/>
        <v>30</v>
      </c>
      <c r="C47" s="6">
        <f t="shared" si="1"/>
        <v>210610.66509097058</v>
      </c>
      <c r="D47" s="6">
        <f t="shared" si="2"/>
        <v>94046.541796184771</v>
      </c>
      <c r="E47" s="6">
        <f t="shared" si="3"/>
        <v>116564.12329478581</v>
      </c>
      <c r="F47" s="8">
        <f t="shared" si="4"/>
        <v>4312914.6413715202</v>
      </c>
    </row>
    <row r="48" spans="2:6" x14ac:dyDescent="0.25">
      <c r="B48" s="2">
        <f t="shared" si="0"/>
        <v>31</v>
      </c>
      <c r="C48" s="6">
        <f t="shared" si="1"/>
        <v>210610.66509097058</v>
      </c>
      <c r="D48" s="6">
        <f t="shared" si="2"/>
        <v>96534.072826693868</v>
      </c>
      <c r="E48" s="6">
        <f t="shared" si="3"/>
        <v>114076.59226427671</v>
      </c>
      <c r="F48" s="8">
        <f t="shared" si="4"/>
        <v>4216380.5685448265</v>
      </c>
    </row>
    <row r="49" spans="2:6" x14ac:dyDescent="0.25">
      <c r="B49" s="2">
        <f t="shared" si="0"/>
        <v>32</v>
      </c>
      <c r="C49" s="6">
        <f t="shared" si="1"/>
        <v>210610.66509097058</v>
      </c>
      <c r="D49" s="6">
        <f t="shared" si="2"/>
        <v>99087.39905295991</v>
      </c>
      <c r="E49" s="6">
        <f t="shared" si="3"/>
        <v>111523.26603801067</v>
      </c>
      <c r="F49" s="8">
        <f t="shared" si="4"/>
        <v>4117293.1694918666</v>
      </c>
    </row>
    <row r="50" spans="2:6" x14ac:dyDescent="0.25">
      <c r="B50" s="2">
        <f t="shared" si="0"/>
        <v>33</v>
      </c>
      <c r="C50" s="6">
        <f t="shared" si="1"/>
        <v>210610.66509097058</v>
      </c>
      <c r="D50" s="6">
        <f t="shared" si="2"/>
        <v>101708.26075791071</v>
      </c>
      <c r="E50" s="6">
        <f t="shared" si="3"/>
        <v>108902.40433305987</v>
      </c>
      <c r="F50" s="8">
        <f t="shared" si="4"/>
        <v>4015584.9087339561</v>
      </c>
    </row>
    <row r="51" spans="2:6" x14ac:dyDescent="0.25">
      <c r="B51" s="2">
        <f t="shared" si="0"/>
        <v>34</v>
      </c>
      <c r="C51" s="6">
        <f t="shared" si="1"/>
        <v>210610.66509097058</v>
      </c>
      <c r="D51" s="6">
        <f t="shared" si="2"/>
        <v>104398.44425495743</v>
      </c>
      <c r="E51" s="6">
        <f t="shared" si="3"/>
        <v>106212.22083601315</v>
      </c>
      <c r="F51" s="8">
        <f t="shared" si="4"/>
        <v>3911186.4644789984</v>
      </c>
    </row>
    <row r="52" spans="2:6" x14ac:dyDescent="0.25">
      <c r="B52" s="2">
        <f t="shared" si="0"/>
        <v>35</v>
      </c>
      <c r="C52" s="6">
        <f t="shared" si="1"/>
        <v>210610.66509097058</v>
      </c>
      <c r="D52" s="6">
        <f t="shared" si="2"/>
        <v>107159.78310550108</v>
      </c>
      <c r="E52" s="6">
        <f t="shared" si="3"/>
        <v>103450.8819854695</v>
      </c>
      <c r="F52" s="8">
        <f t="shared" si="4"/>
        <v>3804026.6813734975</v>
      </c>
    </row>
    <row r="53" spans="2:6" x14ac:dyDescent="0.25">
      <c r="B53" s="2">
        <f t="shared" si="0"/>
        <v>36</v>
      </c>
      <c r="C53" s="6">
        <f t="shared" si="1"/>
        <v>210610.66509097058</v>
      </c>
      <c r="D53" s="6">
        <f t="shared" si="2"/>
        <v>109994.15936864156</v>
      </c>
      <c r="E53" s="6">
        <f t="shared" si="3"/>
        <v>100616.50572232902</v>
      </c>
      <c r="F53" s="8">
        <f t="shared" si="4"/>
        <v>3694032.5220048558</v>
      </c>
    </row>
    <row r="54" spans="2:6" x14ac:dyDescent="0.25">
      <c r="B54" s="2">
        <f t="shared" si="0"/>
        <v>37</v>
      </c>
      <c r="C54" s="6">
        <f t="shared" si="1"/>
        <v>210610.66509097058</v>
      </c>
      <c r="D54" s="6">
        <f t="shared" si="2"/>
        <v>112903.50488394214</v>
      </c>
      <c r="E54" s="6">
        <f t="shared" si="3"/>
        <v>97707.160207028443</v>
      </c>
      <c r="F54" s="8">
        <f t="shared" si="4"/>
        <v>3581129.0171209136</v>
      </c>
    </row>
    <row r="55" spans="2:6" x14ac:dyDescent="0.25">
      <c r="B55" s="2">
        <f t="shared" si="0"/>
        <v>38</v>
      </c>
      <c r="C55" s="6">
        <f t="shared" si="1"/>
        <v>210610.66509097058</v>
      </c>
      <c r="D55" s="6">
        <f t="shared" si="2"/>
        <v>115889.80258812242</v>
      </c>
      <c r="E55" s="6">
        <f t="shared" si="3"/>
        <v>94720.862502848162</v>
      </c>
      <c r="F55" s="8">
        <f t="shared" si="4"/>
        <v>3465239.2145327912</v>
      </c>
    </row>
    <row r="56" spans="2:6" x14ac:dyDescent="0.25">
      <c r="B56" s="2">
        <f t="shared" si="0"/>
        <v>39</v>
      </c>
      <c r="C56" s="6">
        <f t="shared" si="1"/>
        <v>210610.66509097058</v>
      </c>
      <c r="D56" s="6">
        <f t="shared" si="2"/>
        <v>118955.08786657825</v>
      </c>
      <c r="E56" s="6">
        <f t="shared" si="3"/>
        <v>91655.577224392327</v>
      </c>
      <c r="F56" s="8">
        <f t="shared" si="4"/>
        <v>3346284.1266662129</v>
      </c>
    </row>
    <row r="57" spans="2:6" x14ac:dyDescent="0.25">
      <c r="B57" s="2">
        <f t="shared" si="0"/>
        <v>40</v>
      </c>
      <c r="C57" s="6">
        <f t="shared" si="1"/>
        <v>210610.66509097058</v>
      </c>
      <c r="D57" s="6">
        <f t="shared" si="2"/>
        <v>122101.44994064925</v>
      </c>
      <c r="E57" s="6">
        <f t="shared" si="3"/>
        <v>88509.215150321324</v>
      </c>
      <c r="F57" s="8">
        <f t="shared" si="4"/>
        <v>3224182.6767255636</v>
      </c>
    </row>
    <row r="58" spans="2:6" x14ac:dyDescent="0.25">
      <c r="B58" s="2">
        <f t="shared" si="0"/>
        <v>41</v>
      </c>
      <c r="C58" s="6">
        <f t="shared" si="1"/>
        <v>210610.66509097058</v>
      </c>
      <c r="D58" s="6">
        <f t="shared" si="2"/>
        <v>125331.03329157941</v>
      </c>
      <c r="E58" s="6">
        <f t="shared" si="3"/>
        <v>85279.631799391165</v>
      </c>
      <c r="F58" s="8">
        <f t="shared" si="4"/>
        <v>3098851.6434339844</v>
      </c>
    </row>
    <row r="59" spans="2:6" x14ac:dyDescent="0.25">
      <c r="B59" s="2">
        <f t="shared" si="0"/>
        <v>42</v>
      </c>
      <c r="C59" s="6">
        <f t="shared" si="1"/>
        <v>210610.66509097058</v>
      </c>
      <c r="D59" s="6">
        <f t="shared" si="2"/>
        <v>128646.03912214168</v>
      </c>
      <c r="E59" s="6">
        <f t="shared" si="3"/>
        <v>81964.625968828899</v>
      </c>
      <c r="F59" s="8">
        <f t="shared" si="4"/>
        <v>2970205.6043118425</v>
      </c>
    </row>
    <row r="60" spans="2:6" x14ac:dyDescent="0.25">
      <c r="B60" s="2">
        <f t="shared" si="0"/>
        <v>43</v>
      </c>
      <c r="C60" s="6">
        <f t="shared" si="1"/>
        <v>210610.66509097058</v>
      </c>
      <c r="D60" s="6">
        <f t="shared" si="2"/>
        <v>132048.72685692232</v>
      </c>
      <c r="E60" s="6">
        <f t="shared" si="3"/>
        <v>78561.938234048241</v>
      </c>
      <c r="F60" s="8">
        <f t="shared" si="4"/>
        <v>2838156.8774549202</v>
      </c>
    </row>
    <row r="61" spans="2:6" x14ac:dyDescent="0.25">
      <c r="B61" s="2">
        <f t="shared" si="0"/>
        <v>44</v>
      </c>
      <c r="C61" s="6">
        <f t="shared" si="1"/>
        <v>210610.66509097058</v>
      </c>
      <c r="D61" s="6">
        <f t="shared" si="2"/>
        <v>135541.41568228794</v>
      </c>
      <c r="E61" s="6">
        <f t="shared" si="3"/>
        <v>75069.249408682648</v>
      </c>
      <c r="F61" s="8">
        <f t="shared" si="4"/>
        <v>2702615.4617726323</v>
      </c>
    </row>
    <row r="62" spans="2:6" x14ac:dyDescent="0.25">
      <c r="B62" s="2">
        <f t="shared" si="0"/>
        <v>45</v>
      </c>
      <c r="C62" s="6">
        <f t="shared" si="1"/>
        <v>210610.66509097058</v>
      </c>
      <c r="D62" s="6">
        <f t="shared" si="2"/>
        <v>139126.48612708447</v>
      </c>
      <c r="E62" s="6">
        <f t="shared" si="3"/>
        <v>71484.178963886123</v>
      </c>
      <c r="F62" s="8">
        <f t="shared" si="4"/>
        <v>2563488.9756455477</v>
      </c>
    </row>
    <row r="63" spans="2:6" x14ac:dyDescent="0.25">
      <c r="B63" s="2">
        <f t="shared" si="0"/>
        <v>46</v>
      </c>
      <c r="C63" s="6">
        <f t="shared" si="1"/>
        <v>210610.66509097058</v>
      </c>
      <c r="D63" s="6">
        <f t="shared" si="2"/>
        <v>142806.38168514584</v>
      </c>
      <c r="E63" s="6">
        <f t="shared" si="3"/>
        <v>67804.283405824739</v>
      </c>
      <c r="F63" s="8">
        <f t="shared" si="4"/>
        <v>2420682.5939604021</v>
      </c>
    </row>
    <row r="64" spans="2:6" x14ac:dyDescent="0.25">
      <c r="B64" s="2">
        <f t="shared" si="0"/>
        <v>47</v>
      </c>
      <c r="C64" s="6">
        <f t="shared" si="1"/>
        <v>210610.66509097058</v>
      </c>
      <c r="D64" s="6">
        <f t="shared" si="2"/>
        <v>146583.61048071794</v>
      </c>
      <c r="E64" s="6">
        <f t="shared" si="3"/>
        <v>64027.054610252642</v>
      </c>
      <c r="F64" s="8">
        <f t="shared" si="4"/>
        <v>2274098.9834796842</v>
      </c>
    </row>
    <row r="65" spans="2:6" x14ac:dyDescent="0.25">
      <c r="B65" s="2">
        <f t="shared" si="0"/>
        <v>48</v>
      </c>
      <c r="C65" s="6">
        <f t="shared" si="1"/>
        <v>210610.66509097058</v>
      </c>
      <c r="D65" s="6">
        <f t="shared" si="2"/>
        <v>150460.74697793293</v>
      </c>
      <c r="E65" s="6">
        <f t="shared" si="3"/>
        <v>60149.918113037653</v>
      </c>
      <c r="F65" s="8">
        <f t="shared" si="4"/>
        <v>2123638.2365017515</v>
      </c>
    </row>
    <row r="66" spans="2:6" x14ac:dyDescent="0.25">
      <c r="B66" s="2">
        <f t="shared" si="0"/>
        <v>49</v>
      </c>
      <c r="C66" s="6">
        <f t="shared" si="1"/>
        <v>210610.66509097058</v>
      </c>
      <c r="D66" s="6">
        <f t="shared" si="2"/>
        <v>154440.43373549925</v>
      </c>
      <c r="E66" s="6">
        <f t="shared" si="3"/>
        <v>56170.231355471333</v>
      </c>
      <c r="F66" s="8">
        <f t="shared" si="4"/>
        <v>1969197.8027662523</v>
      </c>
    </row>
    <row r="67" spans="2:6" x14ac:dyDescent="0.25">
      <c r="B67" s="2">
        <f t="shared" si="0"/>
        <v>50</v>
      </c>
      <c r="C67" s="6">
        <f t="shared" si="1"/>
        <v>210610.66509097058</v>
      </c>
      <c r="D67" s="6">
        <f t="shared" si="2"/>
        <v>158525.38320780321</v>
      </c>
      <c r="E67" s="6">
        <f t="shared" si="3"/>
        <v>52085.281883167372</v>
      </c>
      <c r="F67" s="8">
        <f t="shared" si="4"/>
        <v>1810672.4195584492</v>
      </c>
    </row>
    <row r="68" spans="2:6" x14ac:dyDescent="0.25">
      <c r="B68" s="2">
        <f t="shared" si="0"/>
        <v>51</v>
      </c>
      <c r="C68" s="6">
        <f t="shared" si="1"/>
        <v>210610.66509097058</v>
      </c>
      <c r="D68" s="6">
        <f t="shared" si="2"/>
        <v>162718.37959364959</v>
      </c>
      <c r="E68" s="6">
        <f t="shared" si="3"/>
        <v>47892.285497320983</v>
      </c>
      <c r="F68" s="8">
        <f t="shared" si="4"/>
        <v>1647954.0399647995</v>
      </c>
    </row>
    <row r="69" spans="2:6" x14ac:dyDescent="0.25">
      <c r="B69" s="2">
        <f t="shared" si="0"/>
        <v>52</v>
      </c>
      <c r="C69" s="6">
        <f t="shared" si="1"/>
        <v>210610.66509097058</v>
      </c>
      <c r="D69" s="6">
        <f t="shared" si="2"/>
        <v>167022.28073390163</v>
      </c>
      <c r="E69" s="6">
        <f t="shared" si="3"/>
        <v>43588.38435706895</v>
      </c>
      <c r="F69" s="8">
        <f t="shared" si="4"/>
        <v>1480931.759230898</v>
      </c>
    </row>
    <row r="70" spans="2:6" x14ac:dyDescent="0.25">
      <c r="B70" s="2">
        <f t="shared" si="0"/>
        <v>53</v>
      </c>
      <c r="C70" s="6">
        <f t="shared" si="1"/>
        <v>210610.66509097058</v>
      </c>
      <c r="D70" s="6">
        <f t="shared" si="2"/>
        <v>171440.02005931333</v>
      </c>
      <c r="E70" s="6">
        <f t="shared" si="3"/>
        <v>39170.645031657252</v>
      </c>
      <c r="F70" s="8">
        <f t="shared" si="4"/>
        <v>1309491.7391715846</v>
      </c>
    </row>
    <row r="71" spans="2:6" x14ac:dyDescent="0.25">
      <c r="B71" s="2">
        <f t="shared" si="0"/>
        <v>54</v>
      </c>
      <c r="C71" s="6">
        <f t="shared" si="1"/>
        <v>210610.66509097058</v>
      </c>
      <c r="D71" s="6">
        <f t="shared" si="2"/>
        <v>175974.60858988215</v>
      </c>
      <c r="E71" s="6">
        <f t="shared" si="3"/>
        <v>34636.056501088417</v>
      </c>
      <c r="F71" s="8">
        <f t="shared" si="4"/>
        <v>1133517.1305817026</v>
      </c>
    </row>
    <row r="72" spans="2:6" x14ac:dyDescent="0.25">
      <c r="B72" s="2">
        <f t="shared" si="0"/>
        <v>55</v>
      </c>
      <c r="C72" s="6">
        <f t="shared" si="1"/>
        <v>210610.66509097058</v>
      </c>
      <c r="D72" s="6">
        <f t="shared" si="2"/>
        <v>180629.13698708455</v>
      </c>
      <c r="E72" s="6">
        <f t="shared" si="3"/>
        <v>29981.528103886038</v>
      </c>
      <c r="F72" s="8">
        <f t="shared" si="4"/>
        <v>952887.99359461805</v>
      </c>
    </row>
    <row r="73" spans="2:6" x14ac:dyDescent="0.25">
      <c r="B73" s="2">
        <f t="shared" si="0"/>
        <v>56</v>
      </c>
      <c r="C73" s="6">
        <f t="shared" si="1"/>
        <v>210610.66509097058</v>
      </c>
      <c r="D73" s="6">
        <f t="shared" si="2"/>
        <v>185406.77766039292</v>
      </c>
      <c r="E73" s="6">
        <f t="shared" si="3"/>
        <v>25203.887430577652</v>
      </c>
      <c r="F73" s="8">
        <f t="shared" si="4"/>
        <v>767481.21593422513</v>
      </c>
    </row>
    <row r="74" spans="2:6" x14ac:dyDescent="0.25">
      <c r="B74" s="2">
        <f t="shared" si="0"/>
        <v>57</v>
      </c>
      <c r="C74" s="6">
        <f t="shared" si="1"/>
        <v>210610.66509097058</v>
      </c>
      <c r="D74" s="6">
        <f t="shared" si="2"/>
        <v>190310.78692951033</v>
      </c>
      <c r="E74" s="6">
        <f t="shared" si="3"/>
        <v>20299.878161460256</v>
      </c>
      <c r="F74" s="8">
        <f t="shared" si="4"/>
        <v>577170.42900471482</v>
      </c>
    </row>
    <row r="75" spans="2:6" x14ac:dyDescent="0.25">
      <c r="B75" s="2">
        <f t="shared" si="0"/>
        <v>58</v>
      </c>
      <c r="C75" s="6">
        <f t="shared" si="1"/>
        <v>210610.66509097058</v>
      </c>
      <c r="D75" s="6">
        <f t="shared" si="2"/>
        <v>195344.50724379587</v>
      </c>
      <c r="E75" s="6">
        <f t="shared" si="3"/>
        <v>15266.157847174707</v>
      </c>
      <c r="F75" s="8">
        <f t="shared" si="4"/>
        <v>381825.92176091892</v>
      </c>
    </row>
    <row r="76" spans="2:6" x14ac:dyDescent="0.25">
      <c r="B76" s="2">
        <f t="shared" si="0"/>
        <v>59</v>
      </c>
      <c r="C76" s="6">
        <f t="shared" si="1"/>
        <v>210610.66509097058</v>
      </c>
      <c r="D76" s="6">
        <f t="shared" si="2"/>
        <v>200511.36946039429</v>
      </c>
      <c r="E76" s="6">
        <f t="shared" si="3"/>
        <v>10099.295630576305</v>
      </c>
      <c r="F76" s="8">
        <f t="shared" si="4"/>
        <v>181314.55230052464</v>
      </c>
    </row>
    <row r="77" spans="2:6" x14ac:dyDescent="0.25">
      <c r="B77" s="2">
        <f t="shared" si="0"/>
        <v>60</v>
      </c>
      <c r="C77" s="6">
        <f t="shared" si="1"/>
        <v>210610.66509097058</v>
      </c>
      <c r="D77" s="6">
        <f t="shared" si="2"/>
        <v>205814.89518262169</v>
      </c>
      <c r="E77" s="6">
        <f t="shared" si="3"/>
        <v>4795.7699083488769</v>
      </c>
      <c r="F77" s="8">
        <f t="shared" si="4"/>
        <v>-24500.342882097058</v>
      </c>
    </row>
    <row r="78" spans="2:6" x14ac:dyDescent="0.25">
      <c r="B78" s="2" t="str">
        <f t="shared" si="0"/>
        <v xml:space="preserve"> </v>
      </c>
      <c r="C78" s="6">
        <f t="shared" si="1"/>
        <v>0</v>
      </c>
      <c r="D78" s="6">
        <f t="shared" si="2"/>
        <v>0</v>
      </c>
      <c r="E78" s="6">
        <f t="shared" si="3"/>
        <v>0</v>
      </c>
      <c r="F78" s="8">
        <f t="shared" si="4"/>
        <v>0</v>
      </c>
    </row>
    <row r="79" spans="2:6" x14ac:dyDescent="0.25">
      <c r="B79" s="2" t="str">
        <f t="shared" si="0"/>
        <v xml:space="preserve"> </v>
      </c>
      <c r="C79" s="6">
        <f t="shared" si="1"/>
        <v>0</v>
      </c>
      <c r="D79" s="6">
        <f t="shared" si="2"/>
        <v>0</v>
      </c>
      <c r="E79" s="6">
        <f t="shared" si="3"/>
        <v>0</v>
      </c>
      <c r="F79" s="8">
        <f t="shared" si="4"/>
        <v>0</v>
      </c>
    </row>
    <row r="80" spans="2:6" x14ac:dyDescent="0.25">
      <c r="B80" s="2" t="str">
        <f t="shared" si="0"/>
        <v xml:space="preserve"> </v>
      </c>
      <c r="C80" s="6">
        <f t="shared" si="1"/>
        <v>0</v>
      </c>
      <c r="D80" s="6">
        <f t="shared" si="2"/>
        <v>0</v>
      </c>
      <c r="E80" s="6">
        <f t="shared" si="3"/>
        <v>0</v>
      </c>
      <c r="F80" s="8">
        <f t="shared" si="4"/>
        <v>0</v>
      </c>
    </row>
    <row r="81" spans="2:6" x14ac:dyDescent="0.25">
      <c r="B81" s="2" t="str">
        <f t="shared" si="0"/>
        <v xml:space="preserve"> </v>
      </c>
      <c r="C81" s="6">
        <f t="shared" si="1"/>
        <v>0</v>
      </c>
      <c r="D81" s="6">
        <f t="shared" si="2"/>
        <v>0</v>
      </c>
      <c r="E81" s="6">
        <f t="shared" si="3"/>
        <v>0</v>
      </c>
      <c r="F81" s="8">
        <f t="shared" si="4"/>
        <v>0</v>
      </c>
    </row>
    <row r="82" spans="2:6" x14ac:dyDescent="0.25">
      <c r="B82" s="2" t="str">
        <f t="shared" si="0"/>
        <v xml:space="preserve"> </v>
      </c>
      <c r="C82" s="6">
        <f t="shared" si="1"/>
        <v>0</v>
      </c>
      <c r="D82" s="6">
        <f t="shared" si="2"/>
        <v>0</v>
      </c>
      <c r="E82" s="6">
        <f t="shared" si="3"/>
        <v>0</v>
      </c>
      <c r="F82" s="8">
        <f t="shared" si="4"/>
        <v>0</v>
      </c>
    </row>
    <row r="83" spans="2:6" x14ac:dyDescent="0.25">
      <c r="B83" s="2" t="str">
        <f t="shared" si="0"/>
        <v xml:space="preserve"> </v>
      </c>
      <c r="C83" s="6">
        <f t="shared" si="1"/>
        <v>0</v>
      </c>
      <c r="D83" s="6">
        <f t="shared" si="2"/>
        <v>0</v>
      </c>
      <c r="E83" s="6">
        <f t="shared" si="3"/>
        <v>0</v>
      </c>
      <c r="F83" s="8">
        <f t="shared" si="4"/>
        <v>0</v>
      </c>
    </row>
    <row r="84" spans="2:6" x14ac:dyDescent="0.25">
      <c r="B84" s="2" t="str">
        <f t="shared" ref="B84:B102" si="5">IF(F83&lt;1," ",B83+1)</f>
        <v xml:space="preserve"> </v>
      </c>
      <c r="C84" s="6">
        <f t="shared" ref="C84:C102" si="6">IF(F83&lt;1,0,$D$12)</f>
        <v>0</v>
      </c>
      <c r="D84" s="6">
        <f t="shared" ref="D84:D102" si="7">IF(F83&lt;1,0,C84-E84)</f>
        <v>0</v>
      </c>
      <c r="E84" s="6">
        <f t="shared" ref="E84:E102" si="8">IF(F83&lt;1,0,F83*$D$7/$D$9)</f>
        <v>0</v>
      </c>
      <c r="F84" s="8">
        <f t="shared" ref="F84:F102" si="9">IF(F83&lt;1,0,F83-D84)</f>
        <v>0</v>
      </c>
    </row>
    <row r="85" spans="2:6" x14ac:dyDescent="0.25">
      <c r="B85" s="2" t="str">
        <f t="shared" si="5"/>
        <v xml:space="preserve"> </v>
      </c>
      <c r="C85" s="6">
        <f t="shared" si="6"/>
        <v>0</v>
      </c>
      <c r="D85" s="6">
        <f t="shared" si="7"/>
        <v>0</v>
      </c>
      <c r="E85" s="6">
        <f t="shared" si="8"/>
        <v>0</v>
      </c>
      <c r="F85" s="8">
        <f t="shared" si="9"/>
        <v>0</v>
      </c>
    </row>
    <row r="86" spans="2:6" x14ac:dyDescent="0.25">
      <c r="B86" s="2" t="str">
        <f t="shared" si="5"/>
        <v xml:space="preserve"> </v>
      </c>
      <c r="C86" s="6">
        <f t="shared" si="6"/>
        <v>0</v>
      </c>
      <c r="D86" s="6">
        <f t="shared" si="7"/>
        <v>0</v>
      </c>
      <c r="E86" s="6">
        <f t="shared" si="8"/>
        <v>0</v>
      </c>
      <c r="F86" s="8">
        <f t="shared" si="9"/>
        <v>0</v>
      </c>
    </row>
    <row r="87" spans="2:6" x14ac:dyDescent="0.25">
      <c r="B87" s="2" t="str">
        <f t="shared" si="5"/>
        <v xml:space="preserve"> </v>
      </c>
      <c r="C87" s="6">
        <f t="shared" si="6"/>
        <v>0</v>
      </c>
      <c r="D87" s="6">
        <f t="shared" si="7"/>
        <v>0</v>
      </c>
      <c r="E87" s="6">
        <f t="shared" si="8"/>
        <v>0</v>
      </c>
      <c r="F87" s="8">
        <f t="shared" si="9"/>
        <v>0</v>
      </c>
    </row>
    <row r="88" spans="2:6" x14ac:dyDescent="0.25">
      <c r="B88" s="2" t="str">
        <f t="shared" si="5"/>
        <v xml:space="preserve"> </v>
      </c>
      <c r="C88" s="6">
        <f t="shared" si="6"/>
        <v>0</v>
      </c>
      <c r="D88" s="6">
        <f t="shared" si="7"/>
        <v>0</v>
      </c>
      <c r="E88" s="6">
        <f t="shared" si="8"/>
        <v>0</v>
      </c>
      <c r="F88" s="8">
        <f t="shared" si="9"/>
        <v>0</v>
      </c>
    </row>
    <row r="89" spans="2:6" x14ac:dyDescent="0.25">
      <c r="B89" s="2" t="str">
        <f t="shared" si="5"/>
        <v xml:space="preserve"> </v>
      </c>
      <c r="C89" s="6">
        <f t="shared" si="6"/>
        <v>0</v>
      </c>
      <c r="D89" s="6">
        <f t="shared" si="7"/>
        <v>0</v>
      </c>
      <c r="E89" s="6">
        <f t="shared" si="8"/>
        <v>0</v>
      </c>
      <c r="F89" s="8">
        <f t="shared" si="9"/>
        <v>0</v>
      </c>
    </row>
    <row r="90" spans="2:6" x14ac:dyDescent="0.25">
      <c r="B90" s="2" t="str">
        <f t="shared" si="5"/>
        <v xml:space="preserve"> </v>
      </c>
      <c r="C90" s="6">
        <f t="shared" si="6"/>
        <v>0</v>
      </c>
      <c r="D90" s="6">
        <f t="shared" si="7"/>
        <v>0</v>
      </c>
      <c r="E90" s="6">
        <f t="shared" si="8"/>
        <v>0</v>
      </c>
      <c r="F90" s="8">
        <f t="shared" si="9"/>
        <v>0</v>
      </c>
    </row>
    <row r="91" spans="2:6" x14ac:dyDescent="0.25">
      <c r="B91" s="2" t="str">
        <f t="shared" si="5"/>
        <v xml:space="preserve"> </v>
      </c>
      <c r="C91" s="6">
        <f t="shared" si="6"/>
        <v>0</v>
      </c>
      <c r="D91" s="6">
        <f t="shared" si="7"/>
        <v>0</v>
      </c>
      <c r="E91" s="6">
        <f t="shared" si="8"/>
        <v>0</v>
      </c>
      <c r="F91" s="8">
        <f t="shared" si="9"/>
        <v>0</v>
      </c>
    </row>
    <row r="92" spans="2:6" x14ac:dyDescent="0.25">
      <c r="B92" s="2" t="str">
        <f t="shared" si="5"/>
        <v xml:space="preserve"> </v>
      </c>
      <c r="C92" s="6">
        <f t="shared" si="6"/>
        <v>0</v>
      </c>
      <c r="D92" s="6">
        <f t="shared" si="7"/>
        <v>0</v>
      </c>
      <c r="E92" s="6">
        <f t="shared" si="8"/>
        <v>0</v>
      </c>
      <c r="F92" s="8">
        <f t="shared" si="9"/>
        <v>0</v>
      </c>
    </row>
    <row r="93" spans="2:6" x14ac:dyDescent="0.25">
      <c r="B93" s="2" t="str">
        <f t="shared" si="5"/>
        <v xml:space="preserve"> </v>
      </c>
      <c r="C93" s="6">
        <f t="shared" si="6"/>
        <v>0</v>
      </c>
      <c r="D93" s="6">
        <f t="shared" si="7"/>
        <v>0</v>
      </c>
      <c r="E93" s="6">
        <f t="shared" si="8"/>
        <v>0</v>
      </c>
      <c r="F93" s="8">
        <f t="shared" si="9"/>
        <v>0</v>
      </c>
    </row>
    <row r="94" spans="2:6" x14ac:dyDescent="0.25">
      <c r="B94" s="2" t="str">
        <f t="shared" si="5"/>
        <v xml:space="preserve"> </v>
      </c>
      <c r="C94" s="6">
        <f t="shared" si="6"/>
        <v>0</v>
      </c>
      <c r="D94" s="6">
        <f t="shared" si="7"/>
        <v>0</v>
      </c>
      <c r="E94" s="6">
        <f t="shared" si="8"/>
        <v>0</v>
      </c>
      <c r="F94" s="8">
        <f t="shared" si="9"/>
        <v>0</v>
      </c>
    </row>
    <row r="95" spans="2:6" x14ac:dyDescent="0.25">
      <c r="B95" s="2" t="str">
        <f t="shared" si="5"/>
        <v xml:space="preserve"> </v>
      </c>
      <c r="C95" s="6">
        <f t="shared" si="6"/>
        <v>0</v>
      </c>
      <c r="D95" s="6">
        <f t="shared" si="7"/>
        <v>0</v>
      </c>
      <c r="E95" s="6">
        <f t="shared" si="8"/>
        <v>0</v>
      </c>
      <c r="F95" s="8">
        <f t="shared" si="9"/>
        <v>0</v>
      </c>
    </row>
    <row r="96" spans="2:6" x14ac:dyDescent="0.25">
      <c r="B96" s="2" t="str">
        <f t="shared" si="5"/>
        <v xml:space="preserve"> </v>
      </c>
      <c r="C96" s="6">
        <f t="shared" si="6"/>
        <v>0</v>
      </c>
      <c r="D96" s="6">
        <f t="shared" si="7"/>
        <v>0</v>
      </c>
      <c r="E96" s="6">
        <f t="shared" si="8"/>
        <v>0</v>
      </c>
      <c r="F96" s="8">
        <f t="shared" si="9"/>
        <v>0</v>
      </c>
    </row>
    <row r="97" spans="2:6" x14ac:dyDescent="0.25">
      <c r="B97" s="2" t="str">
        <f t="shared" si="5"/>
        <v xml:space="preserve"> </v>
      </c>
      <c r="C97" s="6">
        <f t="shared" si="6"/>
        <v>0</v>
      </c>
      <c r="D97" s="6">
        <f t="shared" si="7"/>
        <v>0</v>
      </c>
      <c r="E97" s="6">
        <f t="shared" si="8"/>
        <v>0</v>
      </c>
      <c r="F97" s="8">
        <f t="shared" si="9"/>
        <v>0</v>
      </c>
    </row>
    <row r="98" spans="2:6" x14ac:dyDescent="0.25">
      <c r="B98" s="2" t="str">
        <f t="shared" si="5"/>
        <v xml:space="preserve"> </v>
      </c>
      <c r="C98" s="6">
        <f t="shared" si="6"/>
        <v>0</v>
      </c>
      <c r="D98" s="6">
        <f t="shared" si="7"/>
        <v>0</v>
      </c>
      <c r="E98" s="6">
        <f t="shared" si="8"/>
        <v>0</v>
      </c>
      <c r="F98" s="8">
        <f t="shared" si="9"/>
        <v>0</v>
      </c>
    </row>
    <row r="99" spans="2:6" x14ac:dyDescent="0.25">
      <c r="B99" s="2" t="str">
        <f t="shared" si="5"/>
        <v xml:space="preserve"> </v>
      </c>
      <c r="C99" s="6">
        <f t="shared" si="6"/>
        <v>0</v>
      </c>
      <c r="D99" s="6">
        <f t="shared" si="7"/>
        <v>0</v>
      </c>
      <c r="E99" s="6">
        <f t="shared" si="8"/>
        <v>0</v>
      </c>
      <c r="F99" s="8">
        <f t="shared" si="9"/>
        <v>0</v>
      </c>
    </row>
    <row r="100" spans="2:6" x14ac:dyDescent="0.25">
      <c r="B100" s="2" t="str">
        <f t="shared" si="5"/>
        <v xml:space="preserve"> </v>
      </c>
      <c r="C100" s="6">
        <f t="shared" si="6"/>
        <v>0</v>
      </c>
      <c r="D100" s="6">
        <f t="shared" si="7"/>
        <v>0</v>
      </c>
      <c r="E100" s="6">
        <f t="shared" si="8"/>
        <v>0</v>
      </c>
      <c r="F100" s="8">
        <f t="shared" si="9"/>
        <v>0</v>
      </c>
    </row>
    <row r="101" spans="2:6" x14ac:dyDescent="0.25">
      <c r="B101" s="2" t="str">
        <f t="shared" si="5"/>
        <v xml:space="preserve"> </v>
      </c>
      <c r="C101" s="6">
        <f t="shared" si="6"/>
        <v>0</v>
      </c>
      <c r="D101" s="6">
        <f t="shared" si="7"/>
        <v>0</v>
      </c>
      <c r="E101" s="6">
        <f t="shared" si="8"/>
        <v>0</v>
      </c>
      <c r="F101" s="8">
        <f t="shared" si="9"/>
        <v>0</v>
      </c>
    </row>
    <row r="102" spans="2:6" x14ac:dyDescent="0.25">
      <c r="B102" s="2" t="str">
        <f t="shared" si="5"/>
        <v xml:space="preserve"> </v>
      </c>
      <c r="C102" s="6">
        <f t="shared" si="6"/>
        <v>0</v>
      </c>
      <c r="D102" s="6">
        <f t="shared" si="7"/>
        <v>0</v>
      </c>
      <c r="E102" s="6">
        <f t="shared" si="8"/>
        <v>0</v>
      </c>
      <c r="F102" s="8">
        <f t="shared" si="9"/>
        <v>0</v>
      </c>
    </row>
  </sheetData>
  <mergeCells count="3">
    <mergeCell ref="C5:D5"/>
    <mergeCell ref="F5:G5"/>
    <mergeCell ref="B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FA34-C843-42A1-B974-FB7DFA5237D5}">
  <sheetPr>
    <tabColor rgb="FFFF0000"/>
  </sheetPr>
  <dimension ref="B4:O106"/>
  <sheetViews>
    <sheetView workbookViewId="0">
      <selection activeCell="H26" sqref="H26"/>
    </sheetView>
  </sheetViews>
  <sheetFormatPr baseColWidth="10" defaultRowHeight="15" x14ac:dyDescent="0.25"/>
  <cols>
    <col min="3" max="3" width="23.85546875" customWidth="1"/>
    <col min="4" max="4" width="23.5703125" customWidth="1"/>
    <col min="5" max="5" width="24.140625" customWidth="1"/>
    <col min="6" max="6" width="17.140625" customWidth="1"/>
    <col min="7" max="7" width="21.42578125" customWidth="1"/>
    <col min="10" max="10" width="14.5703125" bestFit="1" customWidth="1"/>
    <col min="11" max="11" width="12" bestFit="1" customWidth="1"/>
    <col min="13" max="14" width="13" bestFit="1" customWidth="1"/>
  </cols>
  <sheetData>
    <row r="4" spans="3:7" ht="15.75" thickBot="1" x14ac:dyDescent="0.3"/>
    <row r="5" spans="3:7" ht="15.75" thickBot="1" x14ac:dyDescent="0.3">
      <c r="C5" s="39" t="s">
        <v>0</v>
      </c>
      <c r="D5" s="40"/>
      <c r="F5" s="41" t="s">
        <v>10</v>
      </c>
      <c r="G5" s="42"/>
    </row>
    <row r="6" spans="3:7" x14ac:dyDescent="0.25">
      <c r="C6" s="10" t="s">
        <v>5</v>
      </c>
      <c r="D6" s="16">
        <v>14000000</v>
      </c>
      <c r="F6" s="10" t="s">
        <v>11</v>
      </c>
      <c r="G6" s="11">
        <v>12</v>
      </c>
    </row>
    <row r="7" spans="3:7" x14ac:dyDescent="0.25">
      <c r="C7" s="7" t="s">
        <v>6</v>
      </c>
      <c r="D7" s="14">
        <v>0.22500000000000001</v>
      </c>
      <c r="F7" s="7" t="s">
        <v>12</v>
      </c>
      <c r="G7" s="12">
        <v>6</v>
      </c>
    </row>
    <row r="8" spans="3:7" x14ac:dyDescent="0.25">
      <c r="C8" s="7" t="s">
        <v>22</v>
      </c>
      <c r="D8" s="14">
        <f>D7/D10</f>
        <v>1.8749999999999999E-2</v>
      </c>
      <c r="F8" s="7" t="s">
        <v>13</v>
      </c>
      <c r="G8" s="12">
        <v>4</v>
      </c>
    </row>
    <row r="9" spans="3:7" x14ac:dyDescent="0.25">
      <c r="C9" s="7" t="s">
        <v>7</v>
      </c>
      <c r="D9" s="15">
        <v>4</v>
      </c>
      <c r="F9" s="7" t="s">
        <v>14</v>
      </c>
      <c r="G9" s="12">
        <v>3</v>
      </c>
    </row>
    <row r="10" spans="3:7" x14ac:dyDescent="0.25">
      <c r="C10" s="23" t="s">
        <v>23</v>
      </c>
      <c r="D10" s="25">
        <v>12</v>
      </c>
      <c r="F10" s="7" t="s">
        <v>15</v>
      </c>
      <c r="G10" s="12">
        <v>2</v>
      </c>
    </row>
    <row r="11" spans="3:7" ht="15.75" thickBot="1" x14ac:dyDescent="0.3">
      <c r="C11" s="17" t="s">
        <v>9</v>
      </c>
      <c r="D11" s="24">
        <v>48</v>
      </c>
      <c r="F11" s="9" t="s">
        <v>16</v>
      </c>
      <c r="G11" s="13">
        <v>1</v>
      </c>
    </row>
    <row r="12" spans="3:7" x14ac:dyDescent="0.25">
      <c r="C12" s="7" t="s">
        <v>20</v>
      </c>
      <c r="D12" s="22">
        <v>7109</v>
      </c>
    </row>
    <row r="13" spans="3:7" x14ac:dyDescent="0.25">
      <c r="C13" s="21" t="s">
        <v>19</v>
      </c>
      <c r="D13" s="19">
        <f>-PMT(D7/D10,D11,D6)</f>
        <v>444894.11180567363</v>
      </c>
    </row>
    <row r="14" spans="3:7" ht="15.75" thickBot="1" x14ac:dyDescent="0.3">
      <c r="C14" s="9" t="s">
        <v>21</v>
      </c>
      <c r="D14" s="20">
        <f>D13+D12</f>
        <v>452003.11180567363</v>
      </c>
      <c r="E14" s="27">
        <v>60000</v>
      </c>
      <c r="F14" s="28">
        <f>D14+E14</f>
        <v>512003.11180567363</v>
      </c>
    </row>
    <row r="15" spans="3:7" x14ac:dyDescent="0.25">
      <c r="C15" s="29"/>
      <c r="D15" s="30"/>
      <c r="E15" s="27"/>
      <c r="F15" s="28"/>
    </row>
    <row r="16" spans="3:7" x14ac:dyDescent="0.25">
      <c r="C16" s="29"/>
      <c r="D16" s="30"/>
      <c r="E16" s="27"/>
      <c r="F16" s="28"/>
    </row>
    <row r="17" spans="2:15" x14ac:dyDescent="0.25">
      <c r="J17">
        <v>324362</v>
      </c>
    </row>
    <row r="18" spans="2:15" ht="15.75" thickBot="1" x14ac:dyDescent="0.3">
      <c r="B18" s="43" t="s">
        <v>4</v>
      </c>
      <c r="C18" s="43"/>
      <c r="D18" s="43"/>
      <c r="E18" s="43"/>
      <c r="F18" s="43"/>
    </row>
    <row r="19" spans="2:15" x14ac:dyDescent="0.25">
      <c r="B19" s="3" t="s">
        <v>1</v>
      </c>
      <c r="C19" s="4" t="s">
        <v>2</v>
      </c>
      <c r="D19" s="4" t="s">
        <v>17</v>
      </c>
      <c r="E19" s="4" t="s">
        <v>18</v>
      </c>
      <c r="F19" s="5" t="s">
        <v>3</v>
      </c>
      <c r="J19" t="s">
        <v>24</v>
      </c>
      <c r="M19" s="27">
        <v>200970</v>
      </c>
    </row>
    <row r="20" spans="2:15" x14ac:dyDescent="0.25">
      <c r="B20" s="2">
        <v>0</v>
      </c>
      <c r="C20" s="6"/>
      <c r="D20" s="1"/>
      <c r="E20" s="6"/>
      <c r="F20" s="8">
        <f>D6</f>
        <v>14000000</v>
      </c>
      <c r="M20" s="27">
        <v>324362</v>
      </c>
    </row>
    <row r="21" spans="2:15" x14ac:dyDescent="0.25">
      <c r="B21" s="2">
        <f>B20+1</f>
        <v>1</v>
      </c>
      <c r="C21" s="6">
        <f>$D$13</f>
        <v>444894.11180567363</v>
      </c>
      <c r="D21" s="6">
        <f>C21-E21</f>
        <v>182394.11180567363</v>
      </c>
      <c r="E21" s="6">
        <f>F20*$D$7/$D$10</f>
        <v>262500</v>
      </c>
      <c r="F21" s="8">
        <f>F20-D21</f>
        <v>13817605.888194326</v>
      </c>
      <c r="M21" s="27">
        <v>58000</v>
      </c>
    </row>
    <row r="22" spans="2:15" x14ac:dyDescent="0.25">
      <c r="B22" s="2">
        <f>IF(F21&lt;1," ",B21+1)</f>
        <v>2</v>
      </c>
      <c r="C22" s="6">
        <f>IF(F21&lt;1,0,$D$13)</f>
        <v>444894.11180567363</v>
      </c>
      <c r="D22" s="6">
        <f>IF(F21&lt;1,0,C22-E22)</f>
        <v>185814.00140203003</v>
      </c>
      <c r="E22" s="6">
        <f t="shared" ref="E22:E53" si="0">IF(F21&lt;1,0,F21*$D$7/$D$10)</f>
        <v>259080.1104036436</v>
      </c>
      <c r="F22" s="8">
        <f>IF(F21&lt;1,0,F21-D22)</f>
        <v>13631791.886792297</v>
      </c>
      <c r="J22" s="27">
        <v>6938231</v>
      </c>
      <c r="M22" s="27"/>
    </row>
    <row r="23" spans="2:15" x14ac:dyDescent="0.25">
      <c r="B23" s="2">
        <f t="shared" ref="B23:B86" si="1">IF(F22&lt;1," ",B22+1)</f>
        <v>3</v>
      </c>
      <c r="C23" s="6">
        <f t="shared" ref="C23:C86" si="2">IF(F22&lt;1,0,$D$13)</f>
        <v>444894.11180567363</v>
      </c>
      <c r="D23" s="6">
        <f t="shared" ref="D23:D86" si="3">IF(F22&lt;1,0,C23-E23)</f>
        <v>189298.01392831808</v>
      </c>
      <c r="E23" s="6">
        <f t="shared" si="0"/>
        <v>255596.09787735555</v>
      </c>
      <c r="F23" s="8">
        <f t="shared" ref="F23:F86" si="4">IF(F22&lt;1,0,F22-D23)</f>
        <v>13442493.872863978</v>
      </c>
      <c r="J23" s="27">
        <v>3110000</v>
      </c>
      <c r="M23" s="27">
        <f>SUM(M19:M22)</f>
        <v>583332</v>
      </c>
      <c r="N23" s="27">
        <v>575000</v>
      </c>
      <c r="O23" s="28">
        <f>M23-N23</f>
        <v>8332</v>
      </c>
    </row>
    <row r="24" spans="2:15" x14ac:dyDescent="0.25">
      <c r="B24" s="2">
        <f t="shared" si="1"/>
        <v>4</v>
      </c>
      <c r="C24" s="6">
        <f t="shared" si="2"/>
        <v>444894.11180567363</v>
      </c>
      <c r="D24" s="6">
        <f t="shared" si="3"/>
        <v>192847.35168947402</v>
      </c>
      <c r="E24" s="6">
        <f t="shared" si="0"/>
        <v>252046.76011619961</v>
      </c>
      <c r="F24" s="8">
        <f t="shared" si="4"/>
        <v>13249646.521174503</v>
      </c>
      <c r="M24" s="27"/>
    </row>
    <row r="25" spans="2:15" x14ac:dyDescent="0.25">
      <c r="B25" s="2">
        <f t="shared" si="1"/>
        <v>5</v>
      </c>
      <c r="C25" s="6">
        <f t="shared" si="2"/>
        <v>444894.11180567363</v>
      </c>
      <c r="D25" s="6">
        <f t="shared" si="3"/>
        <v>196463.23953365168</v>
      </c>
      <c r="E25" s="6">
        <f t="shared" si="0"/>
        <v>248430.87227202195</v>
      </c>
      <c r="F25" s="8">
        <f t="shared" si="4"/>
        <v>13053183.281640852</v>
      </c>
      <c r="J25" s="28">
        <f>J22-J23</f>
        <v>3828231</v>
      </c>
      <c r="M25" s="27"/>
    </row>
    <row r="26" spans="2:15" x14ac:dyDescent="0.25">
      <c r="B26" s="2">
        <f t="shared" si="1"/>
        <v>6</v>
      </c>
      <c r="C26" s="6">
        <f t="shared" si="2"/>
        <v>444894.11180567363</v>
      </c>
      <c r="D26" s="6">
        <f t="shared" si="3"/>
        <v>200146.92527490767</v>
      </c>
      <c r="E26" s="6">
        <f t="shared" si="0"/>
        <v>244747.18653076596</v>
      </c>
      <c r="F26" s="8">
        <f t="shared" si="4"/>
        <v>12853036.356365943</v>
      </c>
    </row>
    <row r="27" spans="2:15" x14ac:dyDescent="0.25">
      <c r="B27" s="2">
        <f t="shared" si="1"/>
        <v>7</v>
      </c>
      <c r="C27" s="6">
        <f t="shared" si="2"/>
        <v>444894.11180567363</v>
      </c>
      <c r="D27" s="6">
        <f t="shared" si="3"/>
        <v>203899.6801238122</v>
      </c>
      <c r="E27" s="6">
        <f t="shared" si="0"/>
        <v>240994.43168186143</v>
      </c>
      <c r="F27" s="8">
        <f t="shared" si="4"/>
        <v>12649136.676242132</v>
      </c>
      <c r="J27" s="28">
        <v>8000000</v>
      </c>
      <c r="K27" s="28">
        <v>6000000</v>
      </c>
    </row>
    <row r="28" spans="2:15" x14ac:dyDescent="0.25">
      <c r="B28" s="2">
        <f t="shared" si="1"/>
        <v>8</v>
      </c>
      <c r="C28" s="6">
        <f t="shared" si="2"/>
        <v>444894.11180567363</v>
      </c>
      <c r="D28" s="6">
        <f t="shared" si="3"/>
        <v>207722.79912613364</v>
      </c>
      <c r="E28" s="6">
        <f t="shared" si="0"/>
        <v>237171.31267953999</v>
      </c>
      <c r="F28" s="8">
        <f t="shared" si="4"/>
        <v>12441413.877115998</v>
      </c>
    </row>
    <row r="29" spans="2:15" x14ac:dyDescent="0.25">
      <c r="B29" s="2">
        <f t="shared" si="1"/>
        <v>9</v>
      </c>
      <c r="C29" s="6">
        <f t="shared" si="2"/>
        <v>444894.11180567363</v>
      </c>
      <c r="D29" s="6">
        <f t="shared" si="3"/>
        <v>211617.60160974864</v>
      </c>
      <c r="E29" s="6">
        <f t="shared" si="0"/>
        <v>233276.51019592499</v>
      </c>
      <c r="F29" s="8">
        <f t="shared" si="4"/>
        <v>12229796.275506251</v>
      </c>
      <c r="J29" s="28">
        <f>J25-J27</f>
        <v>-4171769</v>
      </c>
    </row>
    <row r="30" spans="2:15" x14ac:dyDescent="0.25">
      <c r="B30" s="2">
        <f t="shared" si="1"/>
        <v>10</v>
      </c>
      <c r="C30" s="6">
        <f t="shared" si="2"/>
        <v>444894.11180567363</v>
      </c>
      <c r="D30" s="6">
        <f t="shared" si="3"/>
        <v>215585.43163993143</v>
      </c>
      <c r="E30" s="6">
        <f t="shared" si="0"/>
        <v>229308.6801657422</v>
      </c>
      <c r="F30" s="8">
        <f t="shared" si="4"/>
        <v>12014210.843866318</v>
      </c>
    </row>
    <row r="31" spans="2:15" x14ac:dyDescent="0.25">
      <c r="B31" s="2">
        <f t="shared" si="1"/>
        <v>11</v>
      </c>
      <c r="C31" s="6">
        <f t="shared" si="2"/>
        <v>444894.11180567363</v>
      </c>
      <c r="D31" s="6">
        <f t="shared" si="3"/>
        <v>219627.65848318016</v>
      </c>
      <c r="E31" s="6">
        <f t="shared" si="0"/>
        <v>225266.45332249347</v>
      </c>
      <c r="F31" s="8">
        <f t="shared" si="4"/>
        <v>11794583.185383139</v>
      </c>
    </row>
    <row r="32" spans="2:15" x14ac:dyDescent="0.25">
      <c r="B32" s="2">
        <f t="shared" si="1"/>
        <v>12</v>
      </c>
      <c r="C32" s="6">
        <f t="shared" si="2"/>
        <v>444894.11180567363</v>
      </c>
      <c r="D32" s="6">
        <f t="shared" si="3"/>
        <v>223745.67707973978</v>
      </c>
      <c r="E32" s="6">
        <f t="shared" si="0"/>
        <v>221148.43472593385</v>
      </c>
      <c r="F32" s="8">
        <f t="shared" si="4"/>
        <v>11570837.5083034</v>
      </c>
    </row>
    <row r="33" spans="2:6" x14ac:dyDescent="0.25">
      <c r="B33" s="2">
        <f t="shared" si="1"/>
        <v>13</v>
      </c>
      <c r="C33" s="6">
        <f t="shared" si="2"/>
        <v>444894.11180567363</v>
      </c>
      <c r="D33" s="6">
        <f t="shared" si="3"/>
        <v>227940.90852498487</v>
      </c>
      <c r="E33" s="6">
        <f t="shared" si="0"/>
        <v>216953.20328068876</v>
      </c>
      <c r="F33" s="8">
        <f t="shared" si="4"/>
        <v>11342896.599778416</v>
      </c>
    </row>
    <row r="34" spans="2:6" x14ac:dyDescent="0.25">
      <c r="B34" s="2">
        <f t="shared" si="1"/>
        <v>14</v>
      </c>
      <c r="C34" s="6">
        <f t="shared" si="2"/>
        <v>444894.11180567363</v>
      </c>
      <c r="D34" s="6">
        <f t="shared" si="3"/>
        <v>232214.80055982835</v>
      </c>
      <c r="E34" s="6">
        <f t="shared" si="0"/>
        <v>212679.31124584528</v>
      </c>
      <c r="F34" s="8">
        <f t="shared" si="4"/>
        <v>11110681.799218588</v>
      </c>
    </row>
    <row r="35" spans="2:6" x14ac:dyDescent="0.25">
      <c r="B35" s="2">
        <f t="shared" si="1"/>
        <v>15</v>
      </c>
      <c r="C35" s="6">
        <f t="shared" si="2"/>
        <v>444894.11180567363</v>
      </c>
      <c r="D35" s="6">
        <f t="shared" si="3"/>
        <v>236568.82807032511</v>
      </c>
      <c r="E35" s="6">
        <f t="shared" si="0"/>
        <v>208325.28373534852</v>
      </c>
      <c r="F35" s="8">
        <f t="shared" si="4"/>
        <v>10874112.971148262</v>
      </c>
    </row>
    <row r="36" spans="2:6" x14ac:dyDescent="0.25">
      <c r="B36" s="2">
        <f t="shared" si="1"/>
        <v>16</v>
      </c>
      <c r="C36" s="6">
        <f t="shared" si="2"/>
        <v>444894.11180567363</v>
      </c>
      <c r="D36" s="6">
        <f t="shared" si="3"/>
        <v>241004.49359664373</v>
      </c>
      <c r="E36" s="6">
        <f t="shared" si="0"/>
        <v>203889.6182090299</v>
      </c>
      <c r="F36" s="8">
        <f t="shared" si="4"/>
        <v>10633108.477551619</v>
      </c>
    </row>
    <row r="37" spans="2:6" x14ac:dyDescent="0.25">
      <c r="B37" s="2">
        <f t="shared" si="1"/>
        <v>17</v>
      </c>
      <c r="C37" s="6">
        <f t="shared" si="2"/>
        <v>444894.11180567363</v>
      </c>
      <c r="D37" s="6">
        <f t="shared" si="3"/>
        <v>245523.32785158078</v>
      </c>
      <c r="E37" s="6">
        <f t="shared" si="0"/>
        <v>199370.78395409285</v>
      </c>
      <c r="F37" s="8">
        <f t="shared" si="4"/>
        <v>10387585.149700038</v>
      </c>
    </row>
    <row r="38" spans="2:6" x14ac:dyDescent="0.25">
      <c r="B38" s="2">
        <f t="shared" si="1"/>
        <v>18</v>
      </c>
      <c r="C38" s="6">
        <f t="shared" si="2"/>
        <v>444894.11180567363</v>
      </c>
      <c r="D38" s="6">
        <f t="shared" si="3"/>
        <v>250126.89024879789</v>
      </c>
      <c r="E38" s="6">
        <f t="shared" si="0"/>
        <v>194767.22155687574</v>
      </c>
      <c r="F38" s="8">
        <f t="shared" si="4"/>
        <v>10137458.25945124</v>
      </c>
    </row>
    <row r="39" spans="2:6" x14ac:dyDescent="0.25">
      <c r="B39" s="2">
        <f t="shared" si="1"/>
        <v>19</v>
      </c>
      <c r="C39" s="6">
        <f t="shared" si="2"/>
        <v>444894.11180567363</v>
      </c>
      <c r="D39" s="6">
        <f t="shared" si="3"/>
        <v>254816.76944096287</v>
      </c>
      <c r="E39" s="6">
        <f t="shared" si="0"/>
        <v>190077.34236471076</v>
      </c>
      <c r="F39" s="8">
        <f t="shared" si="4"/>
        <v>9882641.4900102783</v>
      </c>
    </row>
    <row r="40" spans="2:6" x14ac:dyDescent="0.25">
      <c r="B40" s="2">
        <f t="shared" si="1"/>
        <v>20</v>
      </c>
      <c r="C40" s="6">
        <f t="shared" si="2"/>
        <v>444894.11180567363</v>
      </c>
      <c r="D40" s="6">
        <f t="shared" si="3"/>
        <v>259594.58386798092</v>
      </c>
      <c r="E40" s="6">
        <f t="shared" si="0"/>
        <v>185299.52793769271</v>
      </c>
      <c r="F40" s="8">
        <f t="shared" si="4"/>
        <v>9623046.9061422981</v>
      </c>
    </row>
    <row r="41" spans="2:6" x14ac:dyDescent="0.25">
      <c r="B41" s="2">
        <f t="shared" si="1"/>
        <v>21</v>
      </c>
      <c r="C41" s="6">
        <f t="shared" si="2"/>
        <v>444894.11180567363</v>
      </c>
      <c r="D41" s="6">
        <f t="shared" si="3"/>
        <v>264461.98231550551</v>
      </c>
      <c r="E41" s="6">
        <f t="shared" si="0"/>
        <v>180432.1294901681</v>
      </c>
      <c r="F41" s="8">
        <f t="shared" si="4"/>
        <v>9358584.9238267932</v>
      </c>
    </row>
    <row r="42" spans="2:6" x14ac:dyDescent="0.25">
      <c r="B42" s="2">
        <f t="shared" si="1"/>
        <v>22</v>
      </c>
      <c r="C42" s="6">
        <f t="shared" si="2"/>
        <v>444894.11180567363</v>
      </c>
      <c r="D42" s="6">
        <f t="shared" si="3"/>
        <v>269420.64448392123</v>
      </c>
      <c r="E42" s="6">
        <f t="shared" si="0"/>
        <v>175473.46732175237</v>
      </c>
      <c r="F42" s="8">
        <f t="shared" si="4"/>
        <v>9089164.2793428712</v>
      </c>
    </row>
    <row r="43" spans="2:6" x14ac:dyDescent="0.25">
      <c r="B43" s="2">
        <f t="shared" si="1"/>
        <v>23</v>
      </c>
      <c r="C43" s="6">
        <f t="shared" si="2"/>
        <v>444894.11180567363</v>
      </c>
      <c r="D43" s="6">
        <f t="shared" si="3"/>
        <v>274472.2815679948</v>
      </c>
      <c r="E43" s="6">
        <f t="shared" si="0"/>
        <v>170421.83023767883</v>
      </c>
      <c r="F43" s="8">
        <f t="shared" si="4"/>
        <v>8814691.9977748767</v>
      </c>
    </row>
    <row r="44" spans="2:6" x14ac:dyDescent="0.25">
      <c r="B44" s="2">
        <f t="shared" si="1"/>
        <v>24</v>
      </c>
      <c r="C44" s="6">
        <f t="shared" si="2"/>
        <v>444894.11180567363</v>
      </c>
      <c r="D44" s="6">
        <f t="shared" si="3"/>
        <v>279618.63684739469</v>
      </c>
      <c r="E44" s="6">
        <f t="shared" si="0"/>
        <v>165275.47495827894</v>
      </c>
      <c r="F44" s="8">
        <f t="shared" si="4"/>
        <v>8535073.3609274812</v>
      </c>
    </row>
    <row r="45" spans="2:6" x14ac:dyDescent="0.25">
      <c r="B45" s="2">
        <f t="shared" si="1"/>
        <v>25</v>
      </c>
      <c r="C45" s="6">
        <f t="shared" si="2"/>
        <v>444894.11180567363</v>
      </c>
      <c r="D45" s="6">
        <f t="shared" si="3"/>
        <v>284861.48628828337</v>
      </c>
      <c r="E45" s="6">
        <f t="shared" si="0"/>
        <v>160032.62551739029</v>
      </c>
      <c r="F45" s="8">
        <f t="shared" si="4"/>
        <v>8250211.8746391982</v>
      </c>
    </row>
    <row r="46" spans="2:6" x14ac:dyDescent="0.25">
      <c r="B46" s="2">
        <f t="shared" si="1"/>
        <v>26</v>
      </c>
      <c r="C46" s="6">
        <f t="shared" si="2"/>
        <v>444894.11180567363</v>
      </c>
      <c r="D46" s="6">
        <f t="shared" si="3"/>
        <v>290202.6391561887</v>
      </c>
      <c r="E46" s="6">
        <f t="shared" si="0"/>
        <v>154691.47264948496</v>
      </c>
      <c r="F46" s="8">
        <f t="shared" si="4"/>
        <v>7960009.2354830094</v>
      </c>
    </row>
    <row r="47" spans="2:6" x14ac:dyDescent="0.25">
      <c r="B47" s="2">
        <f t="shared" si="1"/>
        <v>27</v>
      </c>
      <c r="C47" s="6">
        <f t="shared" si="2"/>
        <v>444894.11180567363</v>
      </c>
      <c r="D47" s="6">
        <f t="shared" si="3"/>
        <v>295643.93864036724</v>
      </c>
      <c r="E47" s="6">
        <f t="shared" si="0"/>
        <v>149250.17316530642</v>
      </c>
      <c r="F47" s="8">
        <f t="shared" si="4"/>
        <v>7664365.2968426421</v>
      </c>
    </row>
    <row r="48" spans="2:6" x14ac:dyDescent="0.25">
      <c r="B48" s="2">
        <f t="shared" si="1"/>
        <v>28</v>
      </c>
      <c r="C48" s="6">
        <f t="shared" si="2"/>
        <v>444894.11180567363</v>
      </c>
      <c r="D48" s="6">
        <f t="shared" si="3"/>
        <v>301187.26248987409</v>
      </c>
      <c r="E48" s="6">
        <f t="shared" si="0"/>
        <v>143706.84931579954</v>
      </c>
      <c r="F48" s="8">
        <f t="shared" si="4"/>
        <v>7363178.0343527682</v>
      </c>
    </row>
    <row r="49" spans="2:6" x14ac:dyDescent="0.25">
      <c r="B49" s="2">
        <f t="shared" si="1"/>
        <v>29</v>
      </c>
      <c r="C49" s="6">
        <f t="shared" si="2"/>
        <v>444894.11180567363</v>
      </c>
      <c r="D49" s="6">
        <f t="shared" si="3"/>
        <v>306834.52366155921</v>
      </c>
      <c r="E49" s="6">
        <f t="shared" si="0"/>
        <v>138059.58814411442</v>
      </c>
      <c r="F49" s="8">
        <f t="shared" si="4"/>
        <v>7056343.5106912088</v>
      </c>
    </row>
    <row r="50" spans="2:6" x14ac:dyDescent="0.25">
      <c r="B50" s="2">
        <f t="shared" si="1"/>
        <v>30</v>
      </c>
      <c r="C50" s="6">
        <f t="shared" si="2"/>
        <v>444894.11180567363</v>
      </c>
      <c r="D50" s="6">
        <f t="shared" si="3"/>
        <v>312587.67098021344</v>
      </c>
      <c r="E50" s="6">
        <f t="shared" si="0"/>
        <v>132306.44082546016</v>
      </c>
      <c r="F50" s="8">
        <f t="shared" si="4"/>
        <v>6743755.8397109956</v>
      </c>
    </row>
    <row r="51" spans="2:6" x14ac:dyDescent="0.25">
      <c r="B51" s="2">
        <f t="shared" si="1"/>
        <v>31</v>
      </c>
      <c r="C51" s="6">
        <f t="shared" si="2"/>
        <v>444894.11180567363</v>
      </c>
      <c r="D51" s="6">
        <f t="shared" si="3"/>
        <v>318448.68981109245</v>
      </c>
      <c r="E51" s="6">
        <f t="shared" si="0"/>
        <v>126445.42199458118</v>
      </c>
      <c r="F51" s="8">
        <f t="shared" si="4"/>
        <v>6425307.1498999028</v>
      </c>
    </row>
    <row r="52" spans="2:6" x14ac:dyDescent="0.25">
      <c r="B52" s="2">
        <f t="shared" si="1"/>
        <v>32</v>
      </c>
      <c r="C52" s="6">
        <f t="shared" si="2"/>
        <v>444894.11180567363</v>
      </c>
      <c r="D52" s="6">
        <f t="shared" si="3"/>
        <v>324419.60274505045</v>
      </c>
      <c r="E52" s="6">
        <f t="shared" si="0"/>
        <v>120474.50906062318</v>
      </c>
      <c r="F52" s="8">
        <f t="shared" si="4"/>
        <v>6100887.5471548522</v>
      </c>
    </row>
    <row r="53" spans="2:6" x14ac:dyDescent="0.25">
      <c r="B53" s="2">
        <f t="shared" si="1"/>
        <v>33</v>
      </c>
      <c r="C53" s="6">
        <f t="shared" si="2"/>
        <v>444894.11180567363</v>
      </c>
      <c r="D53" s="6">
        <f t="shared" si="3"/>
        <v>330502.47029652016</v>
      </c>
      <c r="E53" s="6">
        <f t="shared" si="0"/>
        <v>114391.64150915347</v>
      </c>
      <c r="F53" s="8">
        <f t="shared" si="4"/>
        <v>5770385.0768583324</v>
      </c>
    </row>
    <row r="54" spans="2:6" x14ac:dyDescent="0.25">
      <c r="B54" s="2">
        <f t="shared" si="1"/>
        <v>34</v>
      </c>
      <c r="C54" s="6">
        <f t="shared" si="2"/>
        <v>444894.11180567363</v>
      </c>
      <c r="D54" s="6">
        <f t="shared" si="3"/>
        <v>336699.39161457989</v>
      </c>
      <c r="E54" s="6">
        <f t="shared" ref="E54:E85" si="5">IF(F53&lt;1,0,F53*$D$7/$D$10)</f>
        <v>108194.72019109374</v>
      </c>
      <c r="F54" s="8">
        <f t="shared" si="4"/>
        <v>5433685.6852437528</v>
      </c>
    </row>
    <row r="55" spans="2:6" x14ac:dyDescent="0.25">
      <c r="B55" s="2">
        <f t="shared" si="1"/>
        <v>35</v>
      </c>
      <c r="C55" s="6">
        <f t="shared" si="2"/>
        <v>444894.11180567363</v>
      </c>
      <c r="D55" s="6">
        <f t="shared" si="3"/>
        <v>343012.50520735327</v>
      </c>
      <c r="E55" s="6">
        <f t="shared" si="5"/>
        <v>101881.60659832036</v>
      </c>
      <c r="F55" s="8">
        <f t="shared" si="4"/>
        <v>5090673.1800363995</v>
      </c>
    </row>
    <row r="56" spans="2:6" x14ac:dyDescent="0.25">
      <c r="B56" s="2">
        <f t="shared" si="1"/>
        <v>36</v>
      </c>
      <c r="C56" s="6">
        <f t="shared" si="2"/>
        <v>444894.11180567363</v>
      </c>
      <c r="D56" s="6">
        <f t="shared" si="3"/>
        <v>349443.98967999115</v>
      </c>
      <c r="E56" s="6">
        <f t="shared" si="5"/>
        <v>95450.122125682494</v>
      </c>
      <c r="F56" s="8">
        <f t="shared" si="4"/>
        <v>4741229.1903564082</v>
      </c>
    </row>
    <row r="57" spans="2:6" x14ac:dyDescent="0.25">
      <c r="B57" s="2">
        <f t="shared" si="1"/>
        <v>37</v>
      </c>
      <c r="C57" s="6">
        <f t="shared" si="2"/>
        <v>444894.11180567363</v>
      </c>
      <c r="D57" s="6">
        <f t="shared" si="3"/>
        <v>355996.06448649097</v>
      </c>
      <c r="E57" s="6">
        <f t="shared" si="5"/>
        <v>88898.04731918266</v>
      </c>
      <c r="F57" s="8">
        <f t="shared" si="4"/>
        <v>4385233.1258699177</v>
      </c>
    </row>
    <row r="58" spans="2:6" x14ac:dyDescent="0.25">
      <c r="B58" s="2">
        <f t="shared" si="1"/>
        <v>38</v>
      </c>
      <c r="C58" s="6">
        <f t="shared" si="2"/>
        <v>444894.11180567363</v>
      </c>
      <c r="D58" s="6">
        <f t="shared" si="3"/>
        <v>362670.99069561268</v>
      </c>
      <c r="E58" s="6">
        <f t="shared" si="5"/>
        <v>82223.121110060965</v>
      </c>
      <c r="F58" s="8">
        <f t="shared" si="4"/>
        <v>4022562.1351743052</v>
      </c>
    </row>
    <row r="59" spans="2:6" x14ac:dyDescent="0.25">
      <c r="B59" s="2">
        <f t="shared" si="1"/>
        <v>39</v>
      </c>
      <c r="C59" s="6">
        <f t="shared" si="2"/>
        <v>444894.11180567363</v>
      </c>
      <c r="D59" s="6">
        <f t="shared" si="3"/>
        <v>369471.0717711554</v>
      </c>
      <c r="E59" s="6">
        <f t="shared" si="5"/>
        <v>75423.040034518228</v>
      </c>
      <c r="F59" s="8">
        <f t="shared" si="4"/>
        <v>3653091.0634031496</v>
      </c>
    </row>
    <row r="60" spans="2:6" x14ac:dyDescent="0.25">
      <c r="B60" s="2">
        <f t="shared" si="1"/>
        <v>40</v>
      </c>
      <c r="C60" s="6">
        <f t="shared" si="2"/>
        <v>444894.11180567363</v>
      </c>
      <c r="D60" s="6">
        <f t="shared" si="3"/>
        <v>376398.65436686459</v>
      </c>
      <c r="E60" s="6">
        <f t="shared" si="5"/>
        <v>68495.457438809055</v>
      </c>
      <c r="F60" s="8">
        <f t="shared" si="4"/>
        <v>3276692.4090362852</v>
      </c>
    </row>
    <row r="61" spans="2:6" x14ac:dyDescent="0.25">
      <c r="B61" s="2">
        <f t="shared" si="1"/>
        <v>41</v>
      </c>
      <c r="C61" s="6">
        <f t="shared" si="2"/>
        <v>444894.11180567363</v>
      </c>
      <c r="D61" s="6">
        <f t="shared" si="3"/>
        <v>383456.12913624325</v>
      </c>
      <c r="E61" s="6">
        <f t="shared" si="5"/>
        <v>61437.982669430348</v>
      </c>
      <c r="F61" s="8">
        <f t="shared" si="4"/>
        <v>2893236.2799000419</v>
      </c>
    </row>
    <row r="62" spans="2:6" x14ac:dyDescent="0.25">
      <c r="B62" s="2">
        <f t="shared" si="1"/>
        <v>42</v>
      </c>
      <c r="C62" s="6">
        <f t="shared" si="2"/>
        <v>444894.11180567363</v>
      </c>
      <c r="D62" s="6">
        <f t="shared" si="3"/>
        <v>390645.93155754782</v>
      </c>
      <c r="E62" s="6">
        <f t="shared" si="5"/>
        <v>54248.180248125784</v>
      </c>
      <c r="F62" s="8">
        <f t="shared" si="4"/>
        <v>2502590.3483424941</v>
      </c>
    </row>
    <row r="63" spans="2:6" x14ac:dyDescent="0.25">
      <c r="B63" s="2">
        <f t="shared" si="1"/>
        <v>43</v>
      </c>
      <c r="C63" s="6">
        <f t="shared" si="2"/>
        <v>444894.11180567363</v>
      </c>
      <c r="D63" s="6">
        <f t="shared" si="3"/>
        <v>397970.5427742519</v>
      </c>
      <c r="E63" s="6">
        <f t="shared" si="5"/>
        <v>46923.569031421765</v>
      </c>
      <c r="F63" s="8">
        <f t="shared" si="4"/>
        <v>2104619.8055682424</v>
      </c>
    </row>
    <row r="64" spans="2:6" x14ac:dyDescent="0.25">
      <c r="B64" s="2">
        <f t="shared" si="1"/>
        <v>44</v>
      </c>
      <c r="C64" s="6">
        <f t="shared" si="2"/>
        <v>444894.11180567363</v>
      </c>
      <c r="D64" s="6">
        <f t="shared" si="3"/>
        <v>405432.49045126908</v>
      </c>
      <c r="E64" s="6">
        <f t="shared" si="5"/>
        <v>39461.621354404546</v>
      </c>
      <c r="F64" s="8">
        <f t="shared" si="4"/>
        <v>1699187.3151169734</v>
      </c>
    </row>
    <row r="65" spans="2:6" x14ac:dyDescent="0.25">
      <c r="B65" s="2">
        <f t="shared" si="1"/>
        <v>45</v>
      </c>
      <c r="C65" s="6">
        <f t="shared" si="2"/>
        <v>444894.11180567363</v>
      </c>
      <c r="D65" s="6">
        <f t="shared" si="3"/>
        <v>413034.34964723035</v>
      </c>
      <c r="E65" s="6">
        <f t="shared" si="5"/>
        <v>31859.762158443249</v>
      </c>
      <c r="F65" s="8">
        <f t="shared" si="4"/>
        <v>1286152.9654697431</v>
      </c>
    </row>
    <row r="66" spans="2:6" x14ac:dyDescent="0.25">
      <c r="B66" s="2">
        <f t="shared" si="1"/>
        <v>46</v>
      </c>
      <c r="C66" s="6">
        <f t="shared" si="2"/>
        <v>444894.11180567363</v>
      </c>
      <c r="D66" s="6">
        <f t="shared" si="3"/>
        <v>420778.74370311596</v>
      </c>
      <c r="E66" s="6">
        <f t="shared" si="5"/>
        <v>24115.368102557684</v>
      </c>
      <c r="F66" s="8">
        <f t="shared" si="4"/>
        <v>865374.22176662716</v>
      </c>
    </row>
    <row r="67" spans="2:6" x14ac:dyDescent="0.25">
      <c r="B67" s="2">
        <f t="shared" si="1"/>
        <v>47</v>
      </c>
      <c r="C67" s="6">
        <f t="shared" si="2"/>
        <v>444894.11180567363</v>
      </c>
      <c r="D67" s="6">
        <f t="shared" si="3"/>
        <v>428668.34514754935</v>
      </c>
      <c r="E67" s="6">
        <f t="shared" si="5"/>
        <v>16225.766658124259</v>
      </c>
      <c r="F67" s="8">
        <f t="shared" si="4"/>
        <v>436705.87661907781</v>
      </c>
    </row>
    <row r="68" spans="2:6" x14ac:dyDescent="0.25">
      <c r="B68" s="2">
        <f t="shared" si="1"/>
        <v>48</v>
      </c>
      <c r="C68" s="6">
        <f t="shared" si="2"/>
        <v>444894.11180567363</v>
      </c>
      <c r="D68" s="6">
        <f t="shared" si="3"/>
        <v>436705.87661906594</v>
      </c>
      <c r="E68" s="6">
        <f t="shared" si="5"/>
        <v>8188.2351866077088</v>
      </c>
      <c r="F68" s="8">
        <f t="shared" si="4"/>
        <v>1.1874362826347351E-8</v>
      </c>
    </row>
    <row r="69" spans="2:6" x14ac:dyDescent="0.25">
      <c r="B69" s="2" t="str">
        <f t="shared" si="1"/>
        <v xml:space="preserve"> </v>
      </c>
      <c r="C69" s="6">
        <f t="shared" si="2"/>
        <v>0</v>
      </c>
      <c r="D69" s="6">
        <f t="shared" si="3"/>
        <v>0</v>
      </c>
      <c r="E69" s="6">
        <f t="shared" si="5"/>
        <v>0</v>
      </c>
      <c r="F69" s="8">
        <f t="shared" si="4"/>
        <v>0</v>
      </c>
    </row>
    <row r="70" spans="2:6" x14ac:dyDescent="0.25">
      <c r="B70" s="2" t="str">
        <f t="shared" si="1"/>
        <v xml:space="preserve"> </v>
      </c>
      <c r="C70" s="6">
        <f t="shared" si="2"/>
        <v>0</v>
      </c>
      <c r="D70" s="6">
        <f t="shared" si="3"/>
        <v>0</v>
      </c>
      <c r="E70" s="6">
        <f t="shared" si="5"/>
        <v>0</v>
      </c>
      <c r="F70" s="8">
        <f t="shared" si="4"/>
        <v>0</v>
      </c>
    </row>
    <row r="71" spans="2:6" x14ac:dyDescent="0.25">
      <c r="B71" s="2" t="str">
        <f t="shared" si="1"/>
        <v xml:space="preserve"> </v>
      </c>
      <c r="C71" s="6">
        <f t="shared" si="2"/>
        <v>0</v>
      </c>
      <c r="D71" s="6">
        <f t="shared" si="3"/>
        <v>0</v>
      </c>
      <c r="E71" s="6">
        <f t="shared" si="5"/>
        <v>0</v>
      </c>
      <c r="F71" s="8">
        <f t="shared" si="4"/>
        <v>0</v>
      </c>
    </row>
    <row r="72" spans="2:6" x14ac:dyDescent="0.25">
      <c r="B72" s="2" t="str">
        <f t="shared" si="1"/>
        <v xml:space="preserve"> </v>
      </c>
      <c r="C72" s="6">
        <f t="shared" si="2"/>
        <v>0</v>
      </c>
      <c r="D72" s="6">
        <f t="shared" si="3"/>
        <v>0</v>
      </c>
      <c r="E72" s="6">
        <f t="shared" si="5"/>
        <v>0</v>
      </c>
      <c r="F72" s="8">
        <f t="shared" si="4"/>
        <v>0</v>
      </c>
    </row>
    <row r="73" spans="2:6" x14ac:dyDescent="0.25">
      <c r="B73" s="2" t="str">
        <f t="shared" si="1"/>
        <v xml:space="preserve"> </v>
      </c>
      <c r="C73" s="6">
        <f t="shared" si="2"/>
        <v>0</v>
      </c>
      <c r="D73" s="6">
        <f t="shared" si="3"/>
        <v>0</v>
      </c>
      <c r="E73" s="6">
        <f t="shared" si="5"/>
        <v>0</v>
      </c>
      <c r="F73" s="8">
        <f t="shared" si="4"/>
        <v>0</v>
      </c>
    </row>
    <row r="74" spans="2:6" x14ac:dyDescent="0.25">
      <c r="B74" s="2" t="str">
        <f t="shared" si="1"/>
        <v xml:space="preserve"> </v>
      </c>
      <c r="C74" s="6">
        <f t="shared" si="2"/>
        <v>0</v>
      </c>
      <c r="D74" s="6">
        <f t="shared" si="3"/>
        <v>0</v>
      </c>
      <c r="E74" s="6">
        <f t="shared" si="5"/>
        <v>0</v>
      </c>
      <c r="F74" s="8">
        <f t="shared" si="4"/>
        <v>0</v>
      </c>
    </row>
    <row r="75" spans="2:6" x14ac:dyDescent="0.25">
      <c r="B75" s="2" t="str">
        <f t="shared" si="1"/>
        <v xml:space="preserve"> </v>
      </c>
      <c r="C75" s="6">
        <f t="shared" si="2"/>
        <v>0</v>
      </c>
      <c r="D75" s="6">
        <f t="shared" si="3"/>
        <v>0</v>
      </c>
      <c r="E75" s="6">
        <f t="shared" si="5"/>
        <v>0</v>
      </c>
      <c r="F75" s="8">
        <f t="shared" si="4"/>
        <v>0</v>
      </c>
    </row>
    <row r="76" spans="2:6" x14ac:dyDescent="0.25">
      <c r="B76" s="2" t="str">
        <f t="shared" si="1"/>
        <v xml:space="preserve"> </v>
      </c>
      <c r="C76" s="6">
        <f t="shared" si="2"/>
        <v>0</v>
      </c>
      <c r="D76" s="6">
        <f t="shared" si="3"/>
        <v>0</v>
      </c>
      <c r="E76" s="6">
        <f t="shared" si="5"/>
        <v>0</v>
      </c>
      <c r="F76" s="8">
        <f t="shared" si="4"/>
        <v>0</v>
      </c>
    </row>
    <row r="77" spans="2:6" x14ac:dyDescent="0.25">
      <c r="B77" s="2" t="str">
        <f t="shared" si="1"/>
        <v xml:space="preserve"> </v>
      </c>
      <c r="C77" s="6">
        <f t="shared" si="2"/>
        <v>0</v>
      </c>
      <c r="D77" s="6">
        <f t="shared" si="3"/>
        <v>0</v>
      </c>
      <c r="E77" s="6">
        <f t="shared" si="5"/>
        <v>0</v>
      </c>
      <c r="F77" s="8">
        <f t="shared" si="4"/>
        <v>0</v>
      </c>
    </row>
    <row r="78" spans="2:6" x14ac:dyDescent="0.25">
      <c r="B78" s="2" t="str">
        <f t="shared" si="1"/>
        <v xml:space="preserve"> </v>
      </c>
      <c r="C78" s="6">
        <f t="shared" si="2"/>
        <v>0</v>
      </c>
      <c r="D78" s="6">
        <f t="shared" si="3"/>
        <v>0</v>
      </c>
      <c r="E78" s="6">
        <f t="shared" si="5"/>
        <v>0</v>
      </c>
      <c r="F78" s="8">
        <f t="shared" si="4"/>
        <v>0</v>
      </c>
    </row>
    <row r="79" spans="2:6" x14ac:dyDescent="0.25">
      <c r="B79" s="2" t="str">
        <f t="shared" si="1"/>
        <v xml:space="preserve"> </v>
      </c>
      <c r="C79" s="6">
        <f t="shared" si="2"/>
        <v>0</v>
      </c>
      <c r="D79" s="6">
        <f t="shared" si="3"/>
        <v>0</v>
      </c>
      <c r="E79" s="6">
        <f t="shared" si="5"/>
        <v>0</v>
      </c>
      <c r="F79" s="8">
        <f t="shared" si="4"/>
        <v>0</v>
      </c>
    </row>
    <row r="80" spans="2:6" ht="15.75" customHeight="1" x14ac:dyDescent="0.25">
      <c r="B80" s="2" t="str">
        <f t="shared" si="1"/>
        <v xml:space="preserve"> </v>
      </c>
      <c r="C80" s="6">
        <f t="shared" si="2"/>
        <v>0</v>
      </c>
      <c r="D80" s="6">
        <f t="shared" si="3"/>
        <v>0</v>
      </c>
      <c r="E80" s="6">
        <f t="shared" si="5"/>
        <v>0</v>
      </c>
      <c r="F80" s="8">
        <f t="shared" si="4"/>
        <v>0</v>
      </c>
    </row>
    <row r="81" spans="2:6" x14ac:dyDescent="0.25">
      <c r="B81" s="2" t="str">
        <f t="shared" si="1"/>
        <v xml:space="preserve"> </v>
      </c>
      <c r="C81" s="6">
        <f t="shared" si="2"/>
        <v>0</v>
      </c>
      <c r="D81" s="6">
        <f t="shared" si="3"/>
        <v>0</v>
      </c>
      <c r="E81" s="6">
        <f t="shared" si="5"/>
        <v>0</v>
      </c>
      <c r="F81" s="8">
        <f t="shared" si="4"/>
        <v>0</v>
      </c>
    </row>
    <row r="82" spans="2:6" x14ac:dyDescent="0.25">
      <c r="B82" s="2" t="str">
        <f t="shared" si="1"/>
        <v xml:space="preserve"> </v>
      </c>
      <c r="C82" s="6">
        <f t="shared" si="2"/>
        <v>0</v>
      </c>
      <c r="D82" s="6">
        <f t="shared" si="3"/>
        <v>0</v>
      </c>
      <c r="E82" s="6">
        <f t="shared" si="5"/>
        <v>0</v>
      </c>
      <c r="F82" s="8">
        <f t="shared" si="4"/>
        <v>0</v>
      </c>
    </row>
    <row r="83" spans="2:6" x14ac:dyDescent="0.25">
      <c r="B83" s="2" t="str">
        <f t="shared" si="1"/>
        <v xml:space="preserve"> </v>
      </c>
      <c r="C83" s="6">
        <f t="shared" si="2"/>
        <v>0</v>
      </c>
      <c r="D83" s="6">
        <f t="shared" si="3"/>
        <v>0</v>
      </c>
      <c r="E83" s="6">
        <f t="shared" si="5"/>
        <v>0</v>
      </c>
      <c r="F83" s="8">
        <f t="shared" si="4"/>
        <v>0</v>
      </c>
    </row>
    <row r="84" spans="2:6" x14ac:dyDescent="0.25">
      <c r="B84" s="2" t="str">
        <f t="shared" si="1"/>
        <v xml:space="preserve"> </v>
      </c>
      <c r="C84" s="6">
        <f t="shared" si="2"/>
        <v>0</v>
      </c>
      <c r="D84" s="6">
        <f t="shared" si="3"/>
        <v>0</v>
      </c>
      <c r="E84" s="6">
        <f t="shared" si="5"/>
        <v>0</v>
      </c>
      <c r="F84" s="8">
        <f t="shared" si="4"/>
        <v>0</v>
      </c>
    </row>
    <row r="85" spans="2:6" x14ac:dyDescent="0.25">
      <c r="B85" s="2" t="str">
        <f t="shared" si="1"/>
        <v xml:space="preserve"> </v>
      </c>
      <c r="C85" s="6">
        <f t="shared" si="2"/>
        <v>0</v>
      </c>
      <c r="D85" s="6">
        <f t="shared" si="3"/>
        <v>0</v>
      </c>
      <c r="E85" s="6">
        <f t="shared" si="5"/>
        <v>0</v>
      </c>
      <c r="F85" s="8">
        <f t="shared" si="4"/>
        <v>0</v>
      </c>
    </row>
    <row r="86" spans="2:6" x14ac:dyDescent="0.25">
      <c r="B86" s="2" t="str">
        <f t="shared" si="1"/>
        <v xml:space="preserve"> </v>
      </c>
      <c r="C86" s="6">
        <f t="shared" si="2"/>
        <v>0</v>
      </c>
      <c r="D86" s="6">
        <f t="shared" si="3"/>
        <v>0</v>
      </c>
      <c r="E86" s="6">
        <f t="shared" ref="E86:E105" si="6">IF(F85&lt;1,0,F85*$D$7/$D$10)</f>
        <v>0</v>
      </c>
      <c r="F86" s="8">
        <f t="shared" si="4"/>
        <v>0</v>
      </c>
    </row>
    <row r="87" spans="2:6" x14ac:dyDescent="0.25">
      <c r="B87" s="2" t="str">
        <f t="shared" ref="B87:B105" si="7">IF(F86&lt;1," ",B86+1)</f>
        <v xml:space="preserve"> </v>
      </c>
      <c r="C87" s="6">
        <f t="shared" ref="C87:C105" si="8">IF(F86&lt;1,0,$D$13)</f>
        <v>0</v>
      </c>
      <c r="D87" s="6">
        <f t="shared" ref="D87:D105" si="9">IF(F86&lt;1,0,C87-E87)</f>
        <v>0</v>
      </c>
      <c r="E87" s="6">
        <f t="shared" si="6"/>
        <v>0</v>
      </c>
      <c r="F87" s="8">
        <f t="shared" ref="F87:F105" si="10">IF(F86&lt;1,0,F86-D87)</f>
        <v>0</v>
      </c>
    </row>
    <row r="88" spans="2:6" x14ac:dyDescent="0.25">
      <c r="B88" s="2" t="str">
        <f t="shared" si="7"/>
        <v xml:space="preserve"> </v>
      </c>
      <c r="C88" s="6">
        <f t="shared" si="8"/>
        <v>0</v>
      </c>
      <c r="D88" s="6">
        <f t="shared" si="9"/>
        <v>0</v>
      </c>
      <c r="E88" s="6">
        <f t="shared" si="6"/>
        <v>0</v>
      </c>
      <c r="F88" s="8">
        <f t="shared" si="10"/>
        <v>0</v>
      </c>
    </row>
    <row r="89" spans="2:6" x14ac:dyDescent="0.25">
      <c r="B89" s="2" t="str">
        <f t="shared" si="7"/>
        <v xml:space="preserve"> </v>
      </c>
      <c r="C89" s="6">
        <f t="shared" si="8"/>
        <v>0</v>
      </c>
      <c r="D89" s="6">
        <f t="shared" si="9"/>
        <v>0</v>
      </c>
      <c r="E89" s="6">
        <f t="shared" si="6"/>
        <v>0</v>
      </c>
      <c r="F89" s="8">
        <f t="shared" si="10"/>
        <v>0</v>
      </c>
    </row>
    <row r="90" spans="2:6" x14ac:dyDescent="0.25">
      <c r="B90" s="2" t="str">
        <f t="shared" si="7"/>
        <v xml:space="preserve"> </v>
      </c>
      <c r="C90" s="6">
        <f t="shared" si="8"/>
        <v>0</v>
      </c>
      <c r="D90" s="6">
        <f t="shared" si="9"/>
        <v>0</v>
      </c>
      <c r="E90" s="6">
        <f t="shared" si="6"/>
        <v>0</v>
      </c>
      <c r="F90" s="8">
        <f t="shared" si="10"/>
        <v>0</v>
      </c>
    </row>
    <row r="91" spans="2:6" x14ac:dyDescent="0.25">
      <c r="B91" s="2" t="str">
        <f t="shared" si="7"/>
        <v xml:space="preserve"> </v>
      </c>
      <c r="C91" s="6">
        <f t="shared" si="8"/>
        <v>0</v>
      </c>
      <c r="D91" s="6">
        <f t="shared" si="9"/>
        <v>0</v>
      </c>
      <c r="E91" s="6">
        <f t="shared" si="6"/>
        <v>0</v>
      </c>
      <c r="F91" s="8">
        <f t="shared" si="10"/>
        <v>0</v>
      </c>
    </row>
    <row r="92" spans="2:6" x14ac:dyDescent="0.25">
      <c r="B92" s="2" t="str">
        <f t="shared" si="7"/>
        <v xml:space="preserve"> </v>
      </c>
      <c r="C92" s="6">
        <f t="shared" si="8"/>
        <v>0</v>
      </c>
      <c r="D92" s="6">
        <f t="shared" si="9"/>
        <v>0</v>
      </c>
      <c r="E92" s="6">
        <f t="shared" si="6"/>
        <v>0</v>
      </c>
      <c r="F92" s="8">
        <f t="shared" si="10"/>
        <v>0</v>
      </c>
    </row>
    <row r="93" spans="2:6" x14ac:dyDescent="0.25">
      <c r="B93" s="2" t="str">
        <f t="shared" si="7"/>
        <v xml:space="preserve"> </v>
      </c>
      <c r="C93" s="6">
        <f t="shared" si="8"/>
        <v>0</v>
      </c>
      <c r="D93" s="6">
        <f t="shared" si="9"/>
        <v>0</v>
      </c>
      <c r="E93" s="6">
        <f t="shared" si="6"/>
        <v>0</v>
      </c>
      <c r="F93" s="8">
        <f t="shared" si="10"/>
        <v>0</v>
      </c>
    </row>
    <row r="94" spans="2:6" x14ac:dyDescent="0.25">
      <c r="B94" s="2" t="str">
        <f t="shared" si="7"/>
        <v xml:space="preserve"> </v>
      </c>
      <c r="C94" s="6">
        <f t="shared" si="8"/>
        <v>0</v>
      </c>
      <c r="D94" s="6">
        <f t="shared" si="9"/>
        <v>0</v>
      </c>
      <c r="E94" s="6">
        <f t="shared" si="6"/>
        <v>0</v>
      </c>
      <c r="F94" s="8">
        <f t="shared" si="10"/>
        <v>0</v>
      </c>
    </row>
    <row r="95" spans="2:6" x14ac:dyDescent="0.25">
      <c r="B95" s="2" t="str">
        <f t="shared" si="7"/>
        <v xml:space="preserve"> </v>
      </c>
      <c r="C95" s="6">
        <f t="shared" si="8"/>
        <v>0</v>
      </c>
      <c r="D95" s="6">
        <f t="shared" si="9"/>
        <v>0</v>
      </c>
      <c r="E95" s="6">
        <f t="shared" si="6"/>
        <v>0</v>
      </c>
      <c r="F95" s="8">
        <f t="shared" si="10"/>
        <v>0</v>
      </c>
    </row>
    <row r="96" spans="2:6" x14ac:dyDescent="0.25">
      <c r="B96" s="2" t="str">
        <f t="shared" si="7"/>
        <v xml:space="preserve"> </v>
      </c>
      <c r="C96" s="6">
        <f t="shared" si="8"/>
        <v>0</v>
      </c>
      <c r="D96" s="6">
        <f t="shared" si="9"/>
        <v>0</v>
      </c>
      <c r="E96" s="6">
        <f t="shared" si="6"/>
        <v>0</v>
      </c>
      <c r="F96" s="8">
        <f t="shared" si="10"/>
        <v>0</v>
      </c>
    </row>
    <row r="97" spans="2:6" x14ac:dyDescent="0.25">
      <c r="B97" s="2" t="str">
        <f t="shared" si="7"/>
        <v xml:space="preserve"> </v>
      </c>
      <c r="C97" s="6">
        <f t="shared" si="8"/>
        <v>0</v>
      </c>
      <c r="D97" s="6">
        <f t="shared" si="9"/>
        <v>0</v>
      </c>
      <c r="E97" s="6">
        <f t="shared" si="6"/>
        <v>0</v>
      </c>
      <c r="F97" s="8">
        <f t="shared" si="10"/>
        <v>0</v>
      </c>
    </row>
    <row r="98" spans="2:6" x14ac:dyDescent="0.25">
      <c r="B98" s="2" t="str">
        <f t="shared" si="7"/>
        <v xml:space="preserve"> </v>
      </c>
      <c r="C98" s="6">
        <f t="shared" si="8"/>
        <v>0</v>
      </c>
      <c r="D98" s="6">
        <f t="shared" si="9"/>
        <v>0</v>
      </c>
      <c r="E98" s="6">
        <f t="shared" si="6"/>
        <v>0</v>
      </c>
      <c r="F98" s="8">
        <f t="shared" si="10"/>
        <v>0</v>
      </c>
    </row>
    <row r="99" spans="2:6" x14ac:dyDescent="0.25">
      <c r="B99" s="2" t="str">
        <f t="shared" si="7"/>
        <v xml:space="preserve"> </v>
      </c>
      <c r="C99" s="6">
        <f t="shared" si="8"/>
        <v>0</v>
      </c>
      <c r="D99" s="6">
        <f t="shared" si="9"/>
        <v>0</v>
      </c>
      <c r="E99" s="6">
        <f t="shared" si="6"/>
        <v>0</v>
      </c>
      <c r="F99" s="8">
        <f t="shared" si="10"/>
        <v>0</v>
      </c>
    </row>
    <row r="100" spans="2:6" x14ac:dyDescent="0.25">
      <c r="B100" s="2" t="str">
        <f t="shared" si="7"/>
        <v xml:space="preserve"> </v>
      </c>
      <c r="C100" s="6">
        <f t="shared" si="8"/>
        <v>0</v>
      </c>
      <c r="D100" s="6">
        <f t="shared" si="9"/>
        <v>0</v>
      </c>
      <c r="E100" s="6">
        <f t="shared" si="6"/>
        <v>0</v>
      </c>
      <c r="F100" s="8">
        <f t="shared" si="10"/>
        <v>0</v>
      </c>
    </row>
    <row r="101" spans="2:6" x14ac:dyDescent="0.25">
      <c r="B101" s="2" t="str">
        <f t="shared" si="7"/>
        <v xml:space="preserve"> </v>
      </c>
      <c r="C101" s="6">
        <f t="shared" si="8"/>
        <v>0</v>
      </c>
      <c r="D101" s="6">
        <f t="shared" si="9"/>
        <v>0</v>
      </c>
      <c r="E101" s="6">
        <f t="shared" si="6"/>
        <v>0</v>
      </c>
      <c r="F101" s="8">
        <f t="shared" si="10"/>
        <v>0</v>
      </c>
    </row>
    <row r="102" spans="2:6" x14ac:dyDescent="0.25">
      <c r="B102" s="2" t="str">
        <f t="shared" si="7"/>
        <v xml:space="preserve"> </v>
      </c>
      <c r="C102" s="6">
        <f t="shared" si="8"/>
        <v>0</v>
      </c>
      <c r="D102" s="6">
        <f t="shared" si="9"/>
        <v>0</v>
      </c>
      <c r="E102" s="6">
        <f t="shared" si="6"/>
        <v>0</v>
      </c>
      <c r="F102" s="8">
        <f t="shared" si="10"/>
        <v>0</v>
      </c>
    </row>
    <row r="103" spans="2:6" x14ac:dyDescent="0.25">
      <c r="B103" s="2" t="str">
        <f t="shared" si="7"/>
        <v xml:space="preserve"> </v>
      </c>
      <c r="C103" s="6">
        <f t="shared" si="8"/>
        <v>0</v>
      </c>
      <c r="D103" s="6">
        <f t="shared" si="9"/>
        <v>0</v>
      </c>
      <c r="E103" s="6">
        <f t="shared" si="6"/>
        <v>0</v>
      </c>
      <c r="F103" s="8">
        <f t="shared" si="10"/>
        <v>0</v>
      </c>
    </row>
    <row r="104" spans="2:6" x14ac:dyDescent="0.25">
      <c r="B104" s="2" t="str">
        <f t="shared" si="7"/>
        <v xml:space="preserve"> </v>
      </c>
      <c r="C104" s="6">
        <f t="shared" si="8"/>
        <v>0</v>
      </c>
      <c r="D104" s="6">
        <f t="shared" si="9"/>
        <v>0</v>
      </c>
      <c r="E104" s="6">
        <f t="shared" si="6"/>
        <v>0</v>
      </c>
      <c r="F104" s="8">
        <f t="shared" si="10"/>
        <v>0</v>
      </c>
    </row>
    <row r="105" spans="2:6" x14ac:dyDescent="0.25">
      <c r="B105" s="2" t="str">
        <f t="shared" si="7"/>
        <v xml:space="preserve"> </v>
      </c>
      <c r="C105" s="6">
        <f t="shared" si="8"/>
        <v>0</v>
      </c>
      <c r="D105" s="6">
        <f t="shared" si="9"/>
        <v>0</v>
      </c>
      <c r="E105" s="6">
        <f t="shared" si="6"/>
        <v>0</v>
      </c>
      <c r="F105" s="8">
        <f t="shared" si="10"/>
        <v>0</v>
      </c>
    </row>
    <row r="106" spans="2:6" x14ac:dyDescent="0.25">
      <c r="E106" s="26">
        <f>SUM(E21:E105)</f>
        <v>7354917.3666723445</v>
      </c>
    </row>
  </sheetData>
  <mergeCells count="3">
    <mergeCell ref="C5:D5"/>
    <mergeCell ref="F5:G5"/>
    <mergeCell ref="B18:F18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B0E4-CBBD-49A1-AE7C-AA6BAF09C66F}">
  <sheetPr>
    <tabColor rgb="FFFF0000"/>
  </sheetPr>
  <dimension ref="B4:O106"/>
  <sheetViews>
    <sheetView workbookViewId="0">
      <selection activeCell="F16" sqref="F16"/>
    </sheetView>
  </sheetViews>
  <sheetFormatPr baseColWidth="10" defaultRowHeight="15" x14ac:dyDescent="0.25"/>
  <cols>
    <col min="3" max="3" width="23.85546875" customWidth="1"/>
    <col min="4" max="4" width="23.5703125" customWidth="1"/>
    <col min="5" max="5" width="24.140625" customWidth="1"/>
    <col min="6" max="6" width="17.140625" customWidth="1"/>
    <col min="7" max="7" width="21.42578125" customWidth="1"/>
    <col min="10" max="10" width="14.5703125" bestFit="1" customWidth="1"/>
    <col min="11" max="11" width="12" bestFit="1" customWidth="1"/>
    <col min="13" max="14" width="13" bestFit="1" customWidth="1"/>
  </cols>
  <sheetData>
    <row r="4" spans="3:7" ht="15.75" thickBot="1" x14ac:dyDescent="0.3"/>
    <row r="5" spans="3:7" ht="15.75" thickBot="1" x14ac:dyDescent="0.3">
      <c r="C5" s="39" t="s">
        <v>0</v>
      </c>
      <c r="D5" s="40"/>
      <c r="F5" s="41" t="s">
        <v>10</v>
      </c>
      <c r="G5" s="42"/>
    </row>
    <row r="6" spans="3:7" x14ac:dyDescent="0.25">
      <c r="C6" s="10" t="s">
        <v>5</v>
      </c>
      <c r="D6" s="16">
        <v>14000000</v>
      </c>
      <c r="F6" s="10" t="s">
        <v>11</v>
      </c>
      <c r="G6" s="11">
        <v>12</v>
      </c>
    </row>
    <row r="7" spans="3:7" x14ac:dyDescent="0.25">
      <c r="C7" s="7" t="s">
        <v>6</v>
      </c>
      <c r="D7" s="14">
        <v>0.27089999999999997</v>
      </c>
      <c r="F7" s="7" t="s">
        <v>12</v>
      </c>
      <c r="G7" s="12">
        <v>6</v>
      </c>
    </row>
    <row r="8" spans="3:7" x14ac:dyDescent="0.25">
      <c r="C8" s="7" t="s">
        <v>22</v>
      </c>
      <c r="D8" s="14">
        <f>D7/D10</f>
        <v>2.2574999999999998E-2</v>
      </c>
      <c r="F8" s="7" t="s">
        <v>13</v>
      </c>
      <c r="G8" s="12">
        <v>4</v>
      </c>
    </row>
    <row r="9" spans="3:7" x14ac:dyDescent="0.25">
      <c r="C9" s="7" t="s">
        <v>7</v>
      </c>
      <c r="D9" s="15">
        <v>4</v>
      </c>
      <c r="F9" s="7" t="s">
        <v>14</v>
      </c>
      <c r="G9" s="12">
        <v>3</v>
      </c>
    </row>
    <row r="10" spans="3:7" x14ac:dyDescent="0.25">
      <c r="C10" s="23" t="s">
        <v>23</v>
      </c>
      <c r="D10" s="25">
        <v>12</v>
      </c>
      <c r="F10" s="7" t="s">
        <v>15</v>
      </c>
      <c r="G10" s="12">
        <v>2</v>
      </c>
    </row>
    <row r="11" spans="3:7" ht="15.75" thickBot="1" x14ac:dyDescent="0.3">
      <c r="C11" s="17" t="s">
        <v>9</v>
      </c>
      <c r="D11" s="24">
        <v>48</v>
      </c>
      <c r="F11" s="9" t="s">
        <v>16</v>
      </c>
      <c r="G11" s="13">
        <v>1</v>
      </c>
    </row>
    <row r="12" spans="3:7" x14ac:dyDescent="0.25">
      <c r="C12" s="7" t="s">
        <v>20</v>
      </c>
      <c r="D12" s="22">
        <v>7109</v>
      </c>
    </row>
    <row r="13" spans="3:7" x14ac:dyDescent="0.25">
      <c r="C13" s="21" t="s">
        <v>19</v>
      </c>
      <c r="D13" s="19">
        <f>-PMT(D7/D10,D11,D6)</f>
        <v>480667.82040858147</v>
      </c>
    </row>
    <row r="14" spans="3:7" ht="15.75" thickBot="1" x14ac:dyDescent="0.3">
      <c r="C14" s="9" t="s">
        <v>21</v>
      </c>
      <c r="D14" s="20">
        <f>D13+D12</f>
        <v>487776.82040858147</v>
      </c>
      <c r="E14" s="27">
        <v>60000</v>
      </c>
      <c r="F14" s="28">
        <f>D14+E14</f>
        <v>547776.82040858152</v>
      </c>
    </row>
    <row r="15" spans="3:7" x14ac:dyDescent="0.25">
      <c r="C15" s="29"/>
      <c r="D15" s="30"/>
      <c r="E15" s="27"/>
      <c r="F15" s="28"/>
    </row>
    <row r="16" spans="3:7" x14ac:dyDescent="0.25">
      <c r="C16" s="29"/>
      <c r="D16" s="30"/>
      <c r="E16" s="27"/>
      <c r="F16" s="28"/>
    </row>
    <row r="17" spans="2:15" x14ac:dyDescent="0.25">
      <c r="J17">
        <v>324362</v>
      </c>
    </row>
    <row r="18" spans="2:15" ht="15.75" thickBot="1" x14ac:dyDescent="0.3">
      <c r="B18" s="43" t="s">
        <v>4</v>
      </c>
      <c r="C18" s="43"/>
      <c r="D18" s="43"/>
      <c r="E18" s="43"/>
      <c r="F18" s="43"/>
    </row>
    <row r="19" spans="2:15" x14ac:dyDescent="0.25">
      <c r="B19" s="3" t="s">
        <v>1</v>
      </c>
      <c r="C19" s="4" t="s">
        <v>2</v>
      </c>
      <c r="D19" s="4" t="s">
        <v>17</v>
      </c>
      <c r="E19" s="4" t="s">
        <v>18</v>
      </c>
      <c r="F19" s="5" t="s">
        <v>3</v>
      </c>
      <c r="J19" t="s">
        <v>24</v>
      </c>
      <c r="M19" s="27">
        <v>200970</v>
      </c>
    </row>
    <row r="20" spans="2:15" x14ac:dyDescent="0.25">
      <c r="B20" s="2">
        <v>0</v>
      </c>
      <c r="C20" s="6"/>
      <c r="D20" s="1"/>
      <c r="E20" s="6"/>
      <c r="F20" s="8">
        <f>D6</f>
        <v>14000000</v>
      </c>
      <c r="M20" s="27">
        <v>324362</v>
      </c>
    </row>
    <row r="21" spans="2:15" x14ac:dyDescent="0.25">
      <c r="B21" s="2">
        <f>B20+1</f>
        <v>1</v>
      </c>
      <c r="C21" s="6">
        <f>$D$13</f>
        <v>480667.82040858147</v>
      </c>
      <c r="D21" s="6">
        <f>C21-E21</f>
        <v>164617.82040858152</v>
      </c>
      <c r="E21" s="6">
        <f>F20*$D$7/$D$10</f>
        <v>316049.99999999994</v>
      </c>
      <c r="F21" s="8">
        <f>F20-D21</f>
        <v>13835382.179591419</v>
      </c>
      <c r="M21" s="27">
        <v>58000</v>
      </c>
    </row>
    <row r="22" spans="2:15" x14ac:dyDescent="0.25">
      <c r="B22" s="2">
        <f>IF(F21&lt;1," ",B21+1)</f>
        <v>2</v>
      </c>
      <c r="C22" s="6">
        <f>IF(F21&lt;1,0,$D$13)</f>
        <v>480667.82040858147</v>
      </c>
      <c r="D22" s="6">
        <f>IF(F21&lt;1,0,C22-E22)</f>
        <v>168334.06770430517</v>
      </c>
      <c r="E22" s="6">
        <f t="shared" ref="E22:E53" si="0">IF(F21&lt;1,0,F21*$D$7/$D$10)</f>
        <v>312333.7527042763</v>
      </c>
      <c r="F22" s="8">
        <f>IF(F21&lt;1,0,F21-D22)</f>
        <v>13667048.111887114</v>
      </c>
      <c r="J22" s="27">
        <v>6938231</v>
      </c>
      <c r="M22" s="27"/>
    </row>
    <row r="23" spans="2:15" x14ac:dyDescent="0.25">
      <c r="B23" s="2">
        <f t="shared" ref="B23:B86" si="1">IF(F22&lt;1," ",B22+1)</f>
        <v>3</v>
      </c>
      <c r="C23" s="6">
        <f t="shared" ref="C23:C86" si="2">IF(F22&lt;1,0,$D$13)</f>
        <v>480667.82040858147</v>
      </c>
      <c r="D23" s="6">
        <f t="shared" ref="D23:D86" si="3">IF(F22&lt;1,0,C23-E23)</f>
        <v>172134.20928272989</v>
      </c>
      <c r="E23" s="6">
        <f t="shared" si="0"/>
        <v>308533.61112585157</v>
      </c>
      <c r="F23" s="8">
        <f t="shared" ref="F23:F86" si="4">IF(F22&lt;1,0,F22-D23)</f>
        <v>13494913.902604384</v>
      </c>
      <c r="J23" s="27">
        <v>3110000</v>
      </c>
      <c r="M23" s="27">
        <f>SUM(M19:M22)</f>
        <v>583332</v>
      </c>
      <c r="N23" s="27">
        <v>575000</v>
      </c>
      <c r="O23" s="28">
        <f>M23-N23</f>
        <v>8332</v>
      </c>
    </row>
    <row r="24" spans="2:15" x14ac:dyDescent="0.25">
      <c r="B24" s="2">
        <f t="shared" si="1"/>
        <v>4</v>
      </c>
      <c r="C24" s="6">
        <f t="shared" si="2"/>
        <v>480667.82040858147</v>
      </c>
      <c r="D24" s="6">
        <f t="shared" si="3"/>
        <v>176020.13905728748</v>
      </c>
      <c r="E24" s="6">
        <f t="shared" si="0"/>
        <v>304647.68135129398</v>
      </c>
      <c r="F24" s="8">
        <f t="shared" si="4"/>
        <v>13318893.763547096</v>
      </c>
      <c r="M24" s="27"/>
    </row>
    <row r="25" spans="2:15" x14ac:dyDescent="0.25">
      <c r="B25" s="2">
        <f t="shared" si="1"/>
        <v>5</v>
      </c>
      <c r="C25" s="6">
        <f t="shared" si="2"/>
        <v>480667.82040858147</v>
      </c>
      <c r="D25" s="6">
        <f t="shared" si="3"/>
        <v>179993.79369650577</v>
      </c>
      <c r="E25" s="6">
        <f t="shared" si="0"/>
        <v>300674.02671207569</v>
      </c>
      <c r="F25" s="8">
        <f t="shared" si="4"/>
        <v>13138899.96985059</v>
      </c>
      <c r="J25" s="28">
        <f>J22-J23</f>
        <v>3828231</v>
      </c>
      <c r="M25" s="27"/>
    </row>
    <row r="26" spans="2:15" x14ac:dyDescent="0.25">
      <c r="B26" s="2">
        <f t="shared" si="1"/>
        <v>6</v>
      </c>
      <c r="C26" s="6">
        <f t="shared" si="2"/>
        <v>480667.82040858147</v>
      </c>
      <c r="D26" s="6">
        <f t="shared" si="3"/>
        <v>184057.15358920442</v>
      </c>
      <c r="E26" s="6">
        <f t="shared" si="0"/>
        <v>296610.66681937705</v>
      </c>
      <c r="F26" s="8">
        <f t="shared" si="4"/>
        <v>12954842.816261386</v>
      </c>
    </row>
    <row r="27" spans="2:15" x14ac:dyDescent="0.25">
      <c r="B27" s="2">
        <f t="shared" si="1"/>
        <v>7</v>
      </c>
      <c r="C27" s="6">
        <f t="shared" si="2"/>
        <v>480667.82040858147</v>
      </c>
      <c r="D27" s="6">
        <f t="shared" si="3"/>
        <v>188212.24383148068</v>
      </c>
      <c r="E27" s="6">
        <f t="shared" si="0"/>
        <v>292455.57657710079</v>
      </c>
      <c r="F27" s="8">
        <f t="shared" si="4"/>
        <v>12766630.572429907</v>
      </c>
      <c r="J27" s="28">
        <v>8000000</v>
      </c>
      <c r="K27" s="28">
        <v>6000000</v>
      </c>
    </row>
    <row r="28" spans="2:15" x14ac:dyDescent="0.25">
      <c r="B28" s="2">
        <f t="shared" si="1"/>
        <v>8</v>
      </c>
      <c r="C28" s="6">
        <f t="shared" si="2"/>
        <v>480667.82040858147</v>
      </c>
      <c r="D28" s="6">
        <f t="shared" si="3"/>
        <v>192461.13523597637</v>
      </c>
      <c r="E28" s="6">
        <f t="shared" si="0"/>
        <v>288206.6851726051</v>
      </c>
      <c r="F28" s="8">
        <f t="shared" si="4"/>
        <v>12574169.43719393</v>
      </c>
    </row>
    <row r="29" spans="2:15" x14ac:dyDescent="0.25">
      <c r="B29" s="2">
        <f t="shared" si="1"/>
        <v>9</v>
      </c>
      <c r="C29" s="6">
        <f t="shared" si="2"/>
        <v>480667.82040858147</v>
      </c>
      <c r="D29" s="6">
        <f t="shared" si="3"/>
        <v>196805.94536392851</v>
      </c>
      <c r="E29" s="6">
        <f t="shared" si="0"/>
        <v>283861.87504465296</v>
      </c>
      <c r="F29" s="8">
        <f t="shared" si="4"/>
        <v>12377363.491830003</v>
      </c>
      <c r="J29" s="28">
        <f>J25-J27</f>
        <v>-4171769</v>
      </c>
    </row>
    <row r="30" spans="2:15" x14ac:dyDescent="0.25">
      <c r="B30" s="2">
        <f t="shared" si="1"/>
        <v>10</v>
      </c>
      <c r="C30" s="6">
        <f t="shared" si="2"/>
        <v>480667.82040858147</v>
      </c>
      <c r="D30" s="6">
        <f t="shared" si="3"/>
        <v>201248.83958051918</v>
      </c>
      <c r="E30" s="6">
        <f t="shared" si="0"/>
        <v>279418.98082806228</v>
      </c>
      <c r="F30" s="8">
        <f t="shared" si="4"/>
        <v>12176114.652249483</v>
      </c>
    </row>
    <row r="31" spans="2:15" x14ac:dyDescent="0.25">
      <c r="B31" s="2">
        <f t="shared" si="1"/>
        <v>11</v>
      </c>
      <c r="C31" s="6">
        <f t="shared" si="2"/>
        <v>480667.82040858147</v>
      </c>
      <c r="D31" s="6">
        <f t="shared" si="3"/>
        <v>205792.0321340494</v>
      </c>
      <c r="E31" s="6">
        <f t="shared" si="0"/>
        <v>274875.78827453207</v>
      </c>
      <c r="F31" s="8">
        <f t="shared" si="4"/>
        <v>11970322.620115435</v>
      </c>
    </row>
    <row r="32" spans="2:15" x14ac:dyDescent="0.25">
      <c r="B32" s="2">
        <f t="shared" si="1"/>
        <v>12</v>
      </c>
      <c r="C32" s="6">
        <f t="shared" si="2"/>
        <v>480667.82040858147</v>
      </c>
      <c r="D32" s="6">
        <f t="shared" si="3"/>
        <v>210437.78725947556</v>
      </c>
      <c r="E32" s="6">
        <f t="shared" si="0"/>
        <v>270230.0331491059</v>
      </c>
      <c r="F32" s="8">
        <f t="shared" si="4"/>
        <v>11759884.832855958</v>
      </c>
    </row>
    <row r="33" spans="2:6" x14ac:dyDescent="0.25">
      <c r="B33" s="2">
        <f t="shared" si="1"/>
        <v>13</v>
      </c>
      <c r="C33" s="6">
        <f t="shared" si="2"/>
        <v>480667.82040858147</v>
      </c>
      <c r="D33" s="6">
        <f t="shared" si="3"/>
        <v>215188.42030685826</v>
      </c>
      <c r="E33" s="6">
        <f t="shared" si="0"/>
        <v>265479.40010172321</v>
      </c>
      <c r="F33" s="8">
        <f t="shared" si="4"/>
        <v>11544696.412549101</v>
      </c>
    </row>
    <row r="34" spans="2:6" x14ac:dyDescent="0.25">
      <c r="B34" s="2">
        <f t="shared" si="1"/>
        <v>14</v>
      </c>
      <c r="C34" s="6">
        <f t="shared" si="2"/>
        <v>480667.82040858147</v>
      </c>
      <c r="D34" s="6">
        <f t="shared" si="3"/>
        <v>220046.29889528552</v>
      </c>
      <c r="E34" s="6">
        <f t="shared" si="0"/>
        <v>260621.52151329594</v>
      </c>
      <c r="F34" s="8">
        <f t="shared" si="4"/>
        <v>11324650.113653814</v>
      </c>
    </row>
    <row r="35" spans="2:6" x14ac:dyDescent="0.25">
      <c r="B35" s="2">
        <f t="shared" si="1"/>
        <v>15</v>
      </c>
      <c r="C35" s="6">
        <f t="shared" si="2"/>
        <v>480667.82040858147</v>
      </c>
      <c r="D35" s="6">
        <f t="shared" si="3"/>
        <v>225013.84409284664</v>
      </c>
      <c r="E35" s="6">
        <f t="shared" si="0"/>
        <v>255653.97631573482</v>
      </c>
      <c r="F35" s="8">
        <f t="shared" si="4"/>
        <v>11099636.269560969</v>
      </c>
    </row>
    <row r="36" spans="2:6" x14ac:dyDescent="0.25">
      <c r="B36" s="2">
        <f t="shared" si="1"/>
        <v>16</v>
      </c>
      <c r="C36" s="6">
        <f t="shared" si="2"/>
        <v>480667.82040858147</v>
      </c>
      <c r="D36" s="6">
        <f t="shared" si="3"/>
        <v>230093.53162324263</v>
      </c>
      <c r="E36" s="6">
        <f t="shared" si="0"/>
        <v>250574.28878533884</v>
      </c>
      <c r="F36" s="8">
        <f t="shared" si="4"/>
        <v>10869542.737937726</v>
      </c>
    </row>
    <row r="37" spans="2:6" x14ac:dyDescent="0.25">
      <c r="B37" s="2">
        <f t="shared" si="1"/>
        <v>17</v>
      </c>
      <c r="C37" s="6">
        <f t="shared" si="2"/>
        <v>480667.82040858147</v>
      </c>
      <c r="D37" s="6">
        <f t="shared" si="3"/>
        <v>235287.89309963732</v>
      </c>
      <c r="E37" s="6">
        <f t="shared" si="0"/>
        <v>245379.92730894414</v>
      </c>
      <c r="F37" s="8">
        <f t="shared" si="4"/>
        <v>10634254.844838088</v>
      </c>
    </row>
    <row r="38" spans="2:6" x14ac:dyDescent="0.25">
      <c r="B38" s="2">
        <f t="shared" si="1"/>
        <v>18</v>
      </c>
      <c r="C38" s="6">
        <f t="shared" si="2"/>
        <v>480667.82040858147</v>
      </c>
      <c r="D38" s="6">
        <f t="shared" si="3"/>
        <v>240599.51728636163</v>
      </c>
      <c r="E38" s="6">
        <f t="shared" si="0"/>
        <v>240068.30312221983</v>
      </c>
      <c r="F38" s="8">
        <f t="shared" si="4"/>
        <v>10393655.327551726</v>
      </c>
    </row>
    <row r="39" spans="2:6" x14ac:dyDescent="0.25">
      <c r="B39" s="2">
        <f t="shared" si="1"/>
        <v>19</v>
      </c>
      <c r="C39" s="6">
        <f t="shared" si="2"/>
        <v>480667.82040858147</v>
      </c>
      <c r="D39" s="6">
        <f t="shared" si="3"/>
        <v>246031.05138910125</v>
      </c>
      <c r="E39" s="6">
        <f t="shared" si="0"/>
        <v>234636.76901948021</v>
      </c>
      <c r="F39" s="8">
        <f t="shared" si="4"/>
        <v>10147624.276162624</v>
      </c>
    </row>
    <row r="40" spans="2:6" x14ac:dyDescent="0.25">
      <c r="B40" s="2">
        <f t="shared" si="1"/>
        <v>20</v>
      </c>
      <c r="C40" s="6">
        <f t="shared" si="2"/>
        <v>480667.82040858147</v>
      </c>
      <c r="D40" s="6">
        <f t="shared" si="3"/>
        <v>251585.20237421026</v>
      </c>
      <c r="E40" s="6">
        <f t="shared" si="0"/>
        <v>229082.6180343712</v>
      </c>
      <c r="F40" s="8">
        <f t="shared" si="4"/>
        <v>9896039.0737884138</v>
      </c>
    </row>
    <row r="41" spans="2:6" x14ac:dyDescent="0.25">
      <c r="B41" s="2">
        <f t="shared" si="1"/>
        <v>21</v>
      </c>
      <c r="C41" s="6">
        <f t="shared" si="2"/>
        <v>480667.82040858147</v>
      </c>
      <c r="D41" s="6">
        <f t="shared" si="3"/>
        <v>257264.73831780805</v>
      </c>
      <c r="E41" s="6">
        <f t="shared" si="0"/>
        <v>223403.08209077342</v>
      </c>
      <c r="F41" s="8">
        <f t="shared" si="4"/>
        <v>9638774.3354706056</v>
      </c>
    </row>
    <row r="42" spans="2:6" x14ac:dyDescent="0.25">
      <c r="B42" s="2">
        <f t="shared" si="1"/>
        <v>22</v>
      </c>
      <c r="C42" s="6">
        <f t="shared" si="2"/>
        <v>480667.82040858147</v>
      </c>
      <c r="D42" s="6">
        <f t="shared" si="3"/>
        <v>263072.48978533258</v>
      </c>
      <c r="E42" s="6">
        <f t="shared" si="0"/>
        <v>217595.33062324891</v>
      </c>
      <c r="F42" s="8">
        <f t="shared" si="4"/>
        <v>9375701.8456852734</v>
      </c>
    </row>
    <row r="43" spans="2:6" x14ac:dyDescent="0.25">
      <c r="B43" s="2">
        <f t="shared" si="1"/>
        <v>23</v>
      </c>
      <c r="C43" s="6">
        <f t="shared" si="2"/>
        <v>480667.82040858147</v>
      </c>
      <c r="D43" s="6">
        <f t="shared" si="3"/>
        <v>269011.35124223644</v>
      </c>
      <c r="E43" s="6">
        <f t="shared" si="0"/>
        <v>211656.46916634505</v>
      </c>
      <c r="F43" s="8">
        <f t="shared" si="4"/>
        <v>9106690.4944430366</v>
      </c>
    </row>
    <row r="44" spans="2:6" x14ac:dyDescent="0.25">
      <c r="B44" s="2">
        <f t="shared" si="1"/>
        <v>24</v>
      </c>
      <c r="C44" s="6">
        <f t="shared" si="2"/>
        <v>480667.82040858147</v>
      </c>
      <c r="D44" s="6">
        <f t="shared" si="3"/>
        <v>275084.28249652992</v>
      </c>
      <c r="E44" s="6">
        <f t="shared" si="0"/>
        <v>205583.53791205154</v>
      </c>
      <c r="F44" s="8">
        <f t="shared" si="4"/>
        <v>8831606.2119465061</v>
      </c>
    </row>
    <row r="45" spans="2:6" x14ac:dyDescent="0.25">
      <c r="B45" s="2">
        <f t="shared" si="1"/>
        <v>25</v>
      </c>
      <c r="C45" s="6">
        <f t="shared" si="2"/>
        <v>480667.82040858147</v>
      </c>
      <c r="D45" s="6">
        <f t="shared" si="3"/>
        <v>281294.3101738891</v>
      </c>
      <c r="E45" s="6">
        <f t="shared" si="0"/>
        <v>199373.51023469237</v>
      </c>
      <c r="F45" s="8">
        <f t="shared" si="4"/>
        <v>8550311.9017726164</v>
      </c>
    </row>
    <row r="46" spans="2:6" x14ac:dyDescent="0.25">
      <c r="B46" s="2">
        <f t="shared" si="1"/>
        <v>26</v>
      </c>
      <c r="C46" s="6">
        <f t="shared" si="2"/>
        <v>480667.82040858147</v>
      </c>
      <c r="D46" s="6">
        <f t="shared" si="3"/>
        <v>287644.52922606468</v>
      </c>
      <c r="E46" s="6">
        <f t="shared" si="0"/>
        <v>193023.29118251681</v>
      </c>
      <c r="F46" s="8">
        <f t="shared" si="4"/>
        <v>8262667.3725465517</v>
      </c>
    </row>
    <row r="47" spans="2:6" x14ac:dyDescent="0.25">
      <c r="B47" s="2">
        <f t="shared" si="1"/>
        <v>27</v>
      </c>
      <c r="C47" s="6">
        <f t="shared" si="2"/>
        <v>480667.82040858147</v>
      </c>
      <c r="D47" s="6">
        <f t="shared" si="3"/>
        <v>294138.10447334306</v>
      </c>
      <c r="E47" s="6">
        <f t="shared" si="0"/>
        <v>186529.7159352384</v>
      </c>
      <c r="F47" s="8">
        <f t="shared" si="4"/>
        <v>7968529.2680732086</v>
      </c>
    </row>
    <row r="48" spans="2:6" x14ac:dyDescent="0.25">
      <c r="B48" s="2">
        <f t="shared" si="1"/>
        <v>28</v>
      </c>
      <c r="C48" s="6">
        <f t="shared" si="2"/>
        <v>480667.82040858147</v>
      </c>
      <c r="D48" s="6">
        <f t="shared" si="3"/>
        <v>300778.2721818288</v>
      </c>
      <c r="E48" s="6">
        <f t="shared" si="0"/>
        <v>179889.54822675267</v>
      </c>
      <c r="F48" s="8">
        <f t="shared" si="4"/>
        <v>7667750.9958913801</v>
      </c>
    </row>
    <row r="49" spans="2:6" x14ac:dyDescent="0.25">
      <c r="B49" s="2">
        <f t="shared" si="1"/>
        <v>29</v>
      </c>
      <c r="C49" s="6">
        <f t="shared" si="2"/>
        <v>480667.82040858147</v>
      </c>
      <c r="D49" s="6">
        <f t="shared" si="3"/>
        <v>307568.34167633357</v>
      </c>
      <c r="E49" s="6">
        <f t="shared" si="0"/>
        <v>173099.4787322479</v>
      </c>
      <c r="F49" s="8">
        <f t="shared" si="4"/>
        <v>7360182.6542150462</v>
      </c>
    </row>
    <row r="50" spans="2:6" x14ac:dyDescent="0.25">
      <c r="B50" s="2">
        <f t="shared" si="1"/>
        <v>30</v>
      </c>
      <c r="C50" s="6">
        <f t="shared" si="2"/>
        <v>480667.82040858147</v>
      </c>
      <c r="D50" s="6">
        <f t="shared" si="3"/>
        <v>314511.6969896768</v>
      </c>
      <c r="E50" s="6">
        <f t="shared" si="0"/>
        <v>166156.12341890464</v>
      </c>
      <c r="F50" s="8">
        <f t="shared" si="4"/>
        <v>7045670.9572253693</v>
      </c>
    </row>
    <row r="51" spans="2:6" x14ac:dyDescent="0.25">
      <c r="B51" s="2">
        <f t="shared" si="1"/>
        <v>31</v>
      </c>
      <c r="C51" s="6">
        <f t="shared" si="2"/>
        <v>480667.82040858147</v>
      </c>
      <c r="D51" s="6">
        <f t="shared" si="3"/>
        <v>321611.7985492188</v>
      </c>
      <c r="E51" s="6">
        <f t="shared" si="0"/>
        <v>159056.02185936269</v>
      </c>
      <c r="F51" s="8">
        <f t="shared" si="4"/>
        <v>6724059.1586761503</v>
      </c>
    </row>
    <row r="52" spans="2:6" x14ac:dyDescent="0.25">
      <c r="B52" s="2">
        <f t="shared" si="1"/>
        <v>32</v>
      </c>
      <c r="C52" s="6">
        <f t="shared" si="2"/>
        <v>480667.82040858147</v>
      </c>
      <c r="D52" s="6">
        <f t="shared" si="3"/>
        <v>328872.18490146741</v>
      </c>
      <c r="E52" s="6">
        <f t="shared" si="0"/>
        <v>151795.63550711409</v>
      </c>
      <c r="F52" s="8">
        <f t="shared" si="4"/>
        <v>6395186.9737746827</v>
      </c>
    </row>
    <row r="53" spans="2:6" x14ac:dyDescent="0.25">
      <c r="B53" s="2">
        <f t="shared" si="1"/>
        <v>33</v>
      </c>
      <c r="C53" s="6">
        <f t="shared" si="2"/>
        <v>480667.82040858147</v>
      </c>
      <c r="D53" s="6">
        <f t="shared" si="3"/>
        <v>336296.47447561799</v>
      </c>
      <c r="E53" s="6">
        <f t="shared" si="0"/>
        <v>144371.34593296345</v>
      </c>
      <c r="F53" s="8">
        <f t="shared" si="4"/>
        <v>6058890.4992990643</v>
      </c>
    </row>
    <row r="54" spans="2:6" x14ac:dyDescent="0.25">
      <c r="B54" s="2">
        <f t="shared" si="1"/>
        <v>34</v>
      </c>
      <c r="C54" s="6">
        <f t="shared" si="2"/>
        <v>480667.82040858147</v>
      </c>
      <c r="D54" s="6">
        <f t="shared" si="3"/>
        <v>343888.36738690513</v>
      </c>
      <c r="E54" s="6">
        <f t="shared" ref="E54:E85" si="5">IF(F53&lt;1,0,F53*$D$7/$D$10)</f>
        <v>136779.45302167637</v>
      </c>
      <c r="F54" s="8">
        <f t="shared" si="4"/>
        <v>5715002.1319121588</v>
      </c>
    </row>
    <row r="55" spans="2:6" x14ac:dyDescent="0.25">
      <c r="B55" s="2">
        <f t="shared" si="1"/>
        <v>35</v>
      </c>
      <c r="C55" s="6">
        <f t="shared" si="2"/>
        <v>480667.82040858147</v>
      </c>
      <c r="D55" s="6">
        <f t="shared" si="3"/>
        <v>351651.64728066447</v>
      </c>
      <c r="E55" s="6">
        <f t="shared" si="5"/>
        <v>129016.17312791698</v>
      </c>
      <c r="F55" s="8">
        <f t="shared" si="4"/>
        <v>5363350.4846314946</v>
      </c>
    </row>
    <row r="56" spans="2:6" x14ac:dyDescent="0.25">
      <c r="B56" s="2">
        <f t="shared" si="1"/>
        <v>36</v>
      </c>
      <c r="C56" s="6">
        <f t="shared" si="2"/>
        <v>480667.82040858147</v>
      </c>
      <c r="D56" s="6">
        <f t="shared" si="3"/>
        <v>359590.18321802549</v>
      </c>
      <c r="E56" s="6">
        <f t="shared" si="5"/>
        <v>121077.63719055598</v>
      </c>
      <c r="F56" s="8">
        <f t="shared" si="4"/>
        <v>5003760.301413469</v>
      </c>
    </row>
    <row r="57" spans="2:6" x14ac:dyDescent="0.25">
      <c r="B57" s="2">
        <f t="shared" si="1"/>
        <v>37</v>
      </c>
      <c r="C57" s="6">
        <f t="shared" si="2"/>
        <v>480667.82040858147</v>
      </c>
      <c r="D57" s="6">
        <f t="shared" si="3"/>
        <v>367707.93160417239</v>
      </c>
      <c r="E57" s="6">
        <f t="shared" si="5"/>
        <v>112959.88880440906</v>
      </c>
      <c r="F57" s="8">
        <f t="shared" si="4"/>
        <v>4636052.3698092969</v>
      </c>
    </row>
    <row r="58" spans="2:6" x14ac:dyDescent="0.25">
      <c r="B58" s="2">
        <f t="shared" si="1"/>
        <v>38</v>
      </c>
      <c r="C58" s="6">
        <f t="shared" si="2"/>
        <v>480667.82040858147</v>
      </c>
      <c r="D58" s="6">
        <f t="shared" si="3"/>
        <v>376008.93816013657</v>
      </c>
      <c r="E58" s="6">
        <f t="shared" si="5"/>
        <v>104658.88224844488</v>
      </c>
      <c r="F58" s="8">
        <f t="shared" si="4"/>
        <v>4260043.4316491606</v>
      </c>
    </row>
    <row r="59" spans="2:6" x14ac:dyDescent="0.25">
      <c r="B59" s="2">
        <f t="shared" si="1"/>
        <v>39</v>
      </c>
      <c r="C59" s="6">
        <f t="shared" si="2"/>
        <v>480667.82040858147</v>
      </c>
      <c r="D59" s="6">
        <f t="shared" si="3"/>
        <v>384497.33993910166</v>
      </c>
      <c r="E59" s="6">
        <f t="shared" si="5"/>
        <v>96170.480469479793</v>
      </c>
      <c r="F59" s="8">
        <f t="shared" si="4"/>
        <v>3875546.091710059</v>
      </c>
    </row>
    <row r="60" spans="2:6" x14ac:dyDescent="0.25">
      <c r="B60" s="2">
        <f t="shared" si="1"/>
        <v>40</v>
      </c>
      <c r="C60" s="6">
        <f t="shared" si="2"/>
        <v>480667.82040858147</v>
      </c>
      <c r="D60" s="6">
        <f t="shared" si="3"/>
        <v>393177.36738822691</v>
      </c>
      <c r="E60" s="6">
        <f t="shared" si="5"/>
        <v>87490.453020354573</v>
      </c>
      <c r="F60" s="8">
        <f t="shared" si="4"/>
        <v>3482368.7243218319</v>
      </c>
    </row>
    <row r="61" spans="2:6" x14ac:dyDescent="0.25">
      <c r="B61" s="2">
        <f t="shared" si="1"/>
        <v>41</v>
      </c>
      <c r="C61" s="6">
        <f t="shared" si="2"/>
        <v>480667.82040858147</v>
      </c>
      <c r="D61" s="6">
        <f t="shared" si="3"/>
        <v>402053.34645701613</v>
      </c>
      <c r="E61" s="6">
        <f t="shared" si="5"/>
        <v>78614.473951565349</v>
      </c>
      <c r="F61" s="8">
        <f t="shared" si="4"/>
        <v>3080315.3778648158</v>
      </c>
    </row>
    <row r="62" spans="2:6" x14ac:dyDescent="0.25">
      <c r="B62" s="2">
        <f t="shared" si="1"/>
        <v>42</v>
      </c>
      <c r="C62" s="6">
        <f t="shared" si="2"/>
        <v>480667.82040858147</v>
      </c>
      <c r="D62" s="6">
        <f t="shared" si="3"/>
        <v>411129.70075328328</v>
      </c>
      <c r="E62" s="6">
        <f t="shared" si="5"/>
        <v>69538.1196552982</v>
      </c>
      <c r="F62" s="8">
        <f t="shared" si="4"/>
        <v>2669185.6771115325</v>
      </c>
    </row>
    <row r="63" spans="2:6" x14ac:dyDescent="0.25">
      <c r="B63" s="2">
        <f t="shared" si="1"/>
        <v>43</v>
      </c>
      <c r="C63" s="6">
        <f t="shared" si="2"/>
        <v>480667.82040858147</v>
      </c>
      <c r="D63" s="6">
        <f t="shared" si="3"/>
        <v>420410.95374778862</v>
      </c>
      <c r="E63" s="6">
        <f t="shared" si="5"/>
        <v>60256.866660792839</v>
      </c>
      <c r="F63" s="8">
        <f t="shared" si="4"/>
        <v>2248774.7233637441</v>
      </c>
    </row>
    <row r="64" spans="2:6" x14ac:dyDescent="0.25">
      <c r="B64" s="2">
        <f t="shared" si="1"/>
        <v>44</v>
      </c>
      <c r="C64" s="6">
        <f t="shared" si="2"/>
        <v>480667.82040858147</v>
      </c>
      <c r="D64" s="6">
        <f t="shared" si="3"/>
        <v>429901.73102864495</v>
      </c>
      <c r="E64" s="6">
        <f t="shared" si="5"/>
        <v>50766.089379936515</v>
      </c>
      <c r="F64" s="8">
        <f t="shared" si="4"/>
        <v>1818872.9923350993</v>
      </c>
    </row>
    <row r="65" spans="2:6" x14ac:dyDescent="0.25">
      <c r="B65" s="2">
        <f t="shared" si="1"/>
        <v>45</v>
      </c>
      <c r="C65" s="6">
        <f t="shared" si="2"/>
        <v>480667.82040858147</v>
      </c>
      <c r="D65" s="6">
        <f t="shared" si="3"/>
        <v>439606.7626066166</v>
      </c>
      <c r="E65" s="6">
        <f t="shared" si="5"/>
        <v>41061.05780196486</v>
      </c>
      <c r="F65" s="8">
        <f t="shared" si="4"/>
        <v>1379266.2297284827</v>
      </c>
    </row>
    <row r="66" spans="2:6" x14ac:dyDescent="0.25">
      <c r="B66" s="2">
        <f t="shared" si="1"/>
        <v>46</v>
      </c>
      <c r="C66" s="6">
        <f t="shared" si="2"/>
        <v>480667.82040858147</v>
      </c>
      <c r="D66" s="6">
        <f t="shared" si="3"/>
        <v>449530.88527246099</v>
      </c>
      <c r="E66" s="6">
        <f t="shared" si="5"/>
        <v>31136.935136120494</v>
      </c>
      <c r="F66" s="8">
        <f t="shared" si="4"/>
        <v>929735.34445602167</v>
      </c>
    </row>
    <row r="67" spans="2:6" x14ac:dyDescent="0.25">
      <c r="B67" s="2">
        <f t="shared" si="1"/>
        <v>47</v>
      </c>
      <c r="C67" s="6">
        <f t="shared" si="2"/>
        <v>480667.82040858147</v>
      </c>
      <c r="D67" s="6">
        <f t="shared" si="3"/>
        <v>459679.04500748677</v>
      </c>
      <c r="E67" s="6">
        <f t="shared" si="5"/>
        <v>20988.775401094688</v>
      </c>
      <c r="F67" s="8">
        <f t="shared" si="4"/>
        <v>470056.2994485349</v>
      </c>
    </row>
    <row r="68" spans="2:6" x14ac:dyDescent="0.25">
      <c r="B68" s="2">
        <f t="shared" si="1"/>
        <v>48</v>
      </c>
      <c r="C68" s="6">
        <f t="shared" si="2"/>
        <v>480667.82040858147</v>
      </c>
      <c r="D68" s="6">
        <f t="shared" si="3"/>
        <v>470056.29944853077</v>
      </c>
      <c r="E68" s="6">
        <f t="shared" si="5"/>
        <v>10611.520960050675</v>
      </c>
      <c r="F68" s="8">
        <f t="shared" si="4"/>
        <v>4.1327439248561859E-9</v>
      </c>
    </row>
    <row r="69" spans="2:6" x14ac:dyDescent="0.25">
      <c r="B69" s="2" t="str">
        <f t="shared" si="1"/>
        <v xml:space="preserve"> </v>
      </c>
      <c r="C69" s="6">
        <f t="shared" si="2"/>
        <v>0</v>
      </c>
      <c r="D69" s="6">
        <f t="shared" si="3"/>
        <v>0</v>
      </c>
      <c r="E69" s="6">
        <f t="shared" si="5"/>
        <v>0</v>
      </c>
      <c r="F69" s="8">
        <f t="shared" si="4"/>
        <v>0</v>
      </c>
    </row>
    <row r="70" spans="2:6" x14ac:dyDescent="0.25">
      <c r="B70" s="2" t="str">
        <f t="shared" si="1"/>
        <v xml:space="preserve"> </v>
      </c>
      <c r="C70" s="6">
        <f t="shared" si="2"/>
        <v>0</v>
      </c>
      <c r="D70" s="6">
        <f t="shared" si="3"/>
        <v>0</v>
      </c>
      <c r="E70" s="6">
        <f t="shared" si="5"/>
        <v>0</v>
      </c>
      <c r="F70" s="8">
        <f t="shared" si="4"/>
        <v>0</v>
      </c>
    </row>
    <row r="71" spans="2:6" x14ac:dyDescent="0.25">
      <c r="B71" s="2" t="str">
        <f t="shared" si="1"/>
        <v xml:space="preserve"> </v>
      </c>
      <c r="C71" s="6">
        <f t="shared" si="2"/>
        <v>0</v>
      </c>
      <c r="D71" s="6">
        <f t="shared" si="3"/>
        <v>0</v>
      </c>
      <c r="E71" s="6">
        <f t="shared" si="5"/>
        <v>0</v>
      </c>
      <c r="F71" s="8">
        <f t="shared" si="4"/>
        <v>0</v>
      </c>
    </row>
    <row r="72" spans="2:6" x14ac:dyDescent="0.25">
      <c r="B72" s="2" t="str">
        <f t="shared" si="1"/>
        <v xml:space="preserve"> </v>
      </c>
      <c r="C72" s="6">
        <f t="shared" si="2"/>
        <v>0</v>
      </c>
      <c r="D72" s="6">
        <f t="shared" si="3"/>
        <v>0</v>
      </c>
      <c r="E72" s="6">
        <f t="shared" si="5"/>
        <v>0</v>
      </c>
      <c r="F72" s="8">
        <f t="shared" si="4"/>
        <v>0</v>
      </c>
    </row>
    <row r="73" spans="2:6" x14ac:dyDescent="0.25">
      <c r="B73" s="2" t="str">
        <f t="shared" si="1"/>
        <v xml:space="preserve"> </v>
      </c>
      <c r="C73" s="6">
        <f t="shared" si="2"/>
        <v>0</v>
      </c>
      <c r="D73" s="6">
        <f t="shared" si="3"/>
        <v>0</v>
      </c>
      <c r="E73" s="6">
        <f t="shared" si="5"/>
        <v>0</v>
      </c>
      <c r="F73" s="8">
        <f t="shared" si="4"/>
        <v>0</v>
      </c>
    </row>
    <row r="74" spans="2:6" x14ac:dyDescent="0.25">
      <c r="B74" s="2" t="str">
        <f t="shared" si="1"/>
        <v xml:space="preserve"> </v>
      </c>
      <c r="C74" s="6">
        <f t="shared" si="2"/>
        <v>0</v>
      </c>
      <c r="D74" s="6">
        <f t="shared" si="3"/>
        <v>0</v>
      </c>
      <c r="E74" s="6">
        <f t="shared" si="5"/>
        <v>0</v>
      </c>
      <c r="F74" s="8">
        <f t="shared" si="4"/>
        <v>0</v>
      </c>
    </row>
    <row r="75" spans="2:6" x14ac:dyDescent="0.25">
      <c r="B75" s="2" t="str">
        <f t="shared" si="1"/>
        <v xml:space="preserve"> </v>
      </c>
      <c r="C75" s="6">
        <f t="shared" si="2"/>
        <v>0</v>
      </c>
      <c r="D75" s="6">
        <f t="shared" si="3"/>
        <v>0</v>
      </c>
      <c r="E75" s="6">
        <f t="shared" si="5"/>
        <v>0</v>
      </c>
      <c r="F75" s="8">
        <f t="shared" si="4"/>
        <v>0</v>
      </c>
    </row>
    <row r="76" spans="2:6" x14ac:dyDescent="0.25">
      <c r="B76" s="2" t="str">
        <f t="shared" si="1"/>
        <v xml:space="preserve"> </v>
      </c>
      <c r="C76" s="6">
        <f t="shared" si="2"/>
        <v>0</v>
      </c>
      <c r="D76" s="6">
        <f t="shared" si="3"/>
        <v>0</v>
      </c>
      <c r="E76" s="6">
        <f t="shared" si="5"/>
        <v>0</v>
      </c>
      <c r="F76" s="8">
        <f t="shared" si="4"/>
        <v>0</v>
      </c>
    </row>
    <row r="77" spans="2:6" x14ac:dyDescent="0.25">
      <c r="B77" s="2" t="str">
        <f t="shared" si="1"/>
        <v xml:space="preserve"> </v>
      </c>
      <c r="C77" s="6">
        <f t="shared" si="2"/>
        <v>0</v>
      </c>
      <c r="D77" s="6">
        <f t="shared" si="3"/>
        <v>0</v>
      </c>
      <c r="E77" s="6">
        <f t="shared" si="5"/>
        <v>0</v>
      </c>
      <c r="F77" s="8">
        <f t="shared" si="4"/>
        <v>0</v>
      </c>
    </row>
    <row r="78" spans="2:6" x14ac:dyDescent="0.25">
      <c r="B78" s="2" t="str">
        <f t="shared" si="1"/>
        <v xml:space="preserve"> </v>
      </c>
      <c r="C78" s="6">
        <f t="shared" si="2"/>
        <v>0</v>
      </c>
      <c r="D78" s="6">
        <f t="shared" si="3"/>
        <v>0</v>
      </c>
      <c r="E78" s="6">
        <f t="shared" si="5"/>
        <v>0</v>
      </c>
      <c r="F78" s="8">
        <f t="shared" si="4"/>
        <v>0</v>
      </c>
    </row>
    <row r="79" spans="2:6" x14ac:dyDescent="0.25">
      <c r="B79" s="2" t="str">
        <f t="shared" si="1"/>
        <v xml:space="preserve"> </v>
      </c>
      <c r="C79" s="6">
        <f t="shared" si="2"/>
        <v>0</v>
      </c>
      <c r="D79" s="6">
        <f t="shared" si="3"/>
        <v>0</v>
      </c>
      <c r="E79" s="6">
        <f t="shared" si="5"/>
        <v>0</v>
      </c>
      <c r="F79" s="8">
        <f t="shared" si="4"/>
        <v>0</v>
      </c>
    </row>
    <row r="80" spans="2:6" ht="15.75" customHeight="1" x14ac:dyDescent="0.25">
      <c r="B80" s="2" t="str">
        <f t="shared" si="1"/>
        <v xml:space="preserve"> </v>
      </c>
      <c r="C80" s="6">
        <f t="shared" si="2"/>
        <v>0</v>
      </c>
      <c r="D80" s="6">
        <f t="shared" si="3"/>
        <v>0</v>
      </c>
      <c r="E80" s="6">
        <f t="shared" si="5"/>
        <v>0</v>
      </c>
      <c r="F80" s="8">
        <f t="shared" si="4"/>
        <v>0</v>
      </c>
    </row>
    <row r="81" spans="2:6" x14ac:dyDescent="0.25">
      <c r="B81" s="2" t="str">
        <f t="shared" si="1"/>
        <v xml:space="preserve"> </v>
      </c>
      <c r="C81" s="6">
        <f t="shared" si="2"/>
        <v>0</v>
      </c>
      <c r="D81" s="6">
        <f t="shared" si="3"/>
        <v>0</v>
      </c>
      <c r="E81" s="6">
        <f t="shared" si="5"/>
        <v>0</v>
      </c>
      <c r="F81" s="8">
        <f t="shared" si="4"/>
        <v>0</v>
      </c>
    </row>
    <row r="82" spans="2:6" x14ac:dyDescent="0.25">
      <c r="B82" s="2" t="str">
        <f t="shared" si="1"/>
        <v xml:space="preserve"> </v>
      </c>
      <c r="C82" s="6">
        <f t="shared" si="2"/>
        <v>0</v>
      </c>
      <c r="D82" s="6">
        <f t="shared" si="3"/>
        <v>0</v>
      </c>
      <c r="E82" s="6">
        <f t="shared" si="5"/>
        <v>0</v>
      </c>
      <c r="F82" s="8">
        <f t="shared" si="4"/>
        <v>0</v>
      </c>
    </row>
    <row r="83" spans="2:6" x14ac:dyDescent="0.25">
      <c r="B83" s="2" t="str">
        <f t="shared" si="1"/>
        <v xml:space="preserve"> </v>
      </c>
      <c r="C83" s="6">
        <f t="shared" si="2"/>
        <v>0</v>
      </c>
      <c r="D83" s="6">
        <f t="shared" si="3"/>
        <v>0</v>
      </c>
      <c r="E83" s="6">
        <f t="shared" si="5"/>
        <v>0</v>
      </c>
      <c r="F83" s="8">
        <f t="shared" si="4"/>
        <v>0</v>
      </c>
    </row>
    <row r="84" spans="2:6" x14ac:dyDescent="0.25">
      <c r="B84" s="2" t="str">
        <f t="shared" si="1"/>
        <v xml:space="preserve"> </v>
      </c>
      <c r="C84" s="6">
        <f t="shared" si="2"/>
        <v>0</v>
      </c>
      <c r="D84" s="6">
        <f t="shared" si="3"/>
        <v>0</v>
      </c>
      <c r="E84" s="6">
        <f t="shared" si="5"/>
        <v>0</v>
      </c>
      <c r="F84" s="8">
        <f t="shared" si="4"/>
        <v>0</v>
      </c>
    </row>
    <row r="85" spans="2:6" x14ac:dyDescent="0.25">
      <c r="B85" s="2" t="str">
        <f t="shared" si="1"/>
        <v xml:space="preserve"> </v>
      </c>
      <c r="C85" s="6">
        <f t="shared" si="2"/>
        <v>0</v>
      </c>
      <c r="D85" s="6">
        <f t="shared" si="3"/>
        <v>0</v>
      </c>
      <c r="E85" s="6">
        <f t="shared" si="5"/>
        <v>0</v>
      </c>
      <c r="F85" s="8">
        <f t="shared" si="4"/>
        <v>0</v>
      </c>
    </row>
    <row r="86" spans="2:6" x14ac:dyDescent="0.25">
      <c r="B86" s="2" t="str">
        <f t="shared" si="1"/>
        <v xml:space="preserve"> </v>
      </c>
      <c r="C86" s="6">
        <f t="shared" si="2"/>
        <v>0</v>
      </c>
      <c r="D86" s="6">
        <f t="shared" si="3"/>
        <v>0</v>
      </c>
      <c r="E86" s="6">
        <f t="shared" ref="E86:E105" si="6">IF(F85&lt;1,0,F85*$D$7/$D$10)</f>
        <v>0</v>
      </c>
      <c r="F86" s="8">
        <f t="shared" si="4"/>
        <v>0</v>
      </c>
    </row>
    <row r="87" spans="2:6" x14ac:dyDescent="0.25">
      <c r="B87" s="2" t="str">
        <f t="shared" ref="B87:B105" si="7">IF(F86&lt;1," ",B86+1)</f>
        <v xml:space="preserve"> </v>
      </c>
      <c r="C87" s="6">
        <f t="shared" ref="C87:C105" si="8">IF(F86&lt;1,0,$D$13)</f>
        <v>0</v>
      </c>
      <c r="D87" s="6">
        <f t="shared" ref="D87:D105" si="9">IF(F86&lt;1,0,C87-E87)</f>
        <v>0</v>
      </c>
      <c r="E87" s="6">
        <f t="shared" si="6"/>
        <v>0</v>
      </c>
      <c r="F87" s="8">
        <f t="shared" ref="F87:F105" si="10">IF(F86&lt;1,0,F86-D87)</f>
        <v>0</v>
      </c>
    </row>
    <row r="88" spans="2:6" x14ac:dyDescent="0.25">
      <c r="B88" s="2" t="str">
        <f t="shared" si="7"/>
        <v xml:space="preserve"> </v>
      </c>
      <c r="C88" s="6">
        <f t="shared" si="8"/>
        <v>0</v>
      </c>
      <c r="D88" s="6">
        <f t="shared" si="9"/>
        <v>0</v>
      </c>
      <c r="E88" s="6">
        <f t="shared" si="6"/>
        <v>0</v>
      </c>
      <c r="F88" s="8">
        <f t="shared" si="10"/>
        <v>0</v>
      </c>
    </row>
    <row r="89" spans="2:6" x14ac:dyDescent="0.25">
      <c r="B89" s="2" t="str">
        <f t="shared" si="7"/>
        <v xml:space="preserve"> </v>
      </c>
      <c r="C89" s="6">
        <f t="shared" si="8"/>
        <v>0</v>
      </c>
      <c r="D89" s="6">
        <f t="shared" si="9"/>
        <v>0</v>
      </c>
      <c r="E89" s="6">
        <f t="shared" si="6"/>
        <v>0</v>
      </c>
      <c r="F89" s="8">
        <f t="shared" si="10"/>
        <v>0</v>
      </c>
    </row>
    <row r="90" spans="2:6" x14ac:dyDescent="0.25">
      <c r="B90" s="2" t="str">
        <f t="shared" si="7"/>
        <v xml:space="preserve"> </v>
      </c>
      <c r="C90" s="6">
        <f t="shared" si="8"/>
        <v>0</v>
      </c>
      <c r="D90" s="6">
        <f t="shared" si="9"/>
        <v>0</v>
      </c>
      <c r="E90" s="6">
        <f t="shared" si="6"/>
        <v>0</v>
      </c>
      <c r="F90" s="8">
        <f t="shared" si="10"/>
        <v>0</v>
      </c>
    </row>
    <row r="91" spans="2:6" x14ac:dyDescent="0.25">
      <c r="B91" s="2" t="str">
        <f t="shared" si="7"/>
        <v xml:space="preserve"> </v>
      </c>
      <c r="C91" s="6">
        <f t="shared" si="8"/>
        <v>0</v>
      </c>
      <c r="D91" s="6">
        <f t="shared" si="9"/>
        <v>0</v>
      </c>
      <c r="E91" s="6">
        <f t="shared" si="6"/>
        <v>0</v>
      </c>
      <c r="F91" s="8">
        <f t="shared" si="10"/>
        <v>0</v>
      </c>
    </row>
    <row r="92" spans="2:6" x14ac:dyDescent="0.25">
      <c r="B92" s="2" t="str">
        <f t="shared" si="7"/>
        <v xml:space="preserve"> </v>
      </c>
      <c r="C92" s="6">
        <f t="shared" si="8"/>
        <v>0</v>
      </c>
      <c r="D92" s="6">
        <f t="shared" si="9"/>
        <v>0</v>
      </c>
      <c r="E92" s="6">
        <f t="shared" si="6"/>
        <v>0</v>
      </c>
      <c r="F92" s="8">
        <f t="shared" si="10"/>
        <v>0</v>
      </c>
    </row>
    <row r="93" spans="2:6" x14ac:dyDescent="0.25">
      <c r="B93" s="2" t="str">
        <f t="shared" si="7"/>
        <v xml:space="preserve"> </v>
      </c>
      <c r="C93" s="6">
        <f t="shared" si="8"/>
        <v>0</v>
      </c>
      <c r="D93" s="6">
        <f t="shared" si="9"/>
        <v>0</v>
      </c>
      <c r="E93" s="6">
        <f t="shared" si="6"/>
        <v>0</v>
      </c>
      <c r="F93" s="8">
        <f t="shared" si="10"/>
        <v>0</v>
      </c>
    </row>
    <row r="94" spans="2:6" x14ac:dyDescent="0.25">
      <c r="B94" s="2" t="str">
        <f t="shared" si="7"/>
        <v xml:space="preserve"> </v>
      </c>
      <c r="C94" s="6">
        <f t="shared" si="8"/>
        <v>0</v>
      </c>
      <c r="D94" s="6">
        <f t="shared" si="9"/>
        <v>0</v>
      </c>
      <c r="E94" s="6">
        <f t="shared" si="6"/>
        <v>0</v>
      </c>
      <c r="F94" s="8">
        <f t="shared" si="10"/>
        <v>0</v>
      </c>
    </row>
    <row r="95" spans="2:6" x14ac:dyDescent="0.25">
      <c r="B95" s="2" t="str">
        <f t="shared" si="7"/>
        <v xml:space="preserve"> </v>
      </c>
      <c r="C95" s="6">
        <f t="shared" si="8"/>
        <v>0</v>
      </c>
      <c r="D95" s="6">
        <f t="shared" si="9"/>
        <v>0</v>
      </c>
      <c r="E95" s="6">
        <f t="shared" si="6"/>
        <v>0</v>
      </c>
      <c r="F95" s="8">
        <f t="shared" si="10"/>
        <v>0</v>
      </c>
    </row>
    <row r="96" spans="2:6" x14ac:dyDescent="0.25">
      <c r="B96" s="2" t="str">
        <f t="shared" si="7"/>
        <v xml:space="preserve"> </v>
      </c>
      <c r="C96" s="6">
        <f t="shared" si="8"/>
        <v>0</v>
      </c>
      <c r="D96" s="6">
        <f t="shared" si="9"/>
        <v>0</v>
      </c>
      <c r="E96" s="6">
        <f t="shared" si="6"/>
        <v>0</v>
      </c>
      <c r="F96" s="8">
        <f t="shared" si="10"/>
        <v>0</v>
      </c>
    </row>
    <row r="97" spans="2:6" x14ac:dyDescent="0.25">
      <c r="B97" s="2" t="str">
        <f t="shared" si="7"/>
        <v xml:space="preserve"> </v>
      </c>
      <c r="C97" s="6">
        <f t="shared" si="8"/>
        <v>0</v>
      </c>
      <c r="D97" s="6">
        <f t="shared" si="9"/>
        <v>0</v>
      </c>
      <c r="E97" s="6">
        <f t="shared" si="6"/>
        <v>0</v>
      </c>
      <c r="F97" s="8">
        <f t="shared" si="10"/>
        <v>0</v>
      </c>
    </row>
    <row r="98" spans="2:6" x14ac:dyDescent="0.25">
      <c r="B98" s="2" t="str">
        <f t="shared" si="7"/>
        <v xml:space="preserve"> </v>
      </c>
      <c r="C98" s="6">
        <f t="shared" si="8"/>
        <v>0</v>
      </c>
      <c r="D98" s="6">
        <f t="shared" si="9"/>
        <v>0</v>
      </c>
      <c r="E98" s="6">
        <f t="shared" si="6"/>
        <v>0</v>
      </c>
      <c r="F98" s="8">
        <f t="shared" si="10"/>
        <v>0</v>
      </c>
    </row>
    <row r="99" spans="2:6" x14ac:dyDescent="0.25">
      <c r="B99" s="2" t="str">
        <f t="shared" si="7"/>
        <v xml:space="preserve"> </v>
      </c>
      <c r="C99" s="6">
        <f t="shared" si="8"/>
        <v>0</v>
      </c>
      <c r="D99" s="6">
        <f t="shared" si="9"/>
        <v>0</v>
      </c>
      <c r="E99" s="6">
        <f t="shared" si="6"/>
        <v>0</v>
      </c>
      <c r="F99" s="8">
        <f t="shared" si="10"/>
        <v>0</v>
      </c>
    </row>
    <row r="100" spans="2:6" x14ac:dyDescent="0.25">
      <c r="B100" s="2" t="str">
        <f t="shared" si="7"/>
        <v xml:space="preserve"> </v>
      </c>
      <c r="C100" s="6">
        <f t="shared" si="8"/>
        <v>0</v>
      </c>
      <c r="D100" s="6">
        <f t="shared" si="9"/>
        <v>0</v>
      </c>
      <c r="E100" s="6">
        <f t="shared" si="6"/>
        <v>0</v>
      </c>
      <c r="F100" s="8">
        <f t="shared" si="10"/>
        <v>0</v>
      </c>
    </row>
    <row r="101" spans="2:6" x14ac:dyDescent="0.25">
      <c r="B101" s="2" t="str">
        <f t="shared" si="7"/>
        <v xml:space="preserve"> </v>
      </c>
      <c r="C101" s="6">
        <f t="shared" si="8"/>
        <v>0</v>
      </c>
      <c r="D101" s="6">
        <f t="shared" si="9"/>
        <v>0</v>
      </c>
      <c r="E101" s="6">
        <f t="shared" si="6"/>
        <v>0</v>
      </c>
      <c r="F101" s="8">
        <f t="shared" si="10"/>
        <v>0</v>
      </c>
    </row>
    <row r="102" spans="2:6" x14ac:dyDescent="0.25">
      <c r="B102" s="2" t="str">
        <f t="shared" si="7"/>
        <v xml:space="preserve"> </v>
      </c>
      <c r="C102" s="6">
        <f t="shared" si="8"/>
        <v>0</v>
      </c>
      <c r="D102" s="6">
        <f t="shared" si="9"/>
        <v>0</v>
      </c>
      <c r="E102" s="6">
        <f t="shared" si="6"/>
        <v>0</v>
      </c>
      <c r="F102" s="8">
        <f t="shared" si="10"/>
        <v>0</v>
      </c>
    </row>
    <row r="103" spans="2:6" x14ac:dyDescent="0.25">
      <c r="B103" s="2" t="str">
        <f t="shared" si="7"/>
        <v xml:space="preserve"> </v>
      </c>
      <c r="C103" s="6">
        <f t="shared" si="8"/>
        <v>0</v>
      </c>
      <c r="D103" s="6">
        <f t="shared" si="9"/>
        <v>0</v>
      </c>
      <c r="E103" s="6">
        <f t="shared" si="6"/>
        <v>0</v>
      </c>
      <c r="F103" s="8">
        <f t="shared" si="10"/>
        <v>0</v>
      </c>
    </row>
    <row r="104" spans="2:6" x14ac:dyDescent="0.25">
      <c r="B104" s="2" t="str">
        <f t="shared" si="7"/>
        <v xml:space="preserve"> </v>
      </c>
      <c r="C104" s="6">
        <f t="shared" si="8"/>
        <v>0</v>
      </c>
      <c r="D104" s="6">
        <f t="shared" si="9"/>
        <v>0</v>
      </c>
      <c r="E104" s="6">
        <f t="shared" si="6"/>
        <v>0</v>
      </c>
      <c r="F104" s="8">
        <f t="shared" si="10"/>
        <v>0</v>
      </c>
    </row>
    <row r="105" spans="2:6" x14ac:dyDescent="0.25">
      <c r="B105" s="2" t="str">
        <f t="shared" si="7"/>
        <v xml:space="preserve"> </v>
      </c>
      <c r="C105" s="6">
        <f t="shared" si="8"/>
        <v>0</v>
      </c>
      <c r="D105" s="6">
        <f t="shared" si="9"/>
        <v>0</v>
      </c>
      <c r="E105" s="6">
        <f t="shared" si="6"/>
        <v>0</v>
      </c>
      <c r="F105" s="8">
        <f t="shared" si="10"/>
        <v>0</v>
      </c>
    </row>
    <row r="106" spans="2:6" x14ac:dyDescent="0.25">
      <c r="E106" s="26">
        <f>SUM(E21:E105)</f>
        <v>9072055.379611915</v>
      </c>
    </row>
  </sheetData>
  <mergeCells count="3">
    <mergeCell ref="C5:D5"/>
    <mergeCell ref="F5:G5"/>
    <mergeCell ref="B18:F1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4348-9AE9-49A2-BCA5-A5BB23F053DE}">
  <sheetPr>
    <tabColor theme="3" tint="0.39997558519241921"/>
  </sheetPr>
  <dimension ref="A1:G106"/>
  <sheetViews>
    <sheetView tabSelected="1" workbookViewId="0">
      <selection activeCell="D8" sqref="D8"/>
    </sheetView>
  </sheetViews>
  <sheetFormatPr baseColWidth="10" defaultRowHeight="15" x14ac:dyDescent="0.25"/>
  <cols>
    <col min="3" max="3" width="34" customWidth="1"/>
    <col min="4" max="4" width="23.5703125" customWidth="1"/>
    <col min="5" max="5" width="24.140625" customWidth="1"/>
    <col min="6" max="6" width="17.140625" customWidth="1"/>
    <col min="7" max="7" width="21.42578125" customWidth="1"/>
  </cols>
  <sheetData>
    <row r="1" spans="1:7" x14ac:dyDescent="0.25">
      <c r="A1" s="44" t="s">
        <v>27</v>
      </c>
      <c r="B1" s="45"/>
      <c r="C1" s="45"/>
      <c r="D1" s="45"/>
      <c r="E1" s="45"/>
      <c r="F1" s="45"/>
      <c r="G1" s="46"/>
    </row>
    <row r="2" spans="1:7" x14ac:dyDescent="0.25">
      <c r="A2" s="47"/>
      <c r="B2" s="48"/>
      <c r="C2" s="48"/>
      <c r="D2" s="48"/>
      <c r="E2" s="48"/>
      <c r="F2" s="48"/>
      <c r="G2" s="49"/>
    </row>
    <row r="3" spans="1:7" ht="15.75" thickBot="1" x14ac:dyDescent="0.3">
      <c r="A3" s="50"/>
      <c r="B3" s="51"/>
      <c r="C3" s="51"/>
      <c r="D3" s="51"/>
      <c r="E3" s="51"/>
      <c r="F3" s="51"/>
      <c r="G3" s="52"/>
    </row>
    <row r="4" spans="1:7" ht="15.75" thickBot="1" x14ac:dyDescent="0.3"/>
    <row r="5" spans="1:7" ht="15.75" thickBot="1" x14ac:dyDescent="0.3">
      <c r="C5" s="39" t="s">
        <v>0</v>
      </c>
      <c r="D5" s="40"/>
      <c r="F5" s="41" t="s">
        <v>10</v>
      </c>
      <c r="G5" s="42"/>
    </row>
    <row r="6" spans="1:7" x14ac:dyDescent="0.25">
      <c r="C6" s="10" t="s">
        <v>5</v>
      </c>
      <c r="D6" s="16">
        <v>10000000</v>
      </c>
      <c r="F6" s="10" t="s">
        <v>11</v>
      </c>
      <c r="G6" s="11">
        <v>12</v>
      </c>
    </row>
    <row r="7" spans="1:7" x14ac:dyDescent="0.25">
      <c r="C7" s="7" t="s">
        <v>6</v>
      </c>
      <c r="D7" s="14">
        <v>0.23</v>
      </c>
      <c r="F7" s="7" t="s">
        <v>12</v>
      </c>
      <c r="G7" s="12">
        <v>6</v>
      </c>
    </row>
    <row r="8" spans="1:7" x14ac:dyDescent="0.25">
      <c r="C8" s="7" t="s">
        <v>22</v>
      </c>
      <c r="D8" s="53">
        <f>D7/D10</f>
        <v>1.9166666666666669E-2</v>
      </c>
      <c r="F8" s="7" t="s">
        <v>13</v>
      </c>
      <c r="G8" s="12">
        <v>4</v>
      </c>
    </row>
    <row r="9" spans="1:7" x14ac:dyDescent="0.25">
      <c r="C9" s="7" t="s">
        <v>7</v>
      </c>
      <c r="D9" s="15">
        <f>D11/D10</f>
        <v>5</v>
      </c>
      <c r="F9" s="7" t="s">
        <v>14</v>
      </c>
      <c r="G9" s="12">
        <v>3</v>
      </c>
    </row>
    <row r="10" spans="1:7" x14ac:dyDescent="0.25">
      <c r="C10" s="23" t="s">
        <v>23</v>
      </c>
      <c r="D10" s="15">
        <v>12</v>
      </c>
      <c r="E10" s="38"/>
      <c r="F10" s="7" t="s">
        <v>15</v>
      </c>
      <c r="G10" s="12">
        <v>2</v>
      </c>
    </row>
    <row r="11" spans="1:7" ht="15.75" thickBot="1" x14ac:dyDescent="0.3">
      <c r="C11" s="17" t="s">
        <v>9</v>
      </c>
      <c r="D11" s="18">
        <v>60</v>
      </c>
      <c r="F11" s="9" t="s">
        <v>16</v>
      </c>
      <c r="G11" s="13">
        <v>1</v>
      </c>
    </row>
    <row r="12" spans="1:7" x14ac:dyDescent="0.25">
      <c r="C12" s="7" t="s">
        <v>20</v>
      </c>
      <c r="D12" s="33">
        <v>7000</v>
      </c>
    </row>
    <row r="13" spans="1:7" x14ac:dyDescent="0.25">
      <c r="C13" s="21" t="s">
        <v>19</v>
      </c>
      <c r="D13" s="33">
        <f>-PMT(D7/D10,D11,D6)</f>
        <v>281904.71089894458</v>
      </c>
    </row>
    <row r="14" spans="1:7" ht="15.75" thickBot="1" x14ac:dyDescent="0.3">
      <c r="C14" s="9" t="s">
        <v>21</v>
      </c>
      <c r="D14" s="34">
        <f>D13+D12</f>
        <v>288904.71089894458</v>
      </c>
      <c r="E14" s="27"/>
      <c r="F14" s="28"/>
    </row>
    <row r="15" spans="1:7" ht="15.75" thickBot="1" x14ac:dyDescent="0.3">
      <c r="C15" s="32" t="s">
        <v>25</v>
      </c>
      <c r="D15" s="35">
        <v>60000</v>
      </c>
      <c r="E15" s="27"/>
      <c r="F15" s="28"/>
    </row>
    <row r="16" spans="1:7" ht="15.75" thickBot="1" x14ac:dyDescent="0.3">
      <c r="C16" s="36" t="s">
        <v>26</v>
      </c>
      <c r="D16" s="37">
        <f>D14+D15</f>
        <v>348904.71089894458</v>
      </c>
      <c r="E16" s="27"/>
      <c r="F16" s="28"/>
    </row>
    <row r="17" spans="2:6" x14ac:dyDescent="0.25">
      <c r="C17" s="29"/>
      <c r="D17" s="31"/>
      <c r="E17" s="27"/>
      <c r="F17" s="28"/>
    </row>
    <row r="19" spans="2:6" ht="15.75" thickBot="1" x14ac:dyDescent="0.3">
      <c r="B19" s="43" t="s">
        <v>4</v>
      </c>
      <c r="C19" s="43"/>
      <c r="D19" s="43"/>
      <c r="E19" s="43"/>
      <c r="F19" s="43"/>
    </row>
    <row r="20" spans="2:6" x14ac:dyDescent="0.25">
      <c r="B20" s="3" t="s">
        <v>1</v>
      </c>
      <c r="C20" s="4" t="s">
        <v>2</v>
      </c>
      <c r="D20" s="4" t="s">
        <v>17</v>
      </c>
      <c r="E20" s="4" t="s">
        <v>18</v>
      </c>
      <c r="F20" s="5" t="s">
        <v>3</v>
      </c>
    </row>
    <row r="21" spans="2:6" x14ac:dyDescent="0.25">
      <c r="B21" s="2">
        <v>0</v>
      </c>
      <c r="C21" s="6"/>
      <c r="D21" s="1"/>
      <c r="E21" s="6"/>
      <c r="F21" s="8">
        <f>D6</f>
        <v>10000000</v>
      </c>
    </row>
    <row r="22" spans="2:6" x14ac:dyDescent="0.25">
      <c r="B22" s="2">
        <f>B21+1</f>
        <v>1</v>
      </c>
      <c r="C22" s="6">
        <f>$D$13</f>
        <v>281904.71089894458</v>
      </c>
      <c r="D22" s="6">
        <f>C22-E22</f>
        <v>97238.044232277927</v>
      </c>
      <c r="E22" s="6">
        <f>(F21*$D$7/$D$10)-D12</f>
        <v>184666.66666666666</v>
      </c>
      <c r="F22" s="8">
        <f>F21-D22</f>
        <v>9902761.9557677228</v>
      </c>
    </row>
    <row r="23" spans="2:6" x14ac:dyDescent="0.25">
      <c r="B23" s="2">
        <f>IF(F22&lt;1," ",B22+1)</f>
        <v>2</v>
      </c>
      <c r="C23" s="6">
        <f>IF(F22&lt;1,0,$D$13)</f>
        <v>281904.71089894458</v>
      </c>
      <c r="D23" s="6">
        <f>IF(F22&lt;1,0,C23-E23)</f>
        <v>92101.773413396528</v>
      </c>
      <c r="E23" s="6">
        <f t="shared" ref="E23:E54" si="0">IF(F22&lt;1,0,F22*$D$7/$D$10)</f>
        <v>189802.93748554806</v>
      </c>
      <c r="F23" s="8">
        <f>IF(F22&lt;1,0,F22-D23)</f>
        <v>9810660.1823543254</v>
      </c>
    </row>
    <row r="24" spans="2:6" x14ac:dyDescent="0.25">
      <c r="B24" s="2">
        <f t="shared" ref="B24:B87" si="1">IF(F23&lt;1," ",B23+1)</f>
        <v>3</v>
      </c>
      <c r="C24" s="6">
        <f t="shared" ref="C24:C87" si="2">IF(F23&lt;1,0,$D$13)</f>
        <v>281904.71089894458</v>
      </c>
      <c r="D24" s="6">
        <f t="shared" ref="D24:D87" si="3">IF(F23&lt;1,0,C24-E24)</f>
        <v>93867.057403820014</v>
      </c>
      <c r="E24" s="6">
        <f t="shared" si="0"/>
        <v>188037.65349512457</v>
      </c>
      <c r="F24" s="8">
        <f t="shared" ref="F24:F87" si="4">IF(F23&lt;1,0,F23-D24)</f>
        <v>9716793.1249505058</v>
      </c>
    </row>
    <row r="25" spans="2:6" x14ac:dyDescent="0.25">
      <c r="B25" s="2">
        <f t="shared" si="1"/>
        <v>4</v>
      </c>
      <c r="C25" s="6">
        <f t="shared" si="2"/>
        <v>281904.71089894458</v>
      </c>
      <c r="D25" s="6">
        <f t="shared" si="3"/>
        <v>95666.176004059875</v>
      </c>
      <c r="E25" s="6">
        <f t="shared" si="0"/>
        <v>186238.53489488471</v>
      </c>
      <c r="F25" s="8">
        <f t="shared" si="4"/>
        <v>9621126.9489464462</v>
      </c>
    </row>
    <row r="26" spans="2:6" x14ac:dyDescent="0.25">
      <c r="B26" s="2">
        <f t="shared" si="1"/>
        <v>5</v>
      </c>
      <c r="C26" s="6">
        <f t="shared" si="2"/>
        <v>281904.71089894458</v>
      </c>
      <c r="D26" s="6">
        <f t="shared" si="3"/>
        <v>97499.777710804337</v>
      </c>
      <c r="E26" s="6">
        <f t="shared" si="0"/>
        <v>184404.93318814025</v>
      </c>
      <c r="F26" s="8">
        <f t="shared" si="4"/>
        <v>9523627.1712356415</v>
      </c>
    </row>
    <row r="27" spans="2:6" x14ac:dyDescent="0.25">
      <c r="B27" s="2">
        <f t="shared" si="1"/>
        <v>6</v>
      </c>
      <c r="C27" s="6">
        <f t="shared" si="2"/>
        <v>281904.71089894458</v>
      </c>
      <c r="D27" s="6">
        <f t="shared" si="3"/>
        <v>99368.523450261477</v>
      </c>
      <c r="E27" s="6">
        <f t="shared" si="0"/>
        <v>182536.18744868311</v>
      </c>
      <c r="F27" s="8">
        <f t="shared" si="4"/>
        <v>9424258.6477853805</v>
      </c>
    </row>
    <row r="28" spans="2:6" x14ac:dyDescent="0.25">
      <c r="B28" s="2">
        <f t="shared" si="1"/>
        <v>7</v>
      </c>
      <c r="C28" s="6">
        <f t="shared" si="2"/>
        <v>281904.71089894458</v>
      </c>
      <c r="D28" s="6">
        <f t="shared" si="3"/>
        <v>101273.08681639147</v>
      </c>
      <c r="E28" s="6">
        <f t="shared" si="0"/>
        <v>180631.62408255311</v>
      </c>
      <c r="F28" s="8">
        <f t="shared" si="4"/>
        <v>9322985.5609689895</v>
      </c>
    </row>
    <row r="29" spans="2:6" x14ac:dyDescent="0.25">
      <c r="B29" s="2">
        <f t="shared" si="1"/>
        <v>8</v>
      </c>
      <c r="C29" s="6">
        <f t="shared" si="2"/>
        <v>281904.71089894458</v>
      </c>
      <c r="D29" s="6">
        <f t="shared" si="3"/>
        <v>103214.1543137056</v>
      </c>
      <c r="E29" s="6">
        <f t="shared" si="0"/>
        <v>178690.55658523898</v>
      </c>
      <c r="F29" s="8">
        <f t="shared" si="4"/>
        <v>9219771.4066552836</v>
      </c>
    </row>
    <row r="30" spans="2:6" x14ac:dyDescent="0.25">
      <c r="B30" s="2">
        <f t="shared" si="1"/>
        <v>9</v>
      </c>
      <c r="C30" s="6">
        <f t="shared" si="2"/>
        <v>281904.71089894458</v>
      </c>
      <c r="D30" s="6">
        <f t="shared" si="3"/>
        <v>105192.4256047183</v>
      </c>
      <c r="E30" s="6">
        <f t="shared" si="0"/>
        <v>176712.28529422628</v>
      </c>
      <c r="F30" s="8">
        <f t="shared" si="4"/>
        <v>9114578.9810505658</v>
      </c>
    </row>
    <row r="31" spans="2:6" x14ac:dyDescent="0.25">
      <c r="B31" s="2">
        <f t="shared" si="1"/>
        <v>10</v>
      </c>
      <c r="C31" s="6">
        <f t="shared" si="2"/>
        <v>281904.71089894458</v>
      </c>
      <c r="D31" s="6">
        <f t="shared" si="3"/>
        <v>107208.61376214205</v>
      </c>
      <c r="E31" s="6">
        <f t="shared" si="0"/>
        <v>174696.09713680253</v>
      </c>
      <c r="F31" s="8">
        <f t="shared" si="4"/>
        <v>9007370.3672884237</v>
      </c>
    </row>
    <row r="32" spans="2:6" x14ac:dyDescent="0.25">
      <c r="B32" s="2">
        <f t="shared" si="1"/>
        <v>11</v>
      </c>
      <c r="C32" s="6">
        <f t="shared" si="2"/>
        <v>281904.71089894458</v>
      </c>
      <c r="D32" s="6">
        <f t="shared" si="3"/>
        <v>109263.44552591644</v>
      </c>
      <c r="E32" s="6">
        <f t="shared" si="0"/>
        <v>172641.26537302815</v>
      </c>
      <c r="F32" s="8">
        <f t="shared" si="4"/>
        <v>8898106.9217625074</v>
      </c>
    </row>
    <row r="33" spans="2:6" x14ac:dyDescent="0.25">
      <c r="B33" s="2">
        <f t="shared" si="1"/>
        <v>12</v>
      </c>
      <c r="C33" s="6">
        <f t="shared" si="2"/>
        <v>281904.71089894458</v>
      </c>
      <c r="D33" s="6">
        <f t="shared" si="3"/>
        <v>111357.6615651632</v>
      </c>
      <c r="E33" s="6">
        <f t="shared" si="0"/>
        <v>170547.04933378138</v>
      </c>
      <c r="F33" s="8">
        <f t="shared" si="4"/>
        <v>8786749.2601973433</v>
      </c>
    </row>
    <row r="34" spans="2:6" x14ac:dyDescent="0.25">
      <c r="B34" s="2">
        <f t="shared" si="1"/>
        <v>13</v>
      </c>
      <c r="C34" s="6">
        <f t="shared" si="2"/>
        <v>281904.71089894458</v>
      </c>
      <c r="D34" s="6">
        <f t="shared" si="3"/>
        <v>113492.01674516217</v>
      </c>
      <c r="E34" s="6">
        <f t="shared" si="0"/>
        <v>168412.69415378242</v>
      </c>
      <c r="F34" s="8">
        <f t="shared" si="4"/>
        <v>8673257.243452182</v>
      </c>
    </row>
    <row r="35" spans="2:6" x14ac:dyDescent="0.25">
      <c r="B35" s="2">
        <f t="shared" si="1"/>
        <v>14</v>
      </c>
      <c r="C35" s="6">
        <f t="shared" si="2"/>
        <v>281904.71089894458</v>
      </c>
      <c r="D35" s="6">
        <f t="shared" si="3"/>
        <v>115667.28039944443</v>
      </c>
      <c r="E35" s="6">
        <f t="shared" si="0"/>
        <v>166237.43049950016</v>
      </c>
      <c r="F35" s="8">
        <f t="shared" si="4"/>
        <v>8557589.9630527385</v>
      </c>
    </row>
    <row r="36" spans="2:6" x14ac:dyDescent="0.25">
      <c r="B36" s="2">
        <f t="shared" si="1"/>
        <v>15</v>
      </c>
      <c r="C36" s="6">
        <f t="shared" si="2"/>
        <v>281904.71089894458</v>
      </c>
      <c r="D36" s="6">
        <f t="shared" si="3"/>
        <v>117884.23660710044</v>
      </c>
      <c r="E36" s="6">
        <f t="shared" si="0"/>
        <v>164020.47429184415</v>
      </c>
      <c r="F36" s="8">
        <f t="shared" si="4"/>
        <v>8439705.7264456376</v>
      </c>
    </row>
    <row r="37" spans="2:6" x14ac:dyDescent="0.25">
      <c r="B37" s="2">
        <f t="shared" si="1"/>
        <v>16</v>
      </c>
      <c r="C37" s="6">
        <f t="shared" si="2"/>
        <v>281904.71089894458</v>
      </c>
      <c r="D37" s="6">
        <f t="shared" si="3"/>
        <v>120143.68447540319</v>
      </c>
      <c r="E37" s="6">
        <f t="shared" si="0"/>
        <v>161761.02642354139</v>
      </c>
      <c r="F37" s="8">
        <f t="shared" si="4"/>
        <v>8319562.0419702344</v>
      </c>
    </row>
    <row r="38" spans="2:6" x14ac:dyDescent="0.25">
      <c r="B38" s="2">
        <f t="shared" si="1"/>
        <v>17</v>
      </c>
      <c r="C38" s="6">
        <f t="shared" si="2"/>
        <v>281904.71089894458</v>
      </c>
      <c r="D38" s="6">
        <f t="shared" si="3"/>
        <v>122446.43842784842</v>
      </c>
      <c r="E38" s="6">
        <f t="shared" si="0"/>
        <v>159458.27247109616</v>
      </c>
      <c r="F38" s="8">
        <f t="shared" si="4"/>
        <v>8197115.6035423856</v>
      </c>
    </row>
    <row r="39" spans="2:6" x14ac:dyDescent="0.25">
      <c r="B39" s="2">
        <f t="shared" si="1"/>
        <v>18</v>
      </c>
      <c r="C39" s="6">
        <f t="shared" si="2"/>
        <v>281904.71089894458</v>
      </c>
      <c r="D39" s="6">
        <f t="shared" si="3"/>
        <v>124793.32849771553</v>
      </c>
      <c r="E39" s="6">
        <f t="shared" si="0"/>
        <v>157111.38240122906</v>
      </c>
      <c r="F39" s="8">
        <f t="shared" si="4"/>
        <v>8072322.2750446703</v>
      </c>
    </row>
    <row r="40" spans="2:6" x14ac:dyDescent="0.25">
      <c r="B40" s="2">
        <f t="shared" si="1"/>
        <v>19</v>
      </c>
      <c r="C40" s="6">
        <f t="shared" si="2"/>
        <v>281904.71089894458</v>
      </c>
      <c r="D40" s="6">
        <f t="shared" si="3"/>
        <v>127185.20062725505</v>
      </c>
      <c r="E40" s="6">
        <f t="shared" si="0"/>
        <v>154719.51027168953</v>
      </c>
      <c r="F40" s="8">
        <f t="shared" si="4"/>
        <v>7945137.0744174151</v>
      </c>
    </row>
    <row r="41" spans="2:6" x14ac:dyDescent="0.25">
      <c r="B41" s="2">
        <f t="shared" si="1"/>
        <v>20</v>
      </c>
      <c r="C41" s="6">
        <f t="shared" si="2"/>
        <v>281904.71089894458</v>
      </c>
      <c r="D41" s="6">
        <f t="shared" si="3"/>
        <v>129622.91697261078</v>
      </c>
      <c r="E41" s="6">
        <f t="shared" si="0"/>
        <v>152281.7939263338</v>
      </c>
      <c r="F41" s="8">
        <f t="shared" si="4"/>
        <v>7815514.157444804</v>
      </c>
    </row>
    <row r="42" spans="2:6" x14ac:dyDescent="0.25">
      <c r="B42" s="2">
        <f t="shared" si="1"/>
        <v>21</v>
      </c>
      <c r="C42" s="6">
        <f t="shared" si="2"/>
        <v>281904.71089894458</v>
      </c>
      <c r="D42" s="6">
        <f t="shared" si="3"/>
        <v>132107.35621458583</v>
      </c>
      <c r="E42" s="6">
        <f t="shared" si="0"/>
        <v>149797.35468435875</v>
      </c>
      <c r="F42" s="8">
        <f t="shared" si="4"/>
        <v>7683406.8012302183</v>
      </c>
    </row>
    <row r="43" spans="2:6" x14ac:dyDescent="0.25">
      <c r="B43" s="2">
        <f t="shared" si="1"/>
        <v>22</v>
      </c>
      <c r="C43" s="6">
        <f t="shared" si="2"/>
        <v>281904.71089894458</v>
      </c>
      <c r="D43" s="6">
        <f t="shared" si="3"/>
        <v>134639.4138753654</v>
      </c>
      <c r="E43" s="6">
        <f t="shared" si="0"/>
        <v>147265.29702357919</v>
      </c>
      <c r="F43" s="8">
        <f t="shared" si="4"/>
        <v>7548767.3873548526</v>
      </c>
    </row>
    <row r="44" spans="2:6" x14ac:dyDescent="0.25">
      <c r="B44" s="2">
        <f t="shared" si="1"/>
        <v>23</v>
      </c>
      <c r="C44" s="6">
        <f t="shared" si="2"/>
        <v>281904.71089894458</v>
      </c>
      <c r="D44" s="6">
        <f t="shared" si="3"/>
        <v>137220.0026413099</v>
      </c>
      <c r="E44" s="6">
        <f t="shared" si="0"/>
        <v>144684.70825763469</v>
      </c>
      <c r="F44" s="8">
        <f t="shared" si="4"/>
        <v>7411547.3847135426</v>
      </c>
    </row>
    <row r="45" spans="2:6" x14ac:dyDescent="0.25">
      <c r="B45" s="2">
        <f t="shared" si="1"/>
        <v>24</v>
      </c>
      <c r="C45" s="6">
        <f t="shared" si="2"/>
        <v>281904.71089894458</v>
      </c>
      <c r="D45" s="6">
        <f t="shared" si="3"/>
        <v>139850.05269193501</v>
      </c>
      <c r="E45" s="6">
        <f t="shared" si="0"/>
        <v>142054.65820700958</v>
      </c>
      <c r="F45" s="8">
        <f t="shared" si="4"/>
        <v>7271697.332021608</v>
      </c>
    </row>
    <row r="46" spans="2:6" x14ac:dyDescent="0.25">
      <c r="B46" s="2">
        <f t="shared" si="1"/>
        <v>25</v>
      </c>
      <c r="C46" s="6">
        <f t="shared" si="2"/>
        <v>281904.71089894458</v>
      </c>
      <c r="D46" s="6">
        <f t="shared" si="3"/>
        <v>142530.51203519708</v>
      </c>
      <c r="E46" s="6">
        <f t="shared" si="0"/>
        <v>139374.1988637475</v>
      </c>
      <c r="F46" s="8">
        <f t="shared" si="4"/>
        <v>7129166.8199864114</v>
      </c>
    </row>
    <row r="47" spans="2:6" x14ac:dyDescent="0.25">
      <c r="B47" s="2">
        <f t="shared" si="1"/>
        <v>26</v>
      </c>
      <c r="C47" s="6">
        <f t="shared" si="2"/>
        <v>281904.71089894458</v>
      </c>
      <c r="D47" s="6">
        <f t="shared" si="3"/>
        <v>145262.34684920503</v>
      </c>
      <c r="E47" s="6">
        <f t="shared" si="0"/>
        <v>136642.36404973955</v>
      </c>
      <c r="F47" s="8">
        <f t="shared" si="4"/>
        <v>6983904.4731372064</v>
      </c>
    </row>
    <row r="48" spans="2:6" x14ac:dyDescent="0.25">
      <c r="B48" s="2">
        <f t="shared" si="1"/>
        <v>27</v>
      </c>
      <c r="C48" s="6">
        <f t="shared" si="2"/>
        <v>281904.71089894458</v>
      </c>
      <c r="D48" s="6">
        <f t="shared" si="3"/>
        <v>148046.54183048147</v>
      </c>
      <c r="E48" s="6">
        <f t="shared" si="0"/>
        <v>133858.16906846312</v>
      </c>
      <c r="F48" s="8">
        <f t="shared" si="4"/>
        <v>6835857.9313067254</v>
      </c>
    </row>
    <row r="49" spans="2:6" x14ac:dyDescent="0.25">
      <c r="B49" s="2">
        <f t="shared" si="1"/>
        <v>28</v>
      </c>
      <c r="C49" s="6">
        <f t="shared" si="2"/>
        <v>281904.71089894458</v>
      </c>
      <c r="D49" s="6">
        <f t="shared" si="3"/>
        <v>150884.10054889903</v>
      </c>
      <c r="E49" s="6">
        <f t="shared" si="0"/>
        <v>131020.61035004556</v>
      </c>
      <c r="F49" s="8">
        <f t="shared" si="4"/>
        <v>6684973.8307578266</v>
      </c>
    </row>
    <row r="50" spans="2:6" x14ac:dyDescent="0.25">
      <c r="B50" s="2">
        <f t="shared" si="1"/>
        <v>29</v>
      </c>
      <c r="C50" s="6">
        <f t="shared" si="2"/>
        <v>281904.71089894458</v>
      </c>
      <c r="D50" s="6">
        <f t="shared" si="3"/>
        <v>153776.04580941959</v>
      </c>
      <c r="E50" s="6">
        <f t="shared" si="0"/>
        <v>128128.66508952501</v>
      </c>
      <c r="F50" s="8">
        <f t="shared" si="4"/>
        <v>6531197.7849484067</v>
      </c>
    </row>
    <row r="51" spans="2:6" x14ac:dyDescent="0.25">
      <c r="B51" s="2">
        <f t="shared" si="1"/>
        <v>30</v>
      </c>
      <c r="C51" s="6">
        <f t="shared" si="2"/>
        <v>281904.71089894458</v>
      </c>
      <c r="D51" s="6">
        <f t="shared" si="3"/>
        <v>156723.42002076679</v>
      </c>
      <c r="E51" s="6">
        <f t="shared" si="0"/>
        <v>125181.2908781778</v>
      </c>
      <c r="F51" s="8">
        <f t="shared" si="4"/>
        <v>6374474.3649276402</v>
      </c>
    </row>
    <row r="52" spans="2:6" x14ac:dyDescent="0.25">
      <c r="B52" s="2">
        <f t="shared" si="1"/>
        <v>31</v>
      </c>
      <c r="C52" s="6">
        <f t="shared" si="2"/>
        <v>281904.71089894458</v>
      </c>
      <c r="D52" s="6">
        <f t="shared" si="3"/>
        <v>159727.2855711648</v>
      </c>
      <c r="E52" s="6">
        <f t="shared" si="0"/>
        <v>122177.42532777978</v>
      </c>
      <c r="F52" s="8">
        <f t="shared" si="4"/>
        <v>6214747.0793564757</v>
      </c>
    </row>
    <row r="53" spans="2:6" x14ac:dyDescent="0.25">
      <c r="B53" s="2">
        <f t="shared" si="1"/>
        <v>32</v>
      </c>
      <c r="C53" s="6">
        <f t="shared" si="2"/>
        <v>281904.71089894458</v>
      </c>
      <c r="D53" s="6">
        <f t="shared" si="3"/>
        <v>162788.72521127877</v>
      </c>
      <c r="E53" s="6">
        <f t="shared" si="0"/>
        <v>119115.9856876658</v>
      </c>
      <c r="F53" s="8">
        <f t="shared" si="4"/>
        <v>6051958.3541451972</v>
      </c>
    </row>
    <row r="54" spans="2:6" x14ac:dyDescent="0.25">
      <c r="B54" s="2">
        <f t="shared" si="1"/>
        <v>33</v>
      </c>
      <c r="C54" s="6">
        <f t="shared" si="2"/>
        <v>281904.71089894458</v>
      </c>
      <c r="D54" s="6">
        <f t="shared" si="3"/>
        <v>165908.84244449495</v>
      </c>
      <c r="E54" s="6">
        <f t="shared" si="0"/>
        <v>115995.86845444962</v>
      </c>
      <c r="F54" s="8">
        <f t="shared" si="4"/>
        <v>5886049.5117007019</v>
      </c>
    </row>
    <row r="55" spans="2:6" x14ac:dyDescent="0.25">
      <c r="B55" s="2">
        <f t="shared" si="1"/>
        <v>34</v>
      </c>
      <c r="C55" s="6">
        <f t="shared" si="2"/>
        <v>281904.71089894458</v>
      </c>
      <c r="D55" s="6">
        <f t="shared" si="3"/>
        <v>169088.76192468114</v>
      </c>
      <c r="E55" s="6">
        <f t="shared" ref="E55:E86" si="5">IF(F54&lt;1,0,F54*$D$7/$D$10)</f>
        <v>112815.94897426346</v>
      </c>
      <c r="F55" s="8">
        <f t="shared" si="4"/>
        <v>5716960.7497760206</v>
      </c>
    </row>
    <row r="56" spans="2:6" x14ac:dyDescent="0.25">
      <c r="B56" s="2">
        <f t="shared" si="1"/>
        <v>35</v>
      </c>
      <c r="C56" s="6">
        <f t="shared" si="2"/>
        <v>281904.71089894458</v>
      </c>
      <c r="D56" s="6">
        <f t="shared" si="3"/>
        <v>172329.62986157084</v>
      </c>
      <c r="E56" s="6">
        <f t="shared" si="5"/>
        <v>109575.08103737373</v>
      </c>
      <c r="F56" s="8">
        <f t="shared" si="4"/>
        <v>5544631.1199144498</v>
      </c>
    </row>
    <row r="57" spans="2:6" x14ac:dyDescent="0.25">
      <c r="B57" s="2">
        <f t="shared" si="1"/>
        <v>36</v>
      </c>
      <c r="C57" s="6">
        <f t="shared" si="2"/>
        <v>281904.71089894458</v>
      </c>
      <c r="D57" s="6">
        <f t="shared" si="3"/>
        <v>175632.61443391762</v>
      </c>
      <c r="E57" s="6">
        <f t="shared" si="5"/>
        <v>106272.09646502696</v>
      </c>
      <c r="F57" s="8">
        <f t="shared" si="4"/>
        <v>5368998.5054805325</v>
      </c>
    </row>
    <row r="58" spans="2:6" x14ac:dyDescent="0.25">
      <c r="B58" s="2">
        <f t="shared" si="1"/>
        <v>37</v>
      </c>
      <c r="C58" s="6">
        <f t="shared" si="2"/>
        <v>281904.71089894458</v>
      </c>
      <c r="D58" s="6">
        <f t="shared" si="3"/>
        <v>178998.90621056769</v>
      </c>
      <c r="E58" s="6">
        <f t="shared" si="5"/>
        <v>102905.80468837688</v>
      </c>
      <c r="F58" s="8">
        <f t="shared" si="4"/>
        <v>5189999.5992699647</v>
      </c>
    </row>
    <row r="59" spans="2:6" x14ac:dyDescent="0.25">
      <c r="B59" s="2">
        <f t="shared" si="1"/>
        <v>38</v>
      </c>
      <c r="C59" s="6">
        <f t="shared" si="2"/>
        <v>281904.71089894458</v>
      </c>
      <c r="D59" s="6">
        <f t="shared" si="3"/>
        <v>182429.71857960359</v>
      </c>
      <c r="E59" s="6">
        <f t="shared" si="5"/>
        <v>99474.992319340992</v>
      </c>
      <c r="F59" s="8">
        <f t="shared" si="4"/>
        <v>5007569.8806903614</v>
      </c>
    </row>
    <row r="60" spans="2:6" x14ac:dyDescent="0.25">
      <c r="B60" s="2">
        <f t="shared" si="1"/>
        <v>39</v>
      </c>
      <c r="C60" s="6">
        <f t="shared" si="2"/>
        <v>281904.71089894458</v>
      </c>
      <c r="D60" s="6">
        <f t="shared" si="3"/>
        <v>185926.28818571265</v>
      </c>
      <c r="E60" s="6">
        <f t="shared" si="5"/>
        <v>95978.422713231936</v>
      </c>
      <c r="F60" s="8">
        <f t="shared" si="4"/>
        <v>4821643.5925046485</v>
      </c>
    </row>
    <row r="61" spans="2:6" x14ac:dyDescent="0.25">
      <c r="B61" s="2">
        <f t="shared" si="1"/>
        <v>40</v>
      </c>
      <c r="C61" s="6">
        <f t="shared" si="2"/>
        <v>281904.71089894458</v>
      </c>
      <c r="D61" s="6">
        <f t="shared" si="3"/>
        <v>189489.87537593883</v>
      </c>
      <c r="E61" s="6">
        <f t="shared" si="5"/>
        <v>92414.835523005764</v>
      </c>
      <c r="F61" s="8">
        <f t="shared" si="4"/>
        <v>4632153.7171287099</v>
      </c>
    </row>
    <row r="62" spans="2:6" x14ac:dyDescent="0.25">
      <c r="B62" s="2">
        <f t="shared" si="1"/>
        <v>41</v>
      </c>
      <c r="C62" s="6">
        <f t="shared" si="2"/>
        <v>281904.71089894458</v>
      </c>
      <c r="D62" s="6">
        <f t="shared" si="3"/>
        <v>193121.76465397765</v>
      </c>
      <c r="E62" s="6">
        <f t="shared" si="5"/>
        <v>88782.946244966937</v>
      </c>
      <c r="F62" s="8">
        <f t="shared" si="4"/>
        <v>4439031.952474732</v>
      </c>
    </row>
    <row r="63" spans="2:6" x14ac:dyDescent="0.25">
      <c r="B63" s="2">
        <f t="shared" si="1"/>
        <v>42</v>
      </c>
      <c r="C63" s="6">
        <f t="shared" si="2"/>
        <v>281904.71089894458</v>
      </c>
      <c r="D63" s="6">
        <f t="shared" si="3"/>
        <v>196823.26514317887</v>
      </c>
      <c r="E63" s="6">
        <f t="shared" si="5"/>
        <v>85081.445755765701</v>
      </c>
      <c r="F63" s="8">
        <f t="shared" si="4"/>
        <v>4242208.6873315535</v>
      </c>
    </row>
    <row r="64" spans="2:6" x14ac:dyDescent="0.25">
      <c r="B64" s="2">
        <f t="shared" si="1"/>
        <v>43</v>
      </c>
      <c r="C64" s="6">
        <f t="shared" si="2"/>
        <v>281904.71089894458</v>
      </c>
      <c r="D64" s="6">
        <f t="shared" si="3"/>
        <v>200595.71105842316</v>
      </c>
      <c r="E64" s="6">
        <f t="shared" si="5"/>
        <v>81308.999840521443</v>
      </c>
      <c r="F64" s="8">
        <f t="shared" si="4"/>
        <v>4041612.9762731306</v>
      </c>
    </row>
    <row r="65" spans="2:6" x14ac:dyDescent="0.25">
      <c r="B65" s="2">
        <f t="shared" si="1"/>
        <v>44</v>
      </c>
      <c r="C65" s="6">
        <f t="shared" si="2"/>
        <v>281904.71089894458</v>
      </c>
      <c r="D65" s="6">
        <f t="shared" si="3"/>
        <v>204440.46218704293</v>
      </c>
      <c r="E65" s="6">
        <f t="shared" si="5"/>
        <v>77464.248711901673</v>
      </c>
      <c r="F65" s="8">
        <f t="shared" si="4"/>
        <v>3837172.5140860877</v>
      </c>
    </row>
    <row r="66" spans="2:6" x14ac:dyDescent="0.25">
      <c r="B66" s="2">
        <f t="shared" si="1"/>
        <v>45</v>
      </c>
      <c r="C66" s="6">
        <f t="shared" si="2"/>
        <v>281904.71089894458</v>
      </c>
      <c r="D66" s="6">
        <f t="shared" si="3"/>
        <v>208358.90437896125</v>
      </c>
      <c r="E66" s="6">
        <f t="shared" si="5"/>
        <v>73545.806519983351</v>
      </c>
      <c r="F66" s="8">
        <f t="shared" si="4"/>
        <v>3628813.6097071264</v>
      </c>
    </row>
    <row r="67" spans="2:6" x14ac:dyDescent="0.25">
      <c r="B67" s="2">
        <f t="shared" si="1"/>
        <v>46</v>
      </c>
      <c r="C67" s="6">
        <f t="shared" si="2"/>
        <v>281904.71089894458</v>
      </c>
      <c r="D67" s="6">
        <f t="shared" si="3"/>
        <v>212352.45004622464</v>
      </c>
      <c r="E67" s="6">
        <f t="shared" si="5"/>
        <v>69552.260852719934</v>
      </c>
      <c r="F67" s="8">
        <f t="shared" si="4"/>
        <v>3416461.1596609019</v>
      </c>
    </row>
    <row r="68" spans="2:6" x14ac:dyDescent="0.25">
      <c r="B68" s="2">
        <f t="shared" si="1"/>
        <v>47</v>
      </c>
      <c r="C68" s="6">
        <f t="shared" si="2"/>
        <v>281904.71089894458</v>
      </c>
      <c r="D68" s="6">
        <f t="shared" si="3"/>
        <v>216422.53867211062</v>
      </c>
      <c r="E68" s="6">
        <f t="shared" si="5"/>
        <v>65482.172226833958</v>
      </c>
      <c r="F68" s="8">
        <f t="shared" si="4"/>
        <v>3200038.6209887913</v>
      </c>
    </row>
    <row r="69" spans="2:6" x14ac:dyDescent="0.25">
      <c r="B69" s="2">
        <f t="shared" si="1"/>
        <v>48</v>
      </c>
      <c r="C69" s="6">
        <f t="shared" si="2"/>
        <v>281904.71089894458</v>
      </c>
      <c r="D69" s="6">
        <f t="shared" si="3"/>
        <v>220570.63732999275</v>
      </c>
      <c r="E69" s="6">
        <f t="shared" si="5"/>
        <v>61334.073568951833</v>
      </c>
      <c r="F69" s="8">
        <f t="shared" si="4"/>
        <v>2979467.9836587985</v>
      </c>
    </row>
    <row r="70" spans="2:6" x14ac:dyDescent="0.25">
      <c r="B70" s="2">
        <f t="shared" si="1"/>
        <v>49</v>
      </c>
      <c r="C70" s="6">
        <f t="shared" si="2"/>
        <v>281904.71089894458</v>
      </c>
      <c r="D70" s="6">
        <f t="shared" si="3"/>
        <v>224798.24121215096</v>
      </c>
      <c r="E70" s="6">
        <f t="shared" si="5"/>
        <v>57106.469686793636</v>
      </c>
      <c r="F70" s="8">
        <f t="shared" si="4"/>
        <v>2754669.7424466475</v>
      </c>
    </row>
    <row r="71" spans="2:6" x14ac:dyDescent="0.25">
      <c r="B71" s="2">
        <f t="shared" si="1"/>
        <v>50</v>
      </c>
      <c r="C71" s="6">
        <f t="shared" si="2"/>
        <v>281904.71089894458</v>
      </c>
      <c r="D71" s="6">
        <f t="shared" si="3"/>
        <v>229106.87416871719</v>
      </c>
      <c r="E71" s="6">
        <f t="shared" si="5"/>
        <v>52797.836730227405</v>
      </c>
      <c r="F71" s="8">
        <f t="shared" si="4"/>
        <v>2525562.8682779302</v>
      </c>
    </row>
    <row r="72" spans="2:6" x14ac:dyDescent="0.25">
      <c r="B72" s="2">
        <f t="shared" si="1"/>
        <v>51</v>
      </c>
      <c r="C72" s="6">
        <f t="shared" si="2"/>
        <v>281904.71089894458</v>
      </c>
      <c r="D72" s="6">
        <f t="shared" si="3"/>
        <v>233498.08925695092</v>
      </c>
      <c r="E72" s="6">
        <f t="shared" si="5"/>
        <v>48406.621641993668</v>
      </c>
      <c r="F72" s="8">
        <f t="shared" si="4"/>
        <v>2292064.7790209791</v>
      </c>
    </row>
    <row r="73" spans="2:6" x14ac:dyDescent="0.25">
      <c r="B73" s="2">
        <f t="shared" si="1"/>
        <v>52</v>
      </c>
      <c r="C73" s="6">
        <f t="shared" si="2"/>
        <v>281904.71089894458</v>
      </c>
      <c r="D73" s="6">
        <f t="shared" si="3"/>
        <v>237973.4693010425</v>
      </c>
      <c r="E73" s="6">
        <f t="shared" si="5"/>
        <v>43931.241597902095</v>
      </c>
      <c r="F73" s="8">
        <f t="shared" si="4"/>
        <v>2054091.3097199365</v>
      </c>
    </row>
    <row r="74" spans="2:6" x14ac:dyDescent="0.25">
      <c r="B74" s="2">
        <f t="shared" si="1"/>
        <v>53</v>
      </c>
      <c r="C74" s="6">
        <f t="shared" si="2"/>
        <v>281904.71089894458</v>
      </c>
      <c r="D74" s="6">
        <f t="shared" si="3"/>
        <v>242534.62746264579</v>
      </c>
      <c r="E74" s="6">
        <f t="shared" si="5"/>
        <v>39370.083436298788</v>
      </c>
      <c r="F74" s="8">
        <f t="shared" si="4"/>
        <v>1811556.6822572907</v>
      </c>
    </row>
    <row r="75" spans="2:6" x14ac:dyDescent="0.25">
      <c r="B75" s="2">
        <f t="shared" si="1"/>
        <v>54</v>
      </c>
      <c r="C75" s="6">
        <f t="shared" si="2"/>
        <v>281904.71089894458</v>
      </c>
      <c r="D75" s="6">
        <f t="shared" si="3"/>
        <v>247183.20782234651</v>
      </c>
      <c r="E75" s="6">
        <f t="shared" si="5"/>
        <v>34721.50307659807</v>
      </c>
      <c r="F75" s="8">
        <f t="shared" si="4"/>
        <v>1564373.4744349441</v>
      </c>
    </row>
    <row r="76" spans="2:6" x14ac:dyDescent="0.25">
      <c r="B76" s="2">
        <f t="shared" si="1"/>
        <v>55</v>
      </c>
      <c r="C76" s="6">
        <f t="shared" si="2"/>
        <v>281904.71089894458</v>
      </c>
      <c r="D76" s="6">
        <f t="shared" si="3"/>
        <v>251920.88597227482</v>
      </c>
      <c r="E76" s="6">
        <f t="shared" si="5"/>
        <v>29983.824926669764</v>
      </c>
      <c r="F76" s="8">
        <f t="shared" si="4"/>
        <v>1312452.5884626694</v>
      </c>
    </row>
    <row r="77" spans="2:6" x14ac:dyDescent="0.25">
      <c r="B77" s="2">
        <f t="shared" si="1"/>
        <v>56</v>
      </c>
      <c r="C77" s="6">
        <f t="shared" si="2"/>
        <v>281904.71089894458</v>
      </c>
      <c r="D77" s="6">
        <f t="shared" si="3"/>
        <v>256749.36962007676</v>
      </c>
      <c r="E77" s="6">
        <f t="shared" si="5"/>
        <v>25155.341278867829</v>
      </c>
      <c r="F77" s="8">
        <f t="shared" si="4"/>
        <v>1055703.2188425926</v>
      </c>
    </row>
    <row r="78" spans="2:6" x14ac:dyDescent="0.25">
      <c r="B78" s="2">
        <f t="shared" si="1"/>
        <v>57</v>
      </c>
      <c r="C78" s="6">
        <f t="shared" si="2"/>
        <v>281904.71089894458</v>
      </c>
      <c r="D78" s="6">
        <f t="shared" si="3"/>
        <v>261670.39920446154</v>
      </c>
      <c r="E78" s="6">
        <f t="shared" si="5"/>
        <v>20234.311694483025</v>
      </c>
      <c r="F78" s="8">
        <f t="shared" si="4"/>
        <v>794032.81963813095</v>
      </c>
    </row>
    <row r="79" spans="2:6" x14ac:dyDescent="0.25">
      <c r="B79" s="2">
        <f t="shared" si="1"/>
        <v>58</v>
      </c>
      <c r="C79" s="6">
        <f t="shared" si="2"/>
        <v>281904.71089894458</v>
      </c>
      <c r="D79" s="6">
        <f t="shared" si="3"/>
        <v>266685.74852254707</v>
      </c>
      <c r="E79" s="6">
        <f t="shared" si="5"/>
        <v>15218.962376397511</v>
      </c>
      <c r="F79" s="8">
        <f t="shared" si="4"/>
        <v>527347.07111558388</v>
      </c>
    </row>
    <row r="80" spans="2:6" x14ac:dyDescent="0.25">
      <c r="B80" s="2">
        <f t="shared" si="1"/>
        <v>59</v>
      </c>
      <c r="C80" s="6">
        <f t="shared" si="2"/>
        <v>281904.71089894458</v>
      </c>
      <c r="D80" s="6">
        <f t="shared" si="3"/>
        <v>271797.22536922921</v>
      </c>
      <c r="E80" s="6">
        <f t="shared" si="5"/>
        <v>10107.485529715357</v>
      </c>
      <c r="F80" s="8">
        <f t="shared" si="4"/>
        <v>255549.84574635467</v>
      </c>
    </row>
    <row r="81" spans="2:6" x14ac:dyDescent="0.25">
      <c r="B81" s="2">
        <f t="shared" si="1"/>
        <v>60</v>
      </c>
      <c r="C81" s="6">
        <f t="shared" si="2"/>
        <v>281904.71089894458</v>
      </c>
      <c r="D81" s="6">
        <f t="shared" si="3"/>
        <v>277006.67218880611</v>
      </c>
      <c r="E81" s="6">
        <f t="shared" si="5"/>
        <v>4898.0387101384649</v>
      </c>
      <c r="F81" s="8">
        <f t="shared" si="4"/>
        <v>-21456.826442451449</v>
      </c>
    </row>
    <row r="82" spans="2:6" x14ac:dyDescent="0.25">
      <c r="B82" s="2" t="str">
        <f t="shared" si="1"/>
        <v xml:space="preserve"> </v>
      </c>
      <c r="C82" s="6">
        <f t="shared" si="2"/>
        <v>0</v>
      </c>
      <c r="D82" s="6">
        <f t="shared" si="3"/>
        <v>0</v>
      </c>
      <c r="E82" s="6">
        <f t="shared" si="5"/>
        <v>0</v>
      </c>
      <c r="F82" s="8">
        <f t="shared" si="4"/>
        <v>0</v>
      </c>
    </row>
    <row r="83" spans="2:6" x14ac:dyDescent="0.25">
      <c r="B83" s="2" t="str">
        <f t="shared" si="1"/>
        <v xml:space="preserve"> </v>
      </c>
      <c r="C83" s="6">
        <f t="shared" si="2"/>
        <v>0</v>
      </c>
      <c r="D83" s="6">
        <f t="shared" si="3"/>
        <v>0</v>
      </c>
      <c r="E83" s="6">
        <f t="shared" si="5"/>
        <v>0</v>
      </c>
      <c r="F83" s="8">
        <f t="shared" si="4"/>
        <v>0</v>
      </c>
    </row>
    <row r="84" spans="2:6" x14ac:dyDescent="0.25">
      <c r="B84" s="2" t="str">
        <f t="shared" si="1"/>
        <v xml:space="preserve"> </v>
      </c>
      <c r="C84" s="6">
        <f t="shared" si="2"/>
        <v>0</v>
      </c>
      <c r="D84" s="6">
        <f t="shared" si="3"/>
        <v>0</v>
      </c>
      <c r="E84" s="6">
        <f t="shared" si="5"/>
        <v>0</v>
      </c>
      <c r="F84" s="8">
        <f t="shared" si="4"/>
        <v>0</v>
      </c>
    </row>
    <row r="85" spans="2:6" x14ac:dyDescent="0.25">
      <c r="B85" s="2" t="str">
        <f t="shared" si="1"/>
        <v xml:space="preserve"> </v>
      </c>
      <c r="C85" s="6">
        <f t="shared" si="2"/>
        <v>0</v>
      </c>
      <c r="D85" s="6">
        <f t="shared" si="3"/>
        <v>0</v>
      </c>
      <c r="E85" s="6">
        <f t="shared" si="5"/>
        <v>0</v>
      </c>
      <c r="F85" s="8">
        <f t="shared" si="4"/>
        <v>0</v>
      </c>
    </row>
    <row r="86" spans="2:6" x14ac:dyDescent="0.25">
      <c r="B86" s="2" t="str">
        <f t="shared" si="1"/>
        <v xml:space="preserve"> </v>
      </c>
      <c r="C86" s="6">
        <f t="shared" si="2"/>
        <v>0</v>
      </c>
      <c r="D86" s="6">
        <f t="shared" si="3"/>
        <v>0</v>
      </c>
      <c r="E86" s="6">
        <f t="shared" si="5"/>
        <v>0</v>
      </c>
      <c r="F86" s="8">
        <f t="shared" si="4"/>
        <v>0</v>
      </c>
    </row>
    <row r="87" spans="2:6" x14ac:dyDescent="0.25">
      <c r="B87" s="2" t="str">
        <f t="shared" si="1"/>
        <v xml:space="preserve"> </v>
      </c>
      <c r="C87" s="6">
        <f t="shared" si="2"/>
        <v>0</v>
      </c>
      <c r="D87" s="6">
        <f t="shared" si="3"/>
        <v>0</v>
      </c>
      <c r="E87" s="6">
        <f t="shared" ref="E87:E106" si="6">IF(F86&lt;1,0,F86*$D$7/$D$10)</f>
        <v>0</v>
      </c>
      <c r="F87" s="8">
        <f t="shared" si="4"/>
        <v>0</v>
      </c>
    </row>
    <row r="88" spans="2:6" x14ac:dyDescent="0.25">
      <c r="B88" s="2" t="str">
        <f t="shared" ref="B88:B106" si="7">IF(F87&lt;1," ",B87+1)</f>
        <v xml:space="preserve"> </v>
      </c>
      <c r="C88" s="6">
        <f t="shared" ref="C88:C106" si="8">IF(F87&lt;1,0,$D$13)</f>
        <v>0</v>
      </c>
      <c r="D88" s="6">
        <f t="shared" ref="D88:D106" si="9">IF(F87&lt;1,0,C88-E88)</f>
        <v>0</v>
      </c>
      <c r="E88" s="6">
        <f t="shared" si="6"/>
        <v>0</v>
      </c>
      <c r="F88" s="8">
        <f t="shared" ref="F88:F106" si="10">IF(F87&lt;1,0,F87-D88)</f>
        <v>0</v>
      </c>
    </row>
    <row r="89" spans="2:6" x14ac:dyDescent="0.25">
      <c r="B89" s="2" t="str">
        <f t="shared" si="7"/>
        <v xml:space="preserve"> </v>
      </c>
      <c r="C89" s="6">
        <f t="shared" si="8"/>
        <v>0</v>
      </c>
      <c r="D89" s="6">
        <f t="shared" si="9"/>
        <v>0</v>
      </c>
      <c r="E89" s="6">
        <f t="shared" si="6"/>
        <v>0</v>
      </c>
      <c r="F89" s="8">
        <f t="shared" si="10"/>
        <v>0</v>
      </c>
    </row>
    <row r="90" spans="2:6" x14ac:dyDescent="0.25">
      <c r="B90" s="2" t="str">
        <f t="shared" si="7"/>
        <v xml:space="preserve"> </v>
      </c>
      <c r="C90" s="6">
        <f t="shared" si="8"/>
        <v>0</v>
      </c>
      <c r="D90" s="6">
        <f t="shared" si="9"/>
        <v>0</v>
      </c>
      <c r="E90" s="6">
        <f t="shared" si="6"/>
        <v>0</v>
      </c>
      <c r="F90" s="8">
        <f t="shared" si="10"/>
        <v>0</v>
      </c>
    </row>
    <row r="91" spans="2:6" x14ac:dyDescent="0.25">
      <c r="B91" s="2" t="str">
        <f t="shared" si="7"/>
        <v xml:space="preserve"> </v>
      </c>
      <c r="C91" s="6">
        <f t="shared" si="8"/>
        <v>0</v>
      </c>
      <c r="D91" s="6">
        <f t="shared" si="9"/>
        <v>0</v>
      </c>
      <c r="E91" s="6">
        <f t="shared" si="6"/>
        <v>0</v>
      </c>
      <c r="F91" s="8">
        <f t="shared" si="10"/>
        <v>0</v>
      </c>
    </row>
    <row r="92" spans="2:6" x14ac:dyDescent="0.25">
      <c r="B92" s="2" t="str">
        <f t="shared" si="7"/>
        <v xml:space="preserve"> </v>
      </c>
      <c r="C92" s="6">
        <f t="shared" si="8"/>
        <v>0</v>
      </c>
      <c r="D92" s="6">
        <f t="shared" si="9"/>
        <v>0</v>
      </c>
      <c r="E92" s="6">
        <f t="shared" si="6"/>
        <v>0</v>
      </c>
      <c r="F92" s="8">
        <f t="shared" si="10"/>
        <v>0</v>
      </c>
    </row>
    <row r="93" spans="2:6" x14ac:dyDescent="0.25">
      <c r="B93" s="2" t="str">
        <f t="shared" si="7"/>
        <v xml:space="preserve"> </v>
      </c>
      <c r="C93" s="6">
        <f t="shared" si="8"/>
        <v>0</v>
      </c>
      <c r="D93" s="6">
        <f t="shared" si="9"/>
        <v>0</v>
      </c>
      <c r="E93" s="6">
        <f t="shared" si="6"/>
        <v>0</v>
      </c>
      <c r="F93" s="8">
        <f t="shared" si="10"/>
        <v>0</v>
      </c>
    </row>
    <row r="94" spans="2:6" x14ac:dyDescent="0.25">
      <c r="B94" s="2" t="str">
        <f t="shared" si="7"/>
        <v xml:space="preserve"> </v>
      </c>
      <c r="C94" s="6">
        <f t="shared" si="8"/>
        <v>0</v>
      </c>
      <c r="D94" s="6">
        <f t="shared" si="9"/>
        <v>0</v>
      </c>
      <c r="E94" s="6">
        <f t="shared" si="6"/>
        <v>0</v>
      </c>
      <c r="F94" s="8">
        <f t="shared" si="10"/>
        <v>0</v>
      </c>
    </row>
    <row r="95" spans="2:6" x14ac:dyDescent="0.25">
      <c r="B95" s="2" t="str">
        <f t="shared" si="7"/>
        <v xml:space="preserve"> </v>
      </c>
      <c r="C95" s="6">
        <f t="shared" si="8"/>
        <v>0</v>
      </c>
      <c r="D95" s="6">
        <f t="shared" si="9"/>
        <v>0</v>
      </c>
      <c r="E95" s="6">
        <f t="shared" si="6"/>
        <v>0</v>
      </c>
      <c r="F95" s="8">
        <f t="shared" si="10"/>
        <v>0</v>
      </c>
    </row>
    <row r="96" spans="2:6" x14ac:dyDescent="0.25">
      <c r="B96" s="2" t="str">
        <f t="shared" si="7"/>
        <v xml:space="preserve"> </v>
      </c>
      <c r="C96" s="6">
        <f t="shared" si="8"/>
        <v>0</v>
      </c>
      <c r="D96" s="6">
        <f t="shared" si="9"/>
        <v>0</v>
      </c>
      <c r="E96" s="6">
        <f t="shared" si="6"/>
        <v>0</v>
      </c>
      <c r="F96" s="8">
        <f t="shared" si="10"/>
        <v>0</v>
      </c>
    </row>
    <row r="97" spans="2:6" x14ac:dyDescent="0.25">
      <c r="B97" s="2" t="str">
        <f t="shared" si="7"/>
        <v xml:space="preserve"> </v>
      </c>
      <c r="C97" s="6">
        <f t="shared" si="8"/>
        <v>0</v>
      </c>
      <c r="D97" s="6">
        <f t="shared" si="9"/>
        <v>0</v>
      </c>
      <c r="E97" s="6">
        <f t="shared" si="6"/>
        <v>0</v>
      </c>
      <c r="F97" s="8">
        <f t="shared" si="10"/>
        <v>0</v>
      </c>
    </row>
    <row r="98" spans="2:6" x14ac:dyDescent="0.25">
      <c r="B98" s="2" t="str">
        <f t="shared" si="7"/>
        <v xml:space="preserve"> </v>
      </c>
      <c r="C98" s="6">
        <f t="shared" si="8"/>
        <v>0</v>
      </c>
      <c r="D98" s="6">
        <f t="shared" si="9"/>
        <v>0</v>
      </c>
      <c r="E98" s="6">
        <f t="shared" si="6"/>
        <v>0</v>
      </c>
      <c r="F98" s="8">
        <f t="shared" si="10"/>
        <v>0</v>
      </c>
    </row>
    <row r="99" spans="2:6" x14ac:dyDescent="0.25">
      <c r="B99" s="2" t="str">
        <f t="shared" si="7"/>
        <v xml:space="preserve"> </v>
      </c>
      <c r="C99" s="6">
        <f t="shared" si="8"/>
        <v>0</v>
      </c>
      <c r="D99" s="6">
        <f t="shared" si="9"/>
        <v>0</v>
      </c>
      <c r="E99" s="6">
        <f t="shared" si="6"/>
        <v>0</v>
      </c>
      <c r="F99" s="8">
        <f t="shared" si="10"/>
        <v>0</v>
      </c>
    </row>
    <row r="100" spans="2:6" x14ac:dyDescent="0.25">
      <c r="B100" s="2" t="str">
        <f t="shared" si="7"/>
        <v xml:space="preserve"> </v>
      </c>
      <c r="C100" s="6">
        <f t="shared" si="8"/>
        <v>0</v>
      </c>
      <c r="D100" s="6">
        <f t="shared" si="9"/>
        <v>0</v>
      </c>
      <c r="E100" s="6">
        <f t="shared" si="6"/>
        <v>0</v>
      </c>
      <c r="F100" s="8">
        <f t="shared" si="10"/>
        <v>0</v>
      </c>
    </row>
    <row r="101" spans="2:6" x14ac:dyDescent="0.25">
      <c r="B101" s="2" t="str">
        <f t="shared" si="7"/>
        <v xml:space="preserve"> </v>
      </c>
      <c r="C101" s="6">
        <f t="shared" si="8"/>
        <v>0</v>
      </c>
      <c r="D101" s="6">
        <f t="shared" si="9"/>
        <v>0</v>
      </c>
      <c r="E101" s="6">
        <f t="shared" si="6"/>
        <v>0</v>
      </c>
      <c r="F101" s="8">
        <f t="shared" si="10"/>
        <v>0</v>
      </c>
    </row>
    <row r="102" spans="2:6" x14ac:dyDescent="0.25">
      <c r="B102" s="2" t="str">
        <f t="shared" si="7"/>
        <v xml:space="preserve"> </v>
      </c>
      <c r="C102" s="6">
        <f t="shared" si="8"/>
        <v>0</v>
      </c>
      <c r="D102" s="6">
        <f t="shared" si="9"/>
        <v>0</v>
      </c>
      <c r="E102" s="6">
        <f t="shared" si="6"/>
        <v>0</v>
      </c>
      <c r="F102" s="8">
        <f t="shared" si="10"/>
        <v>0</v>
      </c>
    </row>
    <row r="103" spans="2:6" x14ac:dyDescent="0.25">
      <c r="B103" s="2" t="str">
        <f t="shared" si="7"/>
        <v xml:space="preserve"> </v>
      </c>
      <c r="C103" s="6">
        <f t="shared" si="8"/>
        <v>0</v>
      </c>
      <c r="D103" s="6">
        <f t="shared" si="9"/>
        <v>0</v>
      </c>
      <c r="E103" s="6">
        <f t="shared" si="6"/>
        <v>0</v>
      </c>
      <c r="F103" s="8">
        <f t="shared" si="10"/>
        <v>0</v>
      </c>
    </row>
    <row r="104" spans="2:6" x14ac:dyDescent="0.25">
      <c r="B104" s="2" t="str">
        <f t="shared" si="7"/>
        <v xml:space="preserve"> </v>
      </c>
      <c r="C104" s="6">
        <f t="shared" si="8"/>
        <v>0</v>
      </c>
      <c r="D104" s="6">
        <f t="shared" si="9"/>
        <v>0</v>
      </c>
      <c r="E104" s="6">
        <f t="shared" si="6"/>
        <v>0</v>
      </c>
      <c r="F104" s="8">
        <f t="shared" si="10"/>
        <v>0</v>
      </c>
    </row>
    <row r="105" spans="2:6" x14ac:dyDescent="0.25">
      <c r="B105" s="2" t="str">
        <f t="shared" si="7"/>
        <v xml:space="preserve"> </v>
      </c>
      <c r="C105" s="6">
        <f t="shared" si="8"/>
        <v>0</v>
      </c>
      <c r="D105" s="6">
        <f t="shared" si="9"/>
        <v>0</v>
      </c>
      <c r="E105" s="6">
        <f t="shared" si="6"/>
        <v>0</v>
      </c>
      <c r="F105" s="8">
        <f t="shared" si="10"/>
        <v>0</v>
      </c>
    </row>
    <row r="106" spans="2:6" x14ac:dyDescent="0.25">
      <c r="B106" s="2" t="str">
        <f t="shared" si="7"/>
        <v xml:space="preserve"> </v>
      </c>
      <c r="C106" s="6">
        <f t="shared" si="8"/>
        <v>0</v>
      </c>
      <c r="D106" s="6">
        <f t="shared" si="9"/>
        <v>0</v>
      </c>
      <c r="E106" s="6">
        <f t="shared" si="6"/>
        <v>0</v>
      </c>
      <c r="F106" s="8">
        <f t="shared" si="10"/>
        <v>0</v>
      </c>
    </row>
  </sheetData>
  <mergeCells count="4">
    <mergeCell ref="C5:D5"/>
    <mergeCell ref="F5:G5"/>
    <mergeCell ref="B19:F19"/>
    <mergeCell ref="A1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7209-83EC-43D3-B343-AB5DF0EA0084}">
  <sheetPr>
    <tabColor theme="3" tint="0.39997558519241921"/>
  </sheetPr>
  <dimension ref="A1:G106"/>
  <sheetViews>
    <sheetView topLeftCell="A9" workbookViewId="0">
      <selection activeCell="I20" sqref="I20"/>
    </sheetView>
  </sheetViews>
  <sheetFormatPr baseColWidth="10" defaultRowHeight="15" x14ac:dyDescent="0.25"/>
  <cols>
    <col min="3" max="3" width="34" customWidth="1"/>
    <col min="4" max="4" width="23.5703125" customWidth="1"/>
    <col min="5" max="5" width="24.140625" customWidth="1"/>
    <col min="6" max="6" width="17.140625" customWidth="1"/>
    <col min="7" max="7" width="21.42578125" customWidth="1"/>
  </cols>
  <sheetData>
    <row r="1" spans="1:7" x14ac:dyDescent="0.25">
      <c r="A1" s="44" t="s">
        <v>27</v>
      </c>
      <c r="B1" s="45"/>
      <c r="C1" s="45"/>
      <c r="D1" s="45"/>
      <c r="E1" s="45"/>
      <c r="F1" s="45"/>
      <c r="G1" s="46"/>
    </row>
    <row r="2" spans="1:7" x14ac:dyDescent="0.25">
      <c r="A2" s="47"/>
      <c r="B2" s="48"/>
      <c r="C2" s="48"/>
      <c r="D2" s="48"/>
      <c r="E2" s="48"/>
      <c r="F2" s="48"/>
      <c r="G2" s="49"/>
    </row>
    <row r="3" spans="1:7" ht="15.75" thickBot="1" x14ac:dyDescent="0.3">
      <c r="A3" s="50"/>
      <c r="B3" s="51"/>
      <c r="C3" s="51"/>
      <c r="D3" s="51"/>
      <c r="E3" s="51"/>
      <c r="F3" s="51"/>
      <c r="G3" s="52"/>
    </row>
    <row r="4" spans="1:7" ht="15.75" thickBot="1" x14ac:dyDescent="0.3"/>
    <row r="5" spans="1:7" ht="15.75" thickBot="1" x14ac:dyDescent="0.3">
      <c r="C5" s="39" t="s">
        <v>0</v>
      </c>
      <c r="D5" s="40"/>
      <c r="F5" s="41" t="s">
        <v>10</v>
      </c>
      <c r="G5" s="42"/>
    </row>
    <row r="6" spans="1:7" x14ac:dyDescent="0.25">
      <c r="C6" s="10" t="s">
        <v>5</v>
      </c>
      <c r="D6" s="16">
        <v>14000000</v>
      </c>
      <c r="F6" s="10" t="s">
        <v>11</v>
      </c>
      <c r="G6" s="11">
        <v>12</v>
      </c>
    </row>
    <row r="7" spans="1:7" x14ac:dyDescent="0.25">
      <c r="C7" s="7" t="s">
        <v>6</v>
      </c>
      <c r="D7" s="14">
        <v>0.26</v>
      </c>
      <c r="F7" s="7" t="s">
        <v>12</v>
      </c>
      <c r="G7" s="12">
        <v>6</v>
      </c>
    </row>
    <row r="8" spans="1:7" x14ac:dyDescent="0.25">
      <c r="C8" s="7" t="s">
        <v>22</v>
      </c>
      <c r="D8" s="14">
        <f>D7/D10</f>
        <v>2.1666666666666667E-2</v>
      </c>
      <c r="F8" s="7" t="s">
        <v>13</v>
      </c>
      <c r="G8" s="12">
        <v>4</v>
      </c>
    </row>
    <row r="9" spans="1:7" x14ac:dyDescent="0.25">
      <c r="C9" s="7" t="s">
        <v>7</v>
      </c>
      <c r="D9" s="15">
        <f>D11/D10</f>
        <v>4</v>
      </c>
      <c r="F9" s="7" t="s">
        <v>14</v>
      </c>
      <c r="G9" s="12">
        <v>3</v>
      </c>
    </row>
    <row r="10" spans="1:7" x14ac:dyDescent="0.25">
      <c r="C10" s="23" t="s">
        <v>23</v>
      </c>
      <c r="D10" s="15">
        <v>12</v>
      </c>
      <c r="E10" s="38"/>
      <c r="F10" s="7" t="s">
        <v>15</v>
      </c>
      <c r="G10" s="12">
        <v>2</v>
      </c>
    </row>
    <row r="11" spans="1:7" ht="15.75" thickBot="1" x14ac:dyDescent="0.3">
      <c r="C11" s="17" t="s">
        <v>9</v>
      </c>
      <c r="D11" s="18">
        <v>48</v>
      </c>
      <c r="F11" s="9" t="s">
        <v>16</v>
      </c>
      <c r="G11" s="13">
        <v>1</v>
      </c>
    </row>
    <row r="12" spans="1:7" x14ac:dyDescent="0.25">
      <c r="C12" s="7" t="s">
        <v>20</v>
      </c>
      <c r="D12" s="33">
        <v>7000</v>
      </c>
    </row>
    <row r="13" spans="1:7" x14ac:dyDescent="0.25">
      <c r="C13" s="21" t="s">
        <v>19</v>
      </c>
      <c r="D13" s="33">
        <f>-PMT(D7/D10,D11,D6)</f>
        <v>472042.29631403642</v>
      </c>
    </row>
    <row r="14" spans="1:7" ht="15.75" thickBot="1" x14ac:dyDescent="0.3">
      <c r="C14" s="9" t="s">
        <v>21</v>
      </c>
      <c r="D14" s="34">
        <f>D13+D12</f>
        <v>479042.29631403642</v>
      </c>
      <c r="E14" s="27"/>
      <c r="F14" s="28"/>
    </row>
    <row r="15" spans="1:7" ht="15.75" thickBot="1" x14ac:dyDescent="0.3">
      <c r="C15" s="32" t="s">
        <v>25</v>
      </c>
      <c r="D15" s="35">
        <v>60000</v>
      </c>
      <c r="E15" s="27"/>
      <c r="F15" s="28"/>
    </row>
    <row r="16" spans="1:7" ht="15.75" thickBot="1" x14ac:dyDescent="0.3">
      <c r="C16" s="36" t="s">
        <v>26</v>
      </c>
      <c r="D16" s="37">
        <f>D14+D15</f>
        <v>539042.29631403647</v>
      </c>
      <c r="E16" s="27"/>
      <c r="F16" s="28"/>
    </row>
    <row r="17" spans="2:6" x14ac:dyDescent="0.25">
      <c r="C17" s="29"/>
      <c r="D17" s="31"/>
      <c r="E17" s="27"/>
      <c r="F17" s="28"/>
    </row>
    <row r="19" spans="2:6" ht="15.75" thickBot="1" x14ac:dyDescent="0.3">
      <c r="B19" s="43" t="s">
        <v>4</v>
      </c>
      <c r="C19" s="43"/>
      <c r="D19" s="43"/>
      <c r="E19" s="43"/>
      <c r="F19" s="43"/>
    </row>
    <row r="20" spans="2:6" x14ac:dyDescent="0.25">
      <c r="B20" s="3" t="s">
        <v>1</v>
      </c>
      <c r="C20" s="4" t="s">
        <v>2</v>
      </c>
      <c r="D20" s="4" t="s">
        <v>17</v>
      </c>
      <c r="E20" s="4" t="s">
        <v>18</v>
      </c>
      <c r="F20" s="5" t="s">
        <v>3</v>
      </c>
    </row>
    <row r="21" spans="2:6" x14ac:dyDescent="0.25">
      <c r="B21" s="2">
        <v>0</v>
      </c>
      <c r="C21" s="6"/>
      <c r="D21" s="1"/>
      <c r="E21" s="6"/>
      <c r="F21" s="8">
        <f>D6</f>
        <v>14000000</v>
      </c>
    </row>
    <row r="22" spans="2:6" x14ac:dyDescent="0.25">
      <c r="B22" s="2">
        <f>B21+1</f>
        <v>1</v>
      </c>
      <c r="C22" s="6">
        <f>$D$13</f>
        <v>472042.29631403642</v>
      </c>
      <c r="D22" s="6">
        <f>C22-E22</f>
        <v>175708.9629807031</v>
      </c>
      <c r="E22" s="6">
        <f>(F21*$D$7/$D$10)-D12</f>
        <v>296333.33333333331</v>
      </c>
      <c r="F22" s="8">
        <f>F21-D22</f>
        <v>13824291.037019297</v>
      </c>
    </row>
    <row r="23" spans="2:6" x14ac:dyDescent="0.25">
      <c r="B23" s="2">
        <f>IF(F22&lt;1," ",B22+1)</f>
        <v>2</v>
      </c>
      <c r="C23" s="6">
        <f>IF(F22&lt;1,0,$D$13)</f>
        <v>472042.29631403642</v>
      </c>
      <c r="D23" s="6">
        <f>IF(F22&lt;1,0,C23-E23)</f>
        <v>172515.99051195162</v>
      </c>
      <c r="E23" s="6">
        <f t="shared" ref="E23:E54" si="0">IF(F22&lt;1,0,F22*$D$7/$D$10)</f>
        <v>299526.3058020848</v>
      </c>
      <c r="F23" s="8">
        <f>IF(F22&lt;1,0,F22-D23)</f>
        <v>13651775.046507346</v>
      </c>
    </row>
    <row r="24" spans="2:6" x14ac:dyDescent="0.25">
      <c r="B24" s="2">
        <f t="shared" ref="B24:B87" si="1">IF(F23&lt;1," ",B23+1)</f>
        <v>3</v>
      </c>
      <c r="C24" s="6">
        <f t="shared" ref="C24:C87" si="2">IF(F23&lt;1,0,$D$13)</f>
        <v>472042.29631403642</v>
      </c>
      <c r="D24" s="6">
        <f t="shared" ref="D24:D87" si="3">IF(F23&lt;1,0,C24-E24)</f>
        <v>176253.83697304392</v>
      </c>
      <c r="E24" s="6">
        <f t="shared" si="0"/>
        <v>295788.4593409925</v>
      </c>
      <c r="F24" s="8">
        <f t="shared" ref="F24:F87" si="4">IF(F23&lt;1,0,F23-D24)</f>
        <v>13475521.209534302</v>
      </c>
    </row>
    <row r="25" spans="2:6" x14ac:dyDescent="0.25">
      <c r="B25" s="2">
        <f t="shared" si="1"/>
        <v>4</v>
      </c>
      <c r="C25" s="6">
        <f t="shared" si="2"/>
        <v>472042.29631403642</v>
      </c>
      <c r="D25" s="6">
        <f t="shared" si="3"/>
        <v>180072.67010745988</v>
      </c>
      <c r="E25" s="6">
        <f t="shared" si="0"/>
        <v>291969.62620657653</v>
      </c>
      <c r="F25" s="8">
        <f t="shared" si="4"/>
        <v>13295448.539426843</v>
      </c>
    </row>
    <row r="26" spans="2:6" x14ac:dyDescent="0.25">
      <c r="B26" s="2">
        <f t="shared" si="1"/>
        <v>5</v>
      </c>
      <c r="C26" s="6">
        <f t="shared" si="2"/>
        <v>472042.29631403642</v>
      </c>
      <c r="D26" s="6">
        <f t="shared" si="3"/>
        <v>183974.24462645478</v>
      </c>
      <c r="E26" s="6">
        <f t="shared" si="0"/>
        <v>288068.05168758164</v>
      </c>
      <c r="F26" s="8">
        <f t="shared" si="4"/>
        <v>13111474.294800388</v>
      </c>
    </row>
    <row r="27" spans="2:6" x14ac:dyDescent="0.25">
      <c r="B27" s="2">
        <f t="shared" si="1"/>
        <v>6</v>
      </c>
      <c r="C27" s="6">
        <f t="shared" si="2"/>
        <v>472042.29631403642</v>
      </c>
      <c r="D27" s="6">
        <f t="shared" si="3"/>
        <v>187960.353260028</v>
      </c>
      <c r="E27" s="6">
        <f t="shared" si="0"/>
        <v>284081.94305400841</v>
      </c>
      <c r="F27" s="8">
        <f t="shared" si="4"/>
        <v>12923513.94154036</v>
      </c>
    </row>
    <row r="28" spans="2:6" x14ac:dyDescent="0.25">
      <c r="B28" s="2">
        <f t="shared" si="1"/>
        <v>7</v>
      </c>
      <c r="C28" s="6">
        <f t="shared" si="2"/>
        <v>472042.29631403642</v>
      </c>
      <c r="D28" s="6">
        <f t="shared" si="3"/>
        <v>192032.82758066192</v>
      </c>
      <c r="E28" s="6">
        <f t="shared" si="0"/>
        <v>280009.4687333745</v>
      </c>
      <c r="F28" s="8">
        <f t="shared" si="4"/>
        <v>12731481.113959698</v>
      </c>
    </row>
    <row r="29" spans="2:6" x14ac:dyDescent="0.25">
      <c r="B29" s="2">
        <f t="shared" si="1"/>
        <v>8</v>
      </c>
      <c r="C29" s="6">
        <f t="shared" si="2"/>
        <v>472042.29631403642</v>
      </c>
      <c r="D29" s="6">
        <f t="shared" si="3"/>
        <v>196193.53884490964</v>
      </c>
      <c r="E29" s="6">
        <f t="shared" si="0"/>
        <v>275848.75746912678</v>
      </c>
      <c r="F29" s="8">
        <f t="shared" si="4"/>
        <v>12535287.575114788</v>
      </c>
    </row>
    <row r="30" spans="2:6" x14ac:dyDescent="0.25">
      <c r="B30" s="2">
        <f t="shared" si="1"/>
        <v>9</v>
      </c>
      <c r="C30" s="6">
        <f t="shared" si="2"/>
        <v>472042.29631403642</v>
      </c>
      <c r="D30" s="6">
        <f t="shared" si="3"/>
        <v>200444.39885321597</v>
      </c>
      <c r="E30" s="6">
        <f t="shared" si="0"/>
        <v>271597.89746082044</v>
      </c>
      <c r="F30" s="8">
        <f t="shared" si="4"/>
        <v>12334843.176261572</v>
      </c>
    </row>
    <row r="31" spans="2:6" x14ac:dyDescent="0.25">
      <c r="B31" s="2">
        <f t="shared" si="1"/>
        <v>10</v>
      </c>
      <c r="C31" s="6">
        <f t="shared" si="2"/>
        <v>472042.29631403642</v>
      </c>
      <c r="D31" s="6">
        <f t="shared" si="3"/>
        <v>204787.36082836904</v>
      </c>
      <c r="E31" s="6">
        <f t="shared" si="0"/>
        <v>267254.93548566737</v>
      </c>
      <c r="F31" s="8">
        <f t="shared" si="4"/>
        <v>12130055.815433202</v>
      </c>
    </row>
    <row r="32" spans="2:6" x14ac:dyDescent="0.25">
      <c r="B32" s="2">
        <f t="shared" si="1"/>
        <v>11</v>
      </c>
      <c r="C32" s="6">
        <f t="shared" si="2"/>
        <v>472042.29631403642</v>
      </c>
      <c r="D32" s="6">
        <f t="shared" si="3"/>
        <v>209224.42031298368</v>
      </c>
      <c r="E32" s="6">
        <f t="shared" si="0"/>
        <v>262817.87600105273</v>
      </c>
      <c r="F32" s="8">
        <f t="shared" si="4"/>
        <v>11920831.395120218</v>
      </c>
    </row>
    <row r="33" spans="2:6" x14ac:dyDescent="0.25">
      <c r="B33" s="2">
        <f t="shared" si="1"/>
        <v>12</v>
      </c>
      <c r="C33" s="6">
        <f t="shared" si="2"/>
        <v>472042.29631403642</v>
      </c>
      <c r="D33" s="6">
        <f t="shared" si="3"/>
        <v>213757.61608643169</v>
      </c>
      <c r="E33" s="6">
        <f t="shared" si="0"/>
        <v>258284.68022760472</v>
      </c>
      <c r="F33" s="8">
        <f t="shared" si="4"/>
        <v>11707073.779033788</v>
      </c>
    </row>
    <row r="34" spans="2:6" x14ac:dyDescent="0.25">
      <c r="B34" s="2">
        <f t="shared" si="1"/>
        <v>13</v>
      </c>
      <c r="C34" s="6">
        <f t="shared" si="2"/>
        <v>472042.29631403642</v>
      </c>
      <c r="D34" s="6">
        <f t="shared" si="3"/>
        <v>218389.03110163769</v>
      </c>
      <c r="E34" s="6">
        <f t="shared" si="0"/>
        <v>253653.26521239872</v>
      </c>
      <c r="F34" s="8">
        <f t="shared" si="4"/>
        <v>11488684.747932149</v>
      </c>
    </row>
    <row r="35" spans="2:6" x14ac:dyDescent="0.25">
      <c r="B35" s="2">
        <f t="shared" si="1"/>
        <v>14</v>
      </c>
      <c r="C35" s="6">
        <f t="shared" si="2"/>
        <v>472042.29631403642</v>
      </c>
      <c r="D35" s="6">
        <f t="shared" si="3"/>
        <v>223120.79344217319</v>
      </c>
      <c r="E35" s="6">
        <f t="shared" si="0"/>
        <v>248921.50287186322</v>
      </c>
      <c r="F35" s="8">
        <f t="shared" si="4"/>
        <v>11265563.954489976</v>
      </c>
    </row>
    <row r="36" spans="2:6" x14ac:dyDescent="0.25">
      <c r="B36" s="2">
        <f t="shared" si="1"/>
        <v>15</v>
      </c>
      <c r="C36" s="6">
        <f t="shared" si="2"/>
        <v>472042.29631403642</v>
      </c>
      <c r="D36" s="6">
        <f t="shared" si="3"/>
        <v>227955.07730008691</v>
      </c>
      <c r="E36" s="6">
        <f t="shared" si="0"/>
        <v>244087.21901394951</v>
      </c>
      <c r="F36" s="8">
        <f t="shared" si="4"/>
        <v>11037608.87718989</v>
      </c>
    </row>
    <row r="37" spans="2:6" x14ac:dyDescent="0.25">
      <c r="B37" s="2">
        <f t="shared" si="1"/>
        <v>16</v>
      </c>
      <c r="C37" s="6">
        <f t="shared" si="2"/>
        <v>472042.29631403642</v>
      </c>
      <c r="D37" s="6">
        <f t="shared" si="3"/>
        <v>232894.10397492215</v>
      </c>
      <c r="E37" s="6">
        <f t="shared" si="0"/>
        <v>239148.19233911426</v>
      </c>
      <c r="F37" s="8">
        <f t="shared" si="4"/>
        <v>10804714.773214968</v>
      </c>
    </row>
    <row r="38" spans="2:6" x14ac:dyDescent="0.25">
      <c r="B38" s="2">
        <f t="shared" si="1"/>
        <v>17</v>
      </c>
      <c r="C38" s="6">
        <f t="shared" si="2"/>
        <v>472042.29631403642</v>
      </c>
      <c r="D38" s="6">
        <f t="shared" si="3"/>
        <v>237940.14289437878</v>
      </c>
      <c r="E38" s="6">
        <f t="shared" si="0"/>
        <v>234102.15341965764</v>
      </c>
      <c r="F38" s="8">
        <f t="shared" si="4"/>
        <v>10566774.63032059</v>
      </c>
    </row>
    <row r="39" spans="2:6" x14ac:dyDescent="0.25">
      <c r="B39" s="2">
        <f t="shared" si="1"/>
        <v>18</v>
      </c>
      <c r="C39" s="6">
        <f t="shared" si="2"/>
        <v>472042.29631403642</v>
      </c>
      <c r="D39" s="6">
        <f t="shared" si="3"/>
        <v>243095.51265709029</v>
      </c>
      <c r="E39" s="6">
        <f t="shared" si="0"/>
        <v>228946.78365694612</v>
      </c>
      <c r="F39" s="8">
        <f t="shared" si="4"/>
        <v>10323679.117663499</v>
      </c>
    </row>
    <row r="40" spans="2:6" x14ac:dyDescent="0.25">
      <c r="B40" s="2">
        <f t="shared" si="1"/>
        <v>19</v>
      </c>
      <c r="C40" s="6">
        <f t="shared" si="2"/>
        <v>472042.29631403642</v>
      </c>
      <c r="D40" s="6">
        <f t="shared" si="3"/>
        <v>248362.5820979939</v>
      </c>
      <c r="E40" s="6">
        <f t="shared" si="0"/>
        <v>223679.71421604251</v>
      </c>
      <c r="F40" s="8">
        <f t="shared" si="4"/>
        <v>10075316.535565505</v>
      </c>
    </row>
    <row r="41" spans="2:6" x14ac:dyDescent="0.25">
      <c r="B41" s="2">
        <f t="shared" si="1"/>
        <v>20</v>
      </c>
      <c r="C41" s="6">
        <f t="shared" si="2"/>
        <v>472042.29631403642</v>
      </c>
      <c r="D41" s="6">
        <f t="shared" si="3"/>
        <v>253743.77137678378</v>
      </c>
      <c r="E41" s="6">
        <f t="shared" si="0"/>
        <v>218298.52493725263</v>
      </c>
      <c r="F41" s="8">
        <f t="shared" si="4"/>
        <v>9821572.7641887218</v>
      </c>
    </row>
    <row r="42" spans="2:6" x14ac:dyDescent="0.25">
      <c r="B42" s="2">
        <f t="shared" si="1"/>
        <v>21</v>
      </c>
      <c r="C42" s="6">
        <f t="shared" si="2"/>
        <v>472042.29631403642</v>
      </c>
      <c r="D42" s="6">
        <f t="shared" si="3"/>
        <v>259241.55308994741</v>
      </c>
      <c r="E42" s="6">
        <f t="shared" si="0"/>
        <v>212800.743224089</v>
      </c>
      <c r="F42" s="8">
        <f t="shared" si="4"/>
        <v>9562331.2110987753</v>
      </c>
    </row>
    <row r="43" spans="2:6" x14ac:dyDescent="0.25">
      <c r="B43" s="2">
        <f t="shared" si="1"/>
        <v>22</v>
      </c>
      <c r="C43" s="6">
        <f t="shared" si="2"/>
        <v>472042.29631403642</v>
      </c>
      <c r="D43" s="6">
        <f t="shared" si="3"/>
        <v>264858.45340689627</v>
      </c>
      <c r="E43" s="6">
        <f t="shared" si="0"/>
        <v>207183.84290714015</v>
      </c>
      <c r="F43" s="8">
        <f t="shared" si="4"/>
        <v>9297472.7576918788</v>
      </c>
    </row>
    <row r="44" spans="2:6" x14ac:dyDescent="0.25">
      <c r="B44" s="2">
        <f t="shared" si="1"/>
        <v>23</v>
      </c>
      <c r="C44" s="6">
        <f t="shared" si="2"/>
        <v>472042.29631403642</v>
      </c>
      <c r="D44" s="6">
        <f t="shared" si="3"/>
        <v>270597.05323071236</v>
      </c>
      <c r="E44" s="6">
        <f t="shared" si="0"/>
        <v>201445.24308332405</v>
      </c>
      <c r="F44" s="8">
        <f t="shared" si="4"/>
        <v>9026875.7044611666</v>
      </c>
    </row>
    <row r="45" spans="2:6" x14ac:dyDescent="0.25">
      <c r="B45" s="2">
        <f t="shared" si="1"/>
        <v>24</v>
      </c>
      <c r="C45" s="6">
        <f t="shared" si="2"/>
        <v>472042.29631403642</v>
      </c>
      <c r="D45" s="6">
        <f t="shared" si="3"/>
        <v>276459.98938404443</v>
      </c>
      <c r="E45" s="6">
        <f t="shared" si="0"/>
        <v>195582.30692999196</v>
      </c>
      <c r="F45" s="8">
        <f t="shared" si="4"/>
        <v>8750415.7150771227</v>
      </c>
    </row>
    <row r="46" spans="2:6" x14ac:dyDescent="0.25">
      <c r="B46" s="2">
        <f t="shared" si="1"/>
        <v>25</v>
      </c>
      <c r="C46" s="6">
        <f t="shared" si="2"/>
        <v>472042.29631403642</v>
      </c>
      <c r="D46" s="6">
        <f t="shared" si="3"/>
        <v>282449.95582069876</v>
      </c>
      <c r="E46" s="6">
        <f t="shared" si="0"/>
        <v>189592.34049333769</v>
      </c>
      <c r="F46" s="8">
        <f t="shared" si="4"/>
        <v>8467965.7592564244</v>
      </c>
    </row>
    <row r="47" spans="2:6" x14ac:dyDescent="0.25">
      <c r="B47" s="2">
        <f t="shared" si="1"/>
        <v>26</v>
      </c>
      <c r="C47" s="6">
        <f t="shared" si="2"/>
        <v>472042.29631403642</v>
      </c>
      <c r="D47" s="6">
        <f t="shared" si="3"/>
        <v>288569.70486348053</v>
      </c>
      <c r="E47" s="6">
        <f t="shared" si="0"/>
        <v>183472.59145055586</v>
      </c>
      <c r="F47" s="8">
        <f t="shared" si="4"/>
        <v>8179396.0543929441</v>
      </c>
    </row>
    <row r="48" spans="2:6" x14ac:dyDescent="0.25">
      <c r="B48" s="2">
        <f t="shared" si="1"/>
        <v>27</v>
      </c>
      <c r="C48" s="6">
        <f t="shared" si="2"/>
        <v>472042.29631403642</v>
      </c>
      <c r="D48" s="6">
        <f t="shared" si="3"/>
        <v>294822.04846885597</v>
      </c>
      <c r="E48" s="6">
        <f t="shared" si="0"/>
        <v>177220.24784518045</v>
      </c>
      <c r="F48" s="8">
        <f t="shared" si="4"/>
        <v>7884574.0059240879</v>
      </c>
    </row>
    <row r="49" spans="2:6" x14ac:dyDescent="0.25">
      <c r="B49" s="2">
        <f t="shared" si="1"/>
        <v>28</v>
      </c>
      <c r="C49" s="6">
        <f t="shared" si="2"/>
        <v>472042.29631403642</v>
      </c>
      <c r="D49" s="6">
        <f t="shared" si="3"/>
        <v>301209.85951901448</v>
      </c>
      <c r="E49" s="6">
        <f t="shared" si="0"/>
        <v>170832.4367950219</v>
      </c>
      <c r="F49" s="8">
        <f t="shared" si="4"/>
        <v>7583364.1464050738</v>
      </c>
    </row>
    <row r="50" spans="2:6" x14ac:dyDescent="0.25">
      <c r="B50" s="2">
        <f t="shared" si="1"/>
        <v>29</v>
      </c>
      <c r="C50" s="6">
        <f t="shared" si="2"/>
        <v>472042.29631403642</v>
      </c>
      <c r="D50" s="6">
        <f t="shared" si="3"/>
        <v>307736.07314192643</v>
      </c>
      <c r="E50" s="6">
        <f t="shared" si="0"/>
        <v>164306.22317210995</v>
      </c>
      <c r="F50" s="8">
        <f t="shared" si="4"/>
        <v>7275628.0732631478</v>
      </c>
    </row>
    <row r="51" spans="2:6" x14ac:dyDescent="0.25">
      <c r="B51" s="2">
        <f t="shared" si="1"/>
        <v>30</v>
      </c>
      <c r="C51" s="6">
        <f t="shared" si="2"/>
        <v>472042.29631403642</v>
      </c>
      <c r="D51" s="6">
        <f t="shared" si="3"/>
        <v>314403.68806000159</v>
      </c>
      <c r="E51" s="6">
        <f t="shared" si="0"/>
        <v>157638.60825403486</v>
      </c>
      <c r="F51" s="8">
        <f t="shared" si="4"/>
        <v>6961224.3852031464</v>
      </c>
    </row>
    <row r="52" spans="2:6" x14ac:dyDescent="0.25">
      <c r="B52" s="2">
        <f t="shared" si="1"/>
        <v>31</v>
      </c>
      <c r="C52" s="6">
        <f t="shared" si="2"/>
        <v>472042.29631403642</v>
      </c>
      <c r="D52" s="6">
        <f t="shared" si="3"/>
        <v>321215.76796796825</v>
      </c>
      <c r="E52" s="6">
        <f t="shared" si="0"/>
        <v>150826.52834606817</v>
      </c>
      <c r="F52" s="8">
        <f t="shared" si="4"/>
        <v>6640008.6172351781</v>
      </c>
    </row>
    <row r="53" spans="2:6" x14ac:dyDescent="0.25">
      <c r="B53" s="2">
        <f t="shared" si="1"/>
        <v>32</v>
      </c>
      <c r="C53" s="6">
        <f t="shared" si="2"/>
        <v>472042.29631403642</v>
      </c>
      <c r="D53" s="6">
        <f t="shared" si="3"/>
        <v>328175.44294060755</v>
      </c>
      <c r="E53" s="6">
        <f t="shared" si="0"/>
        <v>143866.85337342886</v>
      </c>
      <c r="F53" s="8">
        <f t="shared" si="4"/>
        <v>6311833.1742945705</v>
      </c>
    </row>
    <row r="54" spans="2:6" x14ac:dyDescent="0.25">
      <c r="B54" s="2">
        <f t="shared" si="1"/>
        <v>33</v>
      </c>
      <c r="C54" s="6">
        <f t="shared" si="2"/>
        <v>472042.29631403642</v>
      </c>
      <c r="D54" s="6">
        <f t="shared" si="3"/>
        <v>335285.91087098734</v>
      </c>
      <c r="E54" s="6">
        <f t="shared" si="0"/>
        <v>136756.38544304905</v>
      </c>
      <c r="F54" s="8">
        <f t="shared" si="4"/>
        <v>5976547.2634235835</v>
      </c>
    </row>
    <row r="55" spans="2:6" x14ac:dyDescent="0.25">
      <c r="B55" s="2">
        <f t="shared" si="1"/>
        <v>34</v>
      </c>
      <c r="C55" s="6">
        <f t="shared" si="2"/>
        <v>472042.29631403642</v>
      </c>
      <c r="D55" s="6">
        <f t="shared" si="3"/>
        <v>342550.43893985875</v>
      </c>
      <c r="E55" s="6">
        <f t="shared" ref="E55:E86" si="5">IF(F54&lt;1,0,F54*$D$7/$D$10)</f>
        <v>129491.85737417765</v>
      </c>
      <c r="F55" s="8">
        <f t="shared" si="4"/>
        <v>5633996.8244837243</v>
      </c>
    </row>
    <row r="56" spans="2:6" x14ac:dyDescent="0.25">
      <c r="B56" s="2">
        <f t="shared" si="1"/>
        <v>35</v>
      </c>
      <c r="C56" s="6">
        <f t="shared" si="2"/>
        <v>472042.29631403642</v>
      </c>
      <c r="D56" s="6">
        <f t="shared" si="3"/>
        <v>349972.36511688906</v>
      </c>
      <c r="E56" s="6">
        <f t="shared" si="5"/>
        <v>122069.93119714737</v>
      </c>
      <c r="F56" s="8">
        <f t="shared" si="4"/>
        <v>5284024.4593668357</v>
      </c>
    </row>
    <row r="57" spans="2:6" x14ac:dyDescent="0.25">
      <c r="B57" s="2">
        <f t="shared" si="1"/>
        <v>36</v>
      </c>
      <c r="C57" s="6">
        <f t="shared" si="2"/>
        <v>472042.29631403642</v>
      </c>
      <c r="D57" s="6">
        <f t="shared" si="3"/>
        <v>357555.09969442163</v>
      </c>
      <c r="E57" s="6">
        <f t="shared" si="5"/>
        <v>114487.19661961478</v>
      </c>
      <c r="F57" s="8">
        <f t="shared" si="4"/>
        <v>4926469.3596724141</v>
      </c>
    </row>
    <row r="58" spans="2:6" x14ac:dyDescent="0.25">
      <c r="B58" s="2">
        <f t="shared" si="1"/>
        <v>37</v>
      </c>
      <c r="C58" s="6">
        <f t="shared" si="2"/>
        <v>472042.29631403642</v>
      </c>
      <c r="D58" s="6">
        <f t="shared" si="3"/>
        <v>365302.12685446744</v>
      </c>
      <c r="E58" s="6">
        <f t="shared" si="5"/>
        <v>106740.16945956898</v>
      </c>
      <c r="F58" s="8">
        <f t="shared" si="4"/>
        <v>4561167.2328179469</v>
      </c>
    </row>
    <row r="59" spans="2:6" x14ac:dyDescent="0.25">
      <c r="B59" s="2">
        <f t="shared" si="1"/>
        <v>38</v>
      </c>
      <c r="C59" s="6">
        <f t="shared" si="2"/>
        <v>472042.29631403642</v>
      </c>
      <c r="D59" s="6">
        <f t="shared" si="3"/>
        <v>373217.00626964757</v>
      </c>
      <c r="E59" s="6">
        <f t="shared" si="5"/>
        <v>98825.29004438885</v>
      </c>
      <c r="F59" s="8">
        <f t="shared" si="4"/>
        <v>4187950.2265482992</v>
      </c>
    </row>
    <row r="60" spans="2:6" x14ac:dyDescent="0.25">
      <c r="B60" s="2">
        <f t="shared" si="1"/>
        <v>39</v>
      </c>
      <c r="C60" s="6">
        <f t="shared" si="2"/>
        <v>472042.29631403642</v>
      </c>
      <c r="D60" s="6">
        <f t="shared" si="3"/>
        <v>381303.37473882327</v>
      </c>
      <c r="E60" s="6">
        <f t="shared" si="5"/>
        <v>90738.921575213157</v>
      </c>
      <c r="F60" s="8">
        <f t="shared" si="4"/>
        <v>3806646.851809476</v>
      </c>
    </row>
    <row r="61" spans="2:6" x14ac:dyDescent="0.25">
      <c r="B61" s="2">
        <f t="shared" si="1"/>
        <v>40</v>
      </c>
      <c r="C61" s="6">
        <f t="shared" si="2"/>
        <v>472042.29631403642</v>
      </c>
      <c r="D61" s="6">
        <f t="shared" si="3"/>
        <v>389564.94785816444</v>
      </c>
      <c r="E61" s="6">
        <f t="shared" si="5"/>
        <v>82477.348455871979</v>
      </c>
      <c r="F61" s="8">
        <f t="shared" si="4"/>
        <v>3417081.9039513115</v>
      </c>
    </row>
    <row r="62" spans="2:6" x14ac:dyDescent="0.25">
      <c r="B62" s="2">
        <f t="shared" si="1"/>
        <v>41</v>
      </c>
      <c r="C62" s="6">
        <f t="shared" si="2"/>
        <v>472042.29631403642</v>
      </c>
      <c r="D62" s="6">
        <f t="shared" si="3"/>
        <v>398005.52172842465</v>
      </c>
      <c r="E62" s="6">
        <f t="shared" si="5"/>
        <v>74036.774585611754</v>
      </c>
      <c r="F62" s="8">
        <f t="shared" si="4"/>
        <v>3019076.3822228867</v>
      </c>
    </row>
    <row r="63" spans="2:6" x14ac:dyDescent="0.25">
      <c r="B63" s="2">
        <f t="shared" si="1"/>
        <v>42</v>
      </c>
      <c r="C63" s="6">
        <f t="shared" si="2"/>
        <v>472042.29631403642</v>
      </c>
      <c r="D63" s="6">
        <f t="shared" si="3"/>
        <v>406628.97469920723</v>
      </c>
      <c r="E63" s="6">
        <f t="shared" si="5"/>
        <v>65413.321614829212</v>
      </c>
      <c r="F63" s="8">
        <f t="shared" si="4"/>
        <v>2612447.4075236795</v>
      </c>
    </row>
    <row r="64" spans="2:6" x14ac:dyDescent="0.25">
      <c r="B64" s="2">
        <f t="shared" si="1"/>
        <v>43</v>
      </c>
      <c r="C64" s="6">
        <f t="shared" si="2"/>
        <v>472042.29631403642</v>
      </c>
      <c r="D64" s="6">
        <f t="shared" si="3"/>
        <v>415439.26915102336</v>
      </c>
      <c r="E64" s="6">
        <f t="shared" si="5"/>
        <v>56603.027163013059</v>
      </c>
      <c r="F64" s="8">
        <f t="shared" si="4"/>
        <v>2197008.138372656</v>
      </c>
    </row>
    <row r="65" spans="2:6" x14ac:dyDescent="0.25">
      <c r="B65" s="2">
        <f t="shared" si="1"/>
        <v>44</v>
      </c>
      <c r="C65" s="6">
        <f t="shared" si="2"/>
        <v>472042.29631403642</v>
      </c>
      <c r="D65" s="6">
        <f t="shared" si="3"/>
        <v>424440.45331596222</v>
      </c>
      <c r="E65" s="6">
        <f t="shared" si="5"/>
        <v>47601.842998074215</v>
      </c>
      <c r="F65" s="8">
        <f t="shared" si="4"/>
        <v>1772567.6850566939</v>
      </c>
    </row>
    <row r="66" spans="2:6" x14ac:dyDescent="0.25">
      <c r="B66" s="2">
        <f t="shared" si="1"/>
        <v>45</v>
      </c>
      <c r="C66" s="6">
        <f t="shared" si="2"/>
        <v>472042.29631403642</v>
      </c>
      <c r="D66" s="6">
        <f t="shared" si="3"/>
        <v>433636.66313780803</v>
      </c>
      <c r="E66" s="6">
        <f t="shared" si="5"/>
        <v>38405.633176228366</v>
      </c>
      <c r="F66" s="8">
        <f t="shared" si="4"/>
        <v>1338931.0219188859</v>
      </c>
    </row>
    <row r="67" spans="2:6" x14ac:dyDescent="0.25">
      <c r="B67" s="2">
        <f t="shared" si="1"/>
        <v>46</v>
      </c>
      <c r="C67" s="6">
        <f t="shared" si="2"/>
        <v>472042.29631403642</v>
      </c>
      <c r="D67" s="6">
        <f t="shared" si="3"/>
        <v>443032.12417246058</v>
      </c>
      <c r="E67" s="6">
        <f t="shared" si="5"/>
        <v>29010.172141575862</v>
      </c>
      <c r="F67" s="8">
        <f t="shared" si="4"/>
        <v>895898.89774642535</v>
      </c>
    </row>
    <row r="68" spans="2:6" x14ac:dyDescent="0.25">
      <c r="B68" s="2">
        <f t="shared" si="1"/>
        <v>47</v>
      </c>
      <c r="C68" s="6">
        <f t="shared" si="2"/>
        <v>472042.29631403642</v>
      </c>
      <c r="D68" s="6">
        <f t="shared" si="3"/>
        <v>452631.15352953051</v>
      </c>
      <c r="E68" s="6">
        <f t="shared" si="5"/>
        <v>19411.142784505882</v>
      </c>
      <c r="F68" s="8">
        <f t="shared" si="4"/>
        <v>443267.74421689485</v>
      </c>
    </row>
    <row r="69" spans="2:6" x14ac:dyDescent="0.25">
      <c r="B69" s="2">
        <f t="shared" si="1"/>
        <v>48</v>
      </c>
      <c r="C69" s="6">
        <f t="shared" si="2"/>
        <v>472042.29631403642</v>
      </c>
      <c r="D69" s="6">
        <f t="shared" si="3"/>
        <v>462438.16185600369</v>
      </c>
      <c r="E69" s="6">
        <f t="shared" si="5"/>
        <v>9604.1344580327223</v>
      </c>
      <c r="F69" s="8">
        <f t="shared" si="4"/>
        <v>-19170.41763910884</v>
      </c>
    </row>
    <row r="70" spans="2:6" x14ac:dyDescent="0.25">
      <c r="B70" s="2" t="str">
        <f t="shared" si="1"/>
        <v xml:space="preserve"> </v>
      </c>
      <c r="C70" s="6">
        <f t="shared" si="2"/>
        <v>0</v>
      </c>
      <c r="D70" s="6">
        <f t="shared" si="3"/>
        <v>0</v>
      </c>
      <c r="E70" s="6">
        <f t="shared" si="5"/>
        <v>0</v>
      </c>
      <c r="F70" s="8">
        <f t="shared" si="4"/>
        <v>0</v>
      </c>
    </row>
    <row r="71" spans="2:6" x14ac:dyDescent="0.25">
      <c r="B71" s="2" t="str">
        <f t="shared" si="1"/>
        <v xml:space="preserve"> </v>
      </c>
      <c r="C71" s="6">
        <f t="shared" si="2"/>
        <v>0</v>
      </c>
      <c r="D71" s="6">
        <f t="shared" si="3"/>
        <v>0</v>
      </c>
      <c r="E71" s="6">
        <f t="shared" si="5"/>
        <v>0</v>
      </c>
      <c r="F71" s="8">
        <f t="shared" si="4"/>
        <v>0</v>
      </c>
    </row>
    <row r="72" spans="2:6" x14ac:dyDescent="0.25">
      <c r="B72" s="2" t="str">
        <f t="shared" si="1"/>
        <v xml:space="preserve"> </v>
      </c>
      <c r="C72" s="6">
        <f t="shared" si="2"/>
        <v>0</v>
      </c>
      <c r="D72" s="6">
        <f t="shared" si="3"/>
        <v>0</v>
      </c>
      <c r="E72" s="6">
        <f t="shared" si="5"/>
        <v>0</v>
      </c>
      <c r="F72" s="8">
        <f t="shared" si="4"/>
        <v>0</v>
      </c>
    </row>
    <row r="73" spans="2:6" x14ac:dyDescent="0.25">
      <c r="B73" s="2" t="str">
        <f t="shared" si="1"/>
        <v xml:space="preserve"> </v>
      </c>
      <c r="C73" s="6">
        <f t="shared" si="2"/>
        <v>0</v>
      </c>
      <c r="D73" s="6">
        <f t="shared" si="3"/>
        <v>0</v>
      </c>
      <c r="E73" s="6">
        <f t="shared" si="5"/>
        <v>0</v>
      </c>
      <c r="F73" s="8">
        <f t="shared" si="4"/>
        <v>0</v>
      </c>
    </row>
    <row r="74" spans="2:6" x14ac:dyDescent="0.25">
      <c r="B74" s="2" t="str">
        <f t="shared" si="1"/>
        <v xml:space="preserve"> </v>
      </c>
      <c r="C74" s="6">
        <f t="shared" si="2"/>
        <v>0</v>
      </c>
      <c r="D74" s="6">
        <f t="shared" si="3"/>
        <v>0</v>
      </c>
      <c r="E74" s="6">
        <f t="shared" si="5"/>
        <v>0</v>
      </c>
      <c r="F74" s="8">
        <f t="shared" si="4"/>
        <v>0</v>
      </c>
    </row>
    <row r="75" spans="2:6" x14ac:dyDescent="0.25">
      <c r="B75" s="2" t="str">
        <f t="shared" si="1"/>
        <v xml:space="preserve"> </v>
      </c>
      <c r="C75" s="6">
        <f t="shared" si="2"/>
        <v>0</v>
      </c>
      <c r="D75" s="6">
        <f t="shared" si="3"/>
        <v>0</v>
      </c>
      <c r="E75" s="6">
        <f t="shared" si="5"/>
        <v>0</v>
      </c>
      <c r="F75" s="8">
        <f t="shared" si="4"/>
        <v>0</v>
      </c>
    </row>
    <row r="76" spans="2:6" x14ac:dyDescent="0.25">
      <c r="B76" s="2" t="str">
        <f t="shared" si="1"/>
        <v xml:space="preserve"> </v>
      </c>
      <c r="C76" s="6">
        <f t="shared" si="2"/>
        <v>0</v>
      </c>
      <c r="D76" s="6">
        <f t="shared" si="3"/>
        <v>0</v>
      </c>
      <c r="E76" s="6">
        <f t="shared" si="5"/>
        <v>0</v>
      </c>
      <c r="F76" s="8">
        <f t="shared" si="4"/>
        <v>0</v>
      </c>
    </row>
    <row r="77" spans="2:6" x14ac:dyDescent="0.25">
      <c r="B77" s="2" t="str">
        <f t="shared" si="1"/>
        <v xml:space="preserve"> </v>
      </c>
      <c r="C77" s="6">
        <f t="shared" si="2"/>
        <v>0</v>
      </c>
      <c r="D77" s="6">
        <f t="shared" si="3"/>
        <v>0</v>
      </c>
      <c r="E77" s="6">
        <f t="shared" si="5"/>
        <v>0</v>
      </c>
      <c r="F77" s="8">
        <f t="shared" si="4"/>
        <v>0</v>
      </c>
    </row>
    <row r="78" spans="2:6" x14ac:dyDescent="0.25">
      <c r="B78" s="2" t="str">
        <f t="shared" si="1"/>
        <v xml:space="preserve"> </v>
      </c>
      <c r="C78" s="6">
        <f t="shared" si="2"/>
        <v>0</v>
      </c>
      <c r="D78" s="6">
        <f t="shared" si="3"/>
        <v>0</v>
      </c>
      <c r="E78" s="6">
        <f t="shared" si="5"/>
        <v>0</v>
      </c>
      <c r="F78" s="8">
        <f t="shared" si="4"/>
        <v>0</v>
      </c>
    </row>
    <row r="79" spans="2:6" x14ac:dyDescent="0.25">
      <c r="B79" s="2" t="str">
        <f t="shared" si="1"/>
        <v xml:space="preserve"> </v>
      </c>
      <c r="C79" s="6">
        <f t="shared" si="2"/>
        <v>0</v>
      </c>
      <c r="D79" s="6">
        <f t="shared" si="3"/>
        <v>0</v>
      </c>
      <c r="E79" s="6">
        <f t="shared" si="5"/>
        <v>0</v>
      </c>
      <c r="F79" s="8">
        <f t="shared" si="4"/>
        <v>0</v>
      </c>
    </row>
    <row r="80" spans="2:6" x14ac:dyDescent="0.25">
      <c r="B80" s="2" t="str">
        <f t="shared" si="1"/>
        <v xml:space="preserve"> </v>
      </c>
      <c r="C80" s="6">
        <f t="shared" si="2"/>
        <v>0</v>
      </c>
      <c r="D80" s="6">
        <f t="shared" si="3"/>
        <v>0</v>
      </c>
      <c r="E80" s="6">
        <f t="shared" si="5"/>
        <v>0</v>
      </c>
      <c r="F80" s="8">
        <f t="shared" si="4"/>
        <v>0</v>
      </c>
    </row>
    <row r="81" spans="2:6" x14ac:dyDescent="0.25">
      <c r="B81" s="2" t="str">
        <f t="shared" si="1"/>
        <v xml:space="preserve"> </v>
      </c>
      <c r="C81" s="6">
        <f t="shared" si="2"/>
        <v>0</v>
      </c>
      <c r="D81" s="6">
        <f t="shared" si="3"/>
        <v>0</v>
      </c>
      <c r="E81" s="6">
        <f t="shared" si="5"/>
        <v>0</v>
      </c>
      <c r="F81" s="8">
        <f>IF(F80&lt;1,0,F80-D81)</f>
        <v>0</v>
      </c>
    </row>
    <row r="82" spans="2:6" x14ac:dyDescent="0.25">
      <c r="B82" s="2" t="str">
        <f t="shared" si="1"/>
        <v xml:space="preserve"> </v>
      </c>
      <c r="C82" s="6">
        <f t="shared" si="2"/>
        <v>0</v>
      </c>
      <c r="D82" s="6">
        <f t="shared" si="3"/>
        <v>0</v>
      </c>
      <c r="E82" s="6">
        <f t="shared" si="5"/>
        <v>0</v>
      </c>
      <c r="F82" s="8">
        <f t="shared" si="4"/>
        <v>0</v>
      </c>
    </row>
    <row r="83" spans="2:6" x14ac:dyDescent="0.25">
      <c r="B83" s="2" t="str">
        <f t="shared" si="1"/>
        <v xml:space="preserve"> </v>
      </c>
      <c r="C83" s="6">
        <f t="shared" si="2"/>
        <v>0</v>
      </c>
      <c r="D83" s="6">
        <f t="shared" si="3"/>
        <v>0</v>
      </c>
      <c r="E83" s="6">
        <f t="shared" si="5"/>
        <v>0</v>
      </c>
      <c r="F83" s="8">
        <f t="shared" si="4"/>
        <v>0</v>
      </c>
    </row>
    <row r="84" spans="2:6" x14ac:dyDescent="0.25">
      <c r="B84" s="2" t="str">
        <f t="shared" si="1"/>
        <v xml:space="preserve"> </v>
      </c>
      <c r="C84" s="6">
        <f t="shared" si="2"/>
        <v>0</v>
      </c>
      <c r="D84" s="6">
        <f t="shared" si="3"/>
        <v>0</v>
      </c>
      <c r="E84" s="6">
        <f t="shared" si="5"/>
        <v>0</v>
      </c>
      <c r="F84" s="8">
        <f t="shared" si="4"/>
        <v>0</v>
      </c>
    </row>
    <row r="85" spans="2:6" x14ac:dyDescent="0.25">
      <c r="B85" s="2" t="str">
        <f t="shared" si="1"/>
        <v xml:space="preserve"> </v>
      </c>
      <c r="C85" s="6">
        <f t="shared" si="2"/>
        <v>0</v>
      </c>
      <c r="D85" s="6">
        <f t="shared" si="3"/>
        <v>0</v>
      </c>
      <c r="E85" s="6">
        <f t="shared" si="5"/>
        <v>0</v>
      </c>
      <c r="F85" s="8">
        <f t="shared" si="4"/>
        <v>0</v>
      </c>
    </row>
    <row r="86" spans="2:6" x14ac:dyDescent="0.25">
      <c r="B86" s="2" t="str">
        <f t="shared" si="1"/>
        <v xml:space="preserve"> </v>
      </c>
      <c r="C86" s="6">
        <f t="shared" si="2"/>
        <v>0</v>
      </c>
      <c r="D86" s="6">
        <f t="shared" si="3"/>
        <v>0</v>
      </c>
      <c r="E86" s="6">
        <f t="shared" si="5"/>
        <v>0</v>
      </c>
      <c r="F86" s="8">
        <f t="shared" si="4"/>
        <v>0</v>
      </c>
    </row>
    <row r="87" spans="2:6" x14ac:dyDescent="0.25">
      <c r="B87" s="2" t="str">
        <f t="shared" si="1"/>
        <v xml:space="preserve"> </v>
      </c>
      <c r="C87" s="6">
        <f t="shared" si="2"/>
        <v>0</v>
      </c>
      <c r="D87" s="6">
        <f t="shared" si="3"/>
        <v>0</v>
      </c>
      <c r="E87" s="6">
        <f t="shared" ref="E87:E106" si="6">IF(F86&lt;1,0,F86*$D$7/$D$10)</f>
        <v>0</v>
      </c>
      <c r="F87" s="8">
        <f t="shared" si="4"/>
        <v>0</v>
      </c>
    </row>
    <row r="88" spans="2:6" x14ac:dyDescent="0.25">
      <c r="B88" s="2" t="str">
        <f t="shared" ref="B88:B106" si="7">IF(F87&lt;1," ",B87+1)</f>
        <v xml:space="preserve"> </v>
      </c>
      <c r="C88" s="6">
        <f t="shared" ref="C88:C106" si="8">IF(F87&lt;1,0,$D$13)</f>
        <v>0</v>
      </c>
      <c r="D88" s="6">
        <f t="shared" ref="D88:D106" si="9">IF(F87&lt;1,0,C88-E88)</f>
        <v>0</v>
      </c>
      <c r="E88" s="6">
        <f t="shared" si="6"/>
        <v>0</v>
      </c>
      <c r="F88" s="8">
        <f t="shared" ref="F88:F106" si="10">IF(F87&lt;1,0,F87-D88)</f>
        <v>0</v>
      </c>
    </row>
    <row r="89" spans="2:6" x14ac:dyDescent="0.25">
      <c r="B89" s="2" t="str">
        <f t="shared" si="7"/>
        <v xml:space="preserve"> </v>
      </c>
      <c r="C89" s="6">
        <f t="shared" si="8"/>
        <v>0</v>
      </c>
      <c r="D89" s="6">
        <f t="shared" si="9"/>
        <v>0</v>
      </c>
      <c r="E89" s="6">
        <f t="shared" si="6"/>
        <v>0</v>
      </c>
      <c r="F89" s="8">
        <f t="shared" si="10"/>
        <v>0</v>
      </c>
    </row>
    <row r="90" spans="2:6" x14ac:dyDescent="0.25">
      <c r="B90" s="2" t="str">
        <f t="shared" si="7"/>
        <v xml:space="preserve"> </v>
      </c>
      <c r="C90" s="6">
        <f t="shared" si="8"/>
        <v>0</v>
      </c>
      <c r="D90" s="6">
        <f t="shared" si="9"/>
        <v>0</v>
      </c>
      <c r="E90" s="6">
        <f t="shared" si="6"/>
        <v>0</v>
      </c>
      <c r="F90" s="8">
        <f t="shared" si="10"/>
        <v>0</v>
      </c>
    </row>
    <row r="91" spans="2:6" x14ac:dyDescent="0.25">
      <c r="B91" s="2" t="str">
        <f t="shared" si="7"/>
        <v xml:space="preserve"> </v>
      </c>
      <c r="C91" s="6">
        <f t="shared" si="8"/>
        <v>0</v>
      </c>
      <c r="D91" s="6">
        <f t="shared" si="9"/>
        <v>0</v>
      </c>
      <c r="E91" s="6">
        <f t="shared" si="6"/>
        <v>0</v>
      </c>
      <c r="F91" s="8">
        <f t="shared" si="10"/>
        <v>0</v>
      </c>
    </row>
    <row r="92" spans="2:6" x14ac:dyDescent="0.25">
      <c r="B92" s="2" t="str">
        <f t="shared" si="7"/>
        <v xml:space="preserve"> </v>
      </c>
      <c r="C92" s="6">
        <f t="shared" si="8"/>
        <v>0</v>
      </c>
      <c r="D92" s="6">
        <f t="shared" si="9"/>
        <v>0</v>
      </c>
      <c r="E92" s="6">
        <f t="shared" si="6"/>
        <v>0</v>
      </c>
      <c r="F92" s="8">
        <f t="shared" si="10"/>
        <v>0</v>
      </c>
    </row>
    <row r="93" spans="2:6" x14ac:dyDescent="0.25">
      <c r="B93" s="2" t="str">
        <f t="shared" si="7"/>
        <v xml:space="preserve"> </v>
      </c>
      <c r="C93" s="6">
        <f t="shared" si="8"/>
        <v>0</v>
      </c>
      <c r="D93" s="6">
        <f t="shared" si="9"/>
        <v>0</v>
      </c>
      <c r="E93" s="6">
        <f t="shared" si="6"/>
        <v>0</v>
      </c>
      <c r="F93" s="8">
        <f t="shared" si="10"/>
        <v>0</v>
      </c>
    </row>
    <row r="94" spans="2:6" x14ac:dyDescent="0.25">
      <c r="B94" s="2" t="str">
        <f t="shared" si="7"/>
        <v xml:space="preserve"> </v>
      </c>
      <c r="C94" s="6">
        <f t="shared" si="8"/>
        <v>0</v>
      </c>
      <c r="D94" s="6">
        <f t="shared" si="9"/>
        <v>0</v>
      </c>
      <c r="E94" s="6">
        <f t="shared" si="6"/>
        <v>0</v>
      </c>
      <c r="F94" s="8">
        <f t="shared" si="10"/>
        <v>0</v>
      </c>
    </row>
    <row r="95" spans="2:6" x14ac:dyDescent="0.25">
      <c r="B95" s="2" t="str">
        <f t="shared" si="7"/>
        <v xml:space="preserve"> </v>
      </c>
      <c r="C95" s="6">
        <f t="shared" si="8"/>
        <v>0</v>
      </c>
      <c r="D95" s="6">
        <f t="shared" si="9"/>
        <v>0</v>
      </c>
      <c r="E95" s="6">
        <f t="shared" si="6"/>
        <v>0</v>
      </c>
      <c r="F95" s="8">
        <f t="shared" si="10"/>
        <v>0</v>
      </c>
    </row>
    <row r="96" spans="2:6" x14ac:dyDescent="0.25">
      <c r="B96" s="2" t="str">
        <f t="shared" si="7"/>
        <v xml:space="preserve"> </v>
      </c>
      <c r="C96" s="6">
        <f t="shared" si="8"/>
        <v>0</v>
      </c>
      <c r="D96" s="6">
        <f t="shared" si="9"/>
        <v>0</v>
      </c>
      <c r="E96" s="6">
        <f t="shared" si="6"/>
        <v>0</v>
      </c>
      <c r="F96" s="8">
        <f t="shared" si="10"/>
        <v>0</v>
      </c>
    </row>
    <row r="97" spans="2:6" x14ac:dyDescent="0.25">
      <c r="B97" s="2" t="str">
        <f t="shared" si="7"/>
        <v xml:space="preserve"> </v>
      </c>
      <c r="C97" s="6">
        <f t="shared" si="8"/>
        <v>0</v>
      </c>
      <c r="D97" s="6">
        <f t="shared" si="9"/>
        <v>0</v>
      </c>
      <c r="E97" s="6">
        <f t="shared" si="6"/>
        <v>0</v>
      </c>
      <c r="F97" s="8">
        <f t="shared" si="10"/>
        <v>0</v>
      </c>
    </row>
    <row r="98" spans="2:6" x14ac:dyDescent="0.25">
      <c r="B98" s="2" t="str">
        <f t="shared" si="7"/>
        <v xml:space="preserve"> </v>
      </c>
      <c r="C98" s="6">
        <f t="shared" si="8"/>
        <v>0</v>
      </c>
      <c r="D98" s="6">
        <f t="shared" si="9"/>
        <v>0</v>
      </c>
      <c r="E98" s="6">
        <f t="shared" si="6"/>
        <v>0</v>
      </c>
      <c r="F98" s="8">
        <f t="shared" si="10"/>
        <v>0</v>
      </c>
    </row>
    <row r="99" spans="2:6" x14ac:dyDescent="0.25">
      <c r="B99" s="2" t="str">
        <f t="shared" si="7"/>
        <v xml:space="preserve"> </v>
      </c>
      <c r="C99" s="6">
        <f t="shared" si="8"/>
        <v>0</v>
      </c>
      <c r="D99" s="6">
        <f t="shared" si="9"/>
        <v>0</v>
      </c>
      <c r="E99" s="6">
        <f t="shared" si="6"/>
        <v>0</v>
      </c>
      <c r="F99" s="8">
        <f t="shared" si="10"/>
        <v>0</v>
      </c>
    </row>
    <row r="100" spans="2:6" x14ac:dyDescent="0.25">
      <c r="B100" s="2" t="str">
        <f t="shared" si="7"/>
        <v xml:space="preserve"> </v>
      </c>
      <c r="C100" s="6">
        <f t="shared" si="8"/>
        <v>0</v>
      </c>
      <c r="D100" s="6">
        <f t="shared" si="9"/>
        <v>0</v>
      </c>
      <c r="E100" s="6">
        <f t="shared" si="6"/>
        <v>0</v>
      </c>
      <c r="F100" s="8">
        <f t="shared" si="10"/>
        <v>0</v>
      </c>
    </row>
    <row r="101" spans="2:6" x14ac:dyDescent="0.25">
      <c r="B101" s="2" t="str">
        <f t="shared" si="7"/>
        <v xml:space="preserve"> </v>
      </c>
      <c r="C101" s="6">
        <f t="shared" si="8"/>
        <v>0</v>
      </c>
      <c r="D101" s="6">
        <f t="shared" si="9"/>
        <v>0</v>
      </c>
      <c r="E101" s="6">
        <f t="shared" si="6"/>
        <v>0</v>
      </c>
      <c r="F101" s="8">
        <f t="shared" si="10"/>
        <v>0</v>
      </c>
    </row>
    <row r="102" spans="2:6" x14ac:dyDescent="0.25">
      <c r="B102" s="2" t="str">
        <f t="shared" si="7"/>
        <v xml:space="preserve"> </v>
      </c>
      <c r="C102" s="6">
        <f t="shared" si="8"/>
        <v>0</v>
      </c>
      <c r="D102" s="6">
        <f t="shared" si="9"/>
        <v>0</v>
      </c>
      <c r="E102" s="6">
        <f t="shared" si="6"/>
        <v>0</v>
      </c>
      <c r="F102" s="8">
        <f t="shared" si="10"/>
        <v>0</v>
      </c>
    </row>
    <row r="103" spans="2:6" x14ac:dyDescent="0.25">
      <c r="B103" s="2" t="str">
        <f t="shared" si="7"/>
        <v xml:space="preserve"> </v>
      </c>
      <c r="C103" s="6">
        <f t="shared" si="8"/>
        <v>0</v>
      </c>
      <c r="D103" s="6">
        <f t="shared" si="9"/>
        <v>0</v>
      </c>
      <c r="E103" s="6">
        <f t="shared" si="6"/>
        <v>0</v>
      </c>
      <c r="F103" s="8">
        <f t="shared" si="10"/>
        <v>0</v>
      </c>
    </row>
    <row r="104" spans="2:6" x14ac:dyDescent="0.25">
      <c r="B104" s="2" t="str">
        <f t="shared" si="7"/>
        <v xml:space="preserve"> </v>
      </c>
      <c r="C104" s="6">
        <f t="shared" si="8"/>
        <v>0</v>
      </c>
      <c r="D104" s="6">
        <f t="shared" si="9"/>
        <v>0</v>
      </c>
      <c r="E104" s="6">
        <f t="shared" si="6"/>
        <v>0</v>
      </c>
      <c r="F104" s="8">
        <f t="shared" si="10"/>
        <v>0</v>
      </c>
    </row>
    <row r="105" spans="2:6" x14ac:dyDescent="0.25">
      <c r="B105" s="2" t="str">
        <f t="shared" si="7"/>
        <v xml:space="preserve"> </v>
      </c>
      <c r="C105" s="6">
        <f t="shared" si="8"/>
        <v>0</v>
      </c>
      <c r="D105" s="6">
        <f t="shared" si="9"/>
        <v>0</v>
      </c>
      <c r="E105" s="6">
        <f t="shared" si="6"/>
        <v>0</v>
      </c>
      <c r="F105" s="8">
        <f t="shared" si="10"/>
        <v>0</v>
      </c>
    </row>
    <row r="106" spans="2:6" x14ac:dyDescent="0.25">
      <c r="B106" s="2" t="str">
        <f t="shared" si="7"/>
        <v xml:space="preserve"> </v>
      </c>
      <c r="C106" s="6">
        <f t="shared" si="8"/>
        <v>0</v>
      </c>
      <c r="D106" s="6">
        <f t="shared" si="9"/>
        <v>0</v>
      </c>
      <c r="E106" s="6">
        <f t="shared" si="6"/>
        <v>0</v>
      </c>
      <c r="F106" s="8">
        <f t="shared" si="10"/>
        <v>0</v>
      </c>
    </row>
  </sheetData>
  <mergeCells count="4">
    <mergeCell ref="A1:G3"/>
    <mergeCell ref="C5:D5"/>
    <mergeCell ref="F5:G5"/>
    <mergeCell ref="B19:F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D6C5-7B20-45AA-B0DF-CD41CA0A5FD1}">
  <sheetPr>
    <tabColor theme="3" tint="0.39997558519241921"/>
  </sheetPr>
  <dimension ref="A1:G106"/>
  <sheetViews>
    <sheetView workbookViewId="0">
      <selection activeCell="E26" sqref="E26"/>
    </sheetView>
  </sheetViews>
  <sheetFormatPr baseColWidth="10" defaultRowHeight="15" x14ac:dyDescent="0.25"/>
  <cols>
    <col min="3" max="3" width="34" customWidth="1"/>
    <col min="4" max="4" width="23.5703125" customWidth="1"/>
    <col min="5" max="5" width="24.140625" customWidth="1"/>
    <col min="6" max="6" width="17.140625" customWidth="1"/>
    <col min="7" max="7" width="21.42578125" customWidth="1"/>
  </cols>
  <sheetData>
    <row r="1" spans="1:7" x14ac:dyDescent="0.25">
      <c r="A1" s="44" t="s">
        <v>27</v>
      </c>
      <c r="B1" s="45"/>
      <c r="C1" s="45"/>
      <c r="D1" s="45"/>
      <c r="E1" s="45"/>
      <c r="F1" s="45"/>
      <c r="G1" s="46"/>
    </row>
    <row r="2" spans="1:7" x14ac:dyDescent="0.25">
      <c r="A2" s="47"/>
      <c r="B2" s="48"/>
      <c r="C2" s="48"/>
      <c r="D2" s="48"/>
      <c r="E2" s="48"/>
      <c r="F2" s="48"/>
      <c r="G2" s="49"/>
    </row>
    <row r="3" spans="1:7" ht="15.75" thickBot="1" x14ac:dyDescent="0.3">
      <c r="A3" s="50"/>
      <c r="B3" s="51"/>
      <c r="C3" s="51"/>
      <c r="D3" s="51"/>
      <c r="E3" s="51"/>
      <c r="F3" s="51"/>
      <c r="G3" s="52"/>
    </row>
    <row r="4" spans="1:7" ht="15.75" thickBot="1" x14ac:dyDescent="0.3"/>
    <row r="5" spans="1:7" ht="15.75" thickBot="1" x14ac:dyDescent="0.3">
      <c r="C5" s="39" t="s">
        <v>0</v>
      </c>
      <c r="D5" s="40"/>
      <c r="F5" s="41" t="s">
        <v>10</v>
      </c>
      <c r="G5" s="42"/>
    </row>
    <row r="6" spans="1:7" x14ac:dyDescent="0.25">
      <c r="C6" s="10" t="s">
        <v>5</v>
      </c>
      <c r="D6" s="16">
        <v>2000000</v>
      </c>
      <c r="F6" s="10" t="s">
        <v>11</v>
      </c>
      <c r="G6" s="11">
        <v>12</v>
      </c>
    </row>
    <row r="7" spans="1:7" x14ac:dyDescent="0.25">
      <c r="C7" s="7" t="s">
        <v>6</v>
      </c>
      <c r="D7" s="14">
        <v>0.21</v>
      </c>
      <c r="F7" s="7" t="s">
        <v>12</v>
      </c>
      <c r="G7" s="12">
        <v>6</v>
      </c>
    </row>
    <row r="8" spans="1:7" x14ac:dyDescent="0.25">
      <c r="C8" s="7" t="s">
        <v>22</v>
      </c>
      <c r="D8" s="14">
        <f>D7/D10</f>
        <v>1.7499999999999998E-2</v>
      </c>
      <c r="F8" s="7" t="s">
        <v>13</v>
      </c>
      <c r="G8" s="12">
        <v>4</v>
      </c>
    </row>
    <row r="9" spans="1:7" x14ac:dyDescent="0.25">
      <c r="C9" s="7" t="s">
        <v>7</v>
      </c>
      <c r="D9" s="15">
        <f>D11/D10</f>
        <v>1</v>
      </c>
      <c r="F9" s="7" t="s">
        <v>14</v>
      </c>
      <c r="G9" s="12">
        <v>3</v>
      </c>
    </row>
    <row r="10" spans="1:7" x14ac:dyDescent="0.25">
      <c r="C10" s="23" t="s">
        <v>23</v>
      </c>
      <c r="D10" s="15">
        <v>12</v>
      </c>
      <c r="E10" s="38"/>
      <c r="F10" s="7" t="s">
        <v>15</v>
      </c>
      <c r="G10" s="12">
        <v>2</v>
      </c>
    </row>
    <row r="11" spans="1:7" ht="15.75" thickBot="1" x14ac:dyDescent="0.3">
      <c r="C11" s="17" t="s">
        <v>9</v>
      </c>
      <c r="D11" s="18">
        <v>12</v>
      </c>
      <c r="F11" s="9" t="s">
        <v>16</v>
      </c>
      <c r="G11" s="13">
        <v>1</v>
      </c>
    </row>
    <row r="12" spans="1:7" x14ac:dyDescent="0.25">
      <c r="C12" s="7" t="s">
        <v>20</v>
      </c>
      <c r="D12" s="33">
        <v>6000</v>
      </c>
    </row>
    <row r="13" spans="1:7" x14ac:dyDescent="0.25">
      <c r="C13" s="21" t="s">
        <v>19</v>
      </c>
      <c r="D13" s="33">
        <f>-PMT(D7/D10,D11,D6)</f>
        <v>186227.54752514311</v>
      </c>
    </row>
    <row r="14" spans="1:7" ht="15.75" thickBot="1" x14ac:dyDescent="0.3">
      <c r="C14" s="9" t="s">
        <v>21</v>
      </c>
      <c r="D14" s="34">
        <f>D13+D12</f>
        <v>192227.54752514311</v>
      </c>
      <c r="E14" s="27"/>
      <c r="F14" s="28"/>
    </row>
    <row r="15" spans="1:7" ht="15.75" thickBot="1" x14ac:dyDescent="0.3">
      <c r="C15" s="32" t="s">
        <v>25</v>
      </c>
      <c r="D15" s="35">
        <v>60000</v>
      </c>
      <c r="E15" s="27"/>
      <c r="F15" s="28"/>
    </row>
    <row r="16" spans="1:7" ht="15.75" thickBot="1" x14ac:dyDescent="0.3">
      <c r="C16" s="36" t="s">
        <v>26</v>
      </c>
      <c r="D16" s="37">
        <f>D14+D15</f>
        <v>252227.54752514311</v>
      </c>
      <c r="E16" s="27"/>
      <c r="F16" s="28"/>
    </row>
    <row r="17" spans="2:6" x14ac:dyDescent="0.25">
      <c r="C17" s="29"/>
      <c r="D17" s="31"/>
      <c r="E17" s="27"/>
      <c r="F17" s="28"/>
    </row>
    <row r="19" spans="2:6" ht="15.75" thickBot="1" x14ac:dyDescent="0.3">
      <c r="B19" s="43" t="s">
        <v>4</v>
      </c>
      <c r="C19" s="43"/>
      <c r="D19" s="43"/>
      <c r="E19" s="43"/>
      <c r="F19" s="43"/>
    </row>
    <row r="20" spans="2:6" x14ac:dyDescent="0.25">
      <c r="B20" s="3" t="s">
        <v>1</v>
      </c>
      <c r="C20" s="4" t="s">
        <v>2</v>
      </c>
      <c r="D20" s="4" t="s">
        <v>17</v>
      </c>
      <c r="E20" s="4" t="s">
        <v>18</v>
      </c>
      <c r="F20" s="5" t="s">
        <v>3</v>
      </c>
    </row>
    <row r="21" spans="2:6" x14ac:dyDescent="0.25">
      <c r="B21" s="2">
        <v>0</v>
      </c>
      <c r="C21" s="6"/>
      <c r="D21" s="1"/>
      <c r="E21" s="6"/>
      <c r="F21" s="8">
        <f>D6</f>
        <v>2000000</v>
      </c>
    </row>
    <row r="22" spans="2:6" x14ac:dyDescent="0.25">
      <c r="B22" s="2">
        <f>B21+1</f>
        <v>1</v>
      </c>
      <c r="C22" s="6">
        <f>$D$13</f>
        <v>186227.54752514311</v>
      </c>
      <c r="D22" s="6">
        <f>C22-E22</f>
        <v>157227.54752514311</v>
      </c>
      <c r="E22" s="6">
        <f>(F21*$D$7/$D$10)-D12</f>
        <v>29000</v>
      </c>
      <c r="F22" s="8">
        <f>F21-D22</f>
        <v>1842772.452474857</v>
      </c>
    </row>
    <row r="23" spans="2:6" x14ac:dyDescent="0.25">
      <c r="B23" s="2">
        <f>IF(F22&lt;1," ",B22+1)</f>
        <v>2</v>
      </c>
      <c r="C23" s="6">
        <f>IF(F22&lt;1,0,$D$13)</f>
        <v>186227.54752514311</v>
      </c>
      <c r="D23" s="6">
        <f>IF(F22&lt;1,0,C23-E23)</f>
        <v>153979.02960683312</v>
      </c>
      <c r="E23" s="6">
        <f t="shared" ref="E23:E86" si="0">IF(F22&lt;1,0,F22*$D$7/$D$10)</f>
        <v>32248.517918309997</v>
      </c>
      <c r="F23" s="8">
        <f>IF(F22&lt;1,0,F22-D23)</f>
        <v>1688793.4228680239</v>
      </c>
    </row>
    <row r="24" spans="2:6" x14ac:dyDescent="0.25">
      <c r="B24" s="2">
        <f t="shared" ref="B24:B87" si="1">IF(F23&lt;1," ",B23+1)</f>
        <v>3</v>
      </c>
      <c r="C24" s="6">
        <f t="shared" ref="C24:C87" si="2">IF(F23&lt;1,0,$D$13)</f>
        <v>186227.54752514311</v>
      </c>
      <c r="D24" s="6">
        <f t="shared" ref="D24:D87" si="3">IF(F23&lt;1,0,C24-E24)</f>
        <v>156673.66262495267</v>
      </c>
      <c r="E24" s="6">
        <f t="shared" si="0"/>
        <v>29553.884900190416</v>
      </c>
      <c r="F24" s="8">
        <f t="shared" ref="F24:F87" si="4">IF(F23&lt;1,0,F23-D24)</f>
        <v>1532119.7602430712</v>
      </c>
    </row>
    <row r="25" spans="2:6" x14ac:dyDescent="0.25">
      <c r="B25" s="2">
        <f t="shared" si="1"/>
        <v>4</v>
      </c>
      <c r="C25" s="6">
        <f t="shared" si="2"/>
        <v>186227.54752514311</v>
      </c>
      <c r="D25" s="6">
        <f t="shared" si="3"/>
        <v>159415.45172088937</v>
      </c>
      <c r="E25" s="6">
        <f t="shared" si="0"/>
        <v>26812.095804253742</v>
      </c>
      <c r="F25" s="8">
        <f t="shared" si="4"/>
        <v>1372704.3085221818</v>
      </c>
    </row>
    <row r="26" spans="2:6" x14ac:dyDescent="0.25">
      <c r="B26" s="2">
        <f t="shared" si="1"/>
        <v>5</v>
      </c>
      <c r="C26" s="6">
        <f t="shared" si="2"/>
        <v>186227.54752514311</v>
      </c>
      <c r="D26" s="6">
        <f t="shared" si="3"/>
        <v>162205.22212600493</v>
      </c>
      <c r="E26" s="6">
        <f t="shared" si="0"/>
        <v>24022.325399138179</v>
      </c>
      <c r="F26" s="8">
        <f t="shared" si="4"/>
        <v>1210499.0863961768</v>
      </c>
    </row>
    <row r="27" spans="2:6" x14ac:dyDescent="0.25">
      <c r="B27" s="2">
        <f t="shared" si="1"/>
        <v>6</v>
      </c>
      <c r="C27" s="6">
        <f t="shared" si="2"/>
        <v>186227.54752514311</v>
      </c>
      <c r="D27" s="6">
        <f t="shared" si="3"/>
        <v>165043.81351321001</v>
      </c>
      <c r="E27" s="6">
        <f t="shared" si="0"/>
        <v>21183.734011933095</v>
      </c>
      <c r="F27" s="8">
        <f t="shared" si="4"/>
        <v>1045455.2728829668</v>
      </c>
    </row>
    <row r="28" spans="2:6" x14ac:dyDescent="0.25">
      <c r="B28" s="2">
        <f t="shared" si="1"/>
        <v>7</v>
      </c>
      <c r="C28" s="6">
        <f t="shared" si="2"/>
        <v>186227.54752514311</v>
      </c>
      <c r="D28" s="6">
        <f t="shared" si="3"/>
        <v>167932.08024969118</v>
      </c>
      <c r="E28" s="6">
        <f t="shared" si="0"/>
        <v>18295.467275451916</v>
      </c>
      <c r="F28" s="8">
        <f t="shared" si="4"/>
        <v>877523.19263327564</v>
      </c>
    </row>
    <row r="29" spans="2:6" x14ac:dyDescent="0.25">
      <c r="B29" s="2">
        <f t="shared" si="1"/>
        <v>8</v>
      </c>
      <c r="C29" s="6">
        <f t="shared" si="2"/>
        <v>186227.54752514311</v>
      </c>
      <c r="D29" s="6">
        <f t="shared" si="3"/>
        <v>170870.89165406078</v>
      </c>
      <c r="E29" s="6">
        <f t="shared" si="0"/>
        <v>15356.655871082323</v>
      </c>
      <c r="F29" s="8">
        <f t="shared" si="4"/>
        <v>706652.30097921484</v>
      </c>
    </row>
    <row r="30" spans="2:6" x14ac:dyDescent="0.25">
      <c r="B30" s="2">
        <f t="shared" si="1"/>
        <v>9</v>
      </c>
      <c r="C30" s="6">
        <f t="shared" si="2"/>
        <v>186227.54752514311</v>
      </c>
      <c r="D30" s="6">
        <f t="shared" si="3"/>
        <v>173861.13225800684</v>
      </c>
      <c r="E30" s="6">
        <f t="shared" si="0"/>
        <v>12366.415267136259</v>
      </c>
      <c r="F30" s="8">
        <f t="shared" si="4"/>
        <v>532791.168721208</v>
      </c>
    </row>
    <row r="31" spans="2:6" x14ac:dyDescent="0.25">
      <c r="B31" s="2">
        <f t="shared" si="1"/>
        <v>10</v>
      </c>
      <c r="C31" s="6">
        <f t="shared" si="2"/>
        <v>186227.54752514311</v>
      </c>
      <c r="D31" s="6">
        <f t="shared" si="3"/>
        <v>176903.70207252196</v>
      </c>
      <c r="E31" s="6">
        <f t="shared" si="0"/>
        <v>9323.8454526211408</v>
      </c>
      <c r="F31" s="8">
        <f t="shared" si="4"/>
        <v>355887.46664868604</v>
      </c>
    </row>
    <row r="32" spans="2:6" x14ac:dyDescent="0.25">
      <c r="B32" s="2">
        <f t="shared" si="1"/>
        <v>11</v>
      </c>
      <c r="C32" s="6">
        <f t="shared" si="2"/>
        <v>186227.54752514311</v>
      </c>
      <c r="D32" s="6">
        <f t="shared" si="3"/>
        <v>179999.51685879109</v>
      </c>
      <c r="E32" s="6">
        <f t="shared" si="0"/>
        <v>6228.0306663520059</v>
      </c>
      <c r="F32" s="8">
        <f t="shared" si="4"/>
        <v>175887.94978989495</v>
      </c>
    </row>
    <row r="33" spans="2:6" x14ac:dyDescent="0.25">
      <c r="B33" s="2">
        <f t="shared" si="1"/>
        <v>12</v>
      </c>
      <c r="C33" s="6">
        <f t="shared" si="2"/>
        <v>186227.54752514311</v>
      </c>
      <c r="D33" s="6">
        <f t="shared" si="3"/>
        <v>183149.50840381996</v>
      </c>
      <c r="E33" s="6">
        <f t="shared" si="0"/>
        <v>3078.0391213231615</v>
      </c>
      <c r="F33" s="8">
        <f t="shared" si="4"/>
        <v>-7261.5586139250081</v>
      </c>
    </row>
    <row r="34" spans="2:6" x14ac:dyDescent="0.25">
      <c r="B34" s="2" t="str">
        <f t="shared" si="1"/>
        <v xml:space="preserve"> </v>
      </c>
      <c r="C34" s="6">
        <f t="shared" si="2"/>
        <v>0</v>
      </c>
      <c r="D34" s="6">
        <f t="shared" si="3"/>
        <v>0</v>
      </c>
      <c r="E34" s="6">
        <f t="shared" si="0"/>
        <v>0</v>
      </c>
      <c r="F34" s="8">
        <f t="shared" si="4"/>
        <v>0</v>
      </c>
    </row>
    <row r="35" spans="2:6" x14ac:dyDescent="0.25">
      <c r="B35" s="2" t="str">
        <f t="shared" si="1"/>
        <v xml:space="preserve"> </v>
      </c>
      <c r="C35" s="6">
        <f t="shared" si="2"/>
        <v>0</v>
      </c>
      <c r="D35" s="6">
        <f t="shared" si="3"/>
        <v>0</v>
      </c>
      <c r="E35" s="6">
        <f t="shared" si="0"/>
        <v>0</v>
      </c>
      <c r="F35" s="8">
        <f t="shared" si="4"/>
        <v>0</v>
      </c>
    </row>
    <row r="36" spans="2:6" x14ac:dyDescent="0.25">
      <c r="B36" s="2" t="str">
        <f t="shared" si="1"/>
        <v xml:space="preserve"> </v>
      </c>
      <c r="C36" s="6">
        <f t="shared" si="2"/>
        <v>0</v>
      </c>
      <c r="D36" s="6">
        <f t="shared" si="3"/>
        <v>0</v>
      </c>
      <c r="E36" s="6">
        <f t="shared" si="0"/>
        <v>0</v>
      </c>
      <c r="F36" s="8">
        <f t="shared" si="4"/>
        <v>0</v>
      </c>
    </row>
    <row r="37" spans="2:6" x14ac:dyDescent="0.25">
      <c r="B37" s="2" t="str">
        <f t="shared" si="1"/>
        <v xml:space="preserve"> </v>
      </c>
      <c r="C37" s="6">
        <f t="shared" si="2"/>
        <v>0</v>
      </c>
      <c r="D37" s="6">
        <f t="shared" si="3"/>
        <v>0</v>
      </c>
      <c r="E37" s="6">
        <f t="shared" si="0"/>
        <v>0</v>
      </c>
      <c r="F37" s="8">
        <f t="shared" si="4"/>
        <v>0</v>
      </c>
    </row>
    <row r="38" spans="2:6" x14ac:dyDescent="0.25">
      <c r="B38" s="2" t="str">
        <f t="shared" si="1"/>
        <v xml:space="preserve"> </v>
      </c>
      <c r="C38" s="6">
        <f t="shared" si="2"/>
        <v>0</v>
      </c>
      <c r="D38" s="6">
        <f t="shared" si="3"/>
        <v>0</v>
      </c>
      <c r="E38" s="6">
        <f t="shared" si="0"/>
        <v>0</v>
      </c>
      <c r="F38" s="8">
        <f t="shared" si="4"/>
        <v>0</v>
      </c>
    </row>
    <row r="39" spans="2:6" x14ac:dyDescent="0.25">
      <c r="B39" s="2" t="str">
        <f t="shared" si="1"/>
        <v xml:space="preserve"> </v>
      </c>
      <c r="C39" s="6">
        <f t="shared" si="2"/>
        <v>0</v>
      </c>
      <c r="D39" s="6">
        <f t="shared" si="3"/>
        <v>0</v>
      </c>
      <c r="E39" s="6">
        <f t="shared" si="0"/>
        <v>0</v>
      </c>
      <c r="F39" s="8">
        <f t="shared" si="4"/>
        <v>0</v>
      </c>
    </row>
    <row r="40" spans="2:6" x14ac:dyDescent="0.25">
      <c r="B40" s="2" t="str">
        <f t="shared" si="1"/>
        <v xml:space="preserve"> </v>
      </c>
      <c r="C40" s="6">
        <f t="shared" si="2"/>
        <v>0</v>
      </c>
      <c r="D40" s="6">
        <f t="shared" si="3"/>
        <v>0</v>
      </c>
      <c r="E40" s="6">
        <f t="shared" si="0"/>
        <v>0</v>
      </c>
      <c r="F40" s="8">
        <f t="shared" si="4"/>
        <v>0</v>
      </c>
    </row>
    <row r="41" spans="2:6" x14ac:dyDescent="0.25">
      <c r="B41" s="2" t="str">
        <f t="shared" si="1"/>
        <v xml:space="preserve"> </v>
      </c>
      <c r="C41" s="6">
        <f t="shared" si="2"/>
        <v>0</v>
      </c>
      <c r="D41" s="6">
        <f t="shared" si="3"/>
        <v>0</v>
      </c>
      <c r="E41" s="6">
        <f t="shared" si="0"/>
        <v>0</v>
      </c>
      <c r="F41" s="8">
        <f t="shared" si="4"/>
        <v>0</v>
      </c>
    </row>
    <row r="42" spans="2:6" x14ac:dyDescent="0.25">
      <c r="B42" s="2" t="str">
        <f t="shared" si="1"/>
        <v xml:space="preserve"> </v>
      </c>
      <c r="C42" s="6">
        <f t="shared" si="2"/>
        <v>0</v>
      </c>
      <c r="D42" s="6">
        <f t="shared" si="3"/>
        <v>0</v>
      </c>
      <c r="E42" s="6">
        <f t="shared" si="0"/>
        <v>0</v>
      </c>
      <c r="F42" s="8">
        <f t="shared" si="4"/>
        <v>0</v>
      </c>
    </row>
    <row r="43" spans="2:6" x14ac:dyDescent="0.25">
      <c r="B43" s="2" t="str">
        <f t="shared" si="1"/>
        <v xml:space="preserve"> </v>
      </c>
      <c r="C43" s="6">
        <f t="shared" si="2"/>
        <v>0</v>
      </c>
      <c r="D43" s="6">
        <f t="shared" si="3"/>
        <v>0</v>
      </c>
      <c r="E43" s="6">
        <f t="shared" si="0"/>
        <v>0</v>
      </c>
      <c r="F43" s="8">
        <f t="shared" si="4"/>
        <v>0</v>
      </c>
    </row>
    <row r="44" spans="2:6" x14ac:dyDescent="0.25">
      <c r="B44" s="2" t="str">
        <f t="shared" si="1"/>
        <v xml:space="preserve"> </v>
      </c>
      <c r="C44" s="6">
        <f t="shared" si="2"/>
        <v>0</v>
      </c>
      <c r="D44" s="6">
        <f t="shared" si="3"/>
        <v>0</v>
      </c>
      <c r="E44" s="6">
        <f t="shared" si="0"/>
        <v>0</v>
      </c>
      <c r="F44" s="8">
        <f t="shared" si="4"/>
        <v>0</v>
      </c>
    </row>
    <row r="45" spans="2:6" x14ac:dyDescent="0.25">
      <c r="B45" s="2" t="str">
        <f t="shared" si="1"/>
        <v xml:space="preserve"> </v>
      </c>
      <c r="C45" s="6">
        <f t="shared" si="2"/>
        <v>0</v>
      </c>
      <c r="D45" s="6">
        <f t="shared" si="3"/>
        <v>0</v>
      </c>
      <c r="E45" s="6">
        <f t="shared" si="0"/>
        <v>0</v>
      </c>
      <c r="F45" s="8">
        <f t="shared" si="4"/>
        <v>0</v>
      </c>
    </row>
    <row r="46" spans="2:6" x14ac:dyDescent="0.25">
      <c r="B46" s="2" t="str">
        <f t="shared" si="1"/>
        <v xml:space="preserve"> </v>
      </c>
      <c r="C46" s="6">
        <f t="shared" si="2"/>
        <v>0</v>
      </c>
      <c r="D46" s="6">
        <f t="shared" si="3"/>
        <v>0</v>
      </c>
      <c r="E46" s="6">
        <f t="shared" si="0"/>
        <v>0</v>
      </c>
      <c r="F46" s="8">
        <f t="shared" si="4"/>
        <v>0</v>
      </c>
    </row>
    <row r="47" spans="2:6" x14ac:dyDescent="0.25">
      <c r="B47" s="2" t="str">
        <f t="shared" si="1"/>
        <v xml:space="preserve"> </v>
      </c>
      <c r="C47" s="6">
        <f t="shared" si="2"/>
        <v>0</v>
      </c>
      <c r="D47" s="6">
        <f t="shared" si="3"/>
        <v>0</v>
      </c>
      <c r="E47" s="6">
        <f t="shared" si="0"/>
        <v>0</v>
      </c>
      <c r="F47" s="8">
        <f t="shared" si="4"/>
        <v>0</v>
      </c>
    </row>
    <row r="48" spans="2:6" x14ac:dyDescent="0.25">
      <c r="B48" s="2" t="str">
        <f t="shared" si="1"/>
        <v xml:space="preserve"> </v>
      </c>
      <c r="C48" s="6">
        <f t="shared" si="2"/>
        <v>0</v>
      </c>
      <c r="D48" s="6">
        <f t="shared" si="3"/>
        <v>0</v>
      </c>
      <c r="E48" s="6">
        <f t="shared" si="0"/>
        <v>0</v>
      </c>
      <c r="F48" s="8">
        <f t="shared" si="4"/>
        <v>0</v>
      </c>
    </row>
    <row r="49" spans="2:6" x14ac:dyDescent="0.25">
      <c r="B49" s="2" t="str">
        <f t="shared" si="1"/>
        <v xml:space="preserve"> </v>
      </c>
      <c r="C49" s="6">
        <f t="shared" si="2"/>
        <v>0</v>
      </c>
      <c r="D49" s="6">
        <f t="shared" si="3"/>
        <v>0</v>
      </c>
      <c r="E49" s="6">
        <f t="shared" si="0"/>
        <v>0</v>
      </c>
      <c r="F49" s="8">
        <f t="shared" si="4"/>
        <v>0</v>
      </c>
    </row>
    <row r="50" spans="2:6" x14ac:dyDescent="0.25">
      <c r="B50" s="2" t="str">
        <f t="shared" si="1"/>
        <v xml:space="preserve"> </v>
      </c>
      <c r="C50" s="6">
        <f t="shared" si="2"/>
        <v>0</v>
      </c>
      <c r="D50" s="6">
        <f t="shared" si="3"/>
        <v>0</v>
      </c>
      <c r="E50" s="6">
        <f t="shared" si="0"/>
        <v>0</v>
      </c>
      <c r="F50" s="8">
        <f t="shared" si="4"/>
        <v>0</v>
      </c>
    </row>
    <row r="51" spans="2:6" x14ac:dyDescent="0.25">
      <c r="B51" s="2" t="str">
        <f t="shared" si="1"/>
        <v xml:space="preserve"> </v>
      </c>
      <c r="C51" s="6">
        <f t="shared" si="2"/>
        <v>0</v>
      </c>
      <c r="D51" s="6">
        <f t="shared" si="3"/>
        <v>0</v>
      </c>
      <c r="E51" s="6">
        <f t="shared" si="0"/>
        <v>0</v>
      </c>
      <c r="F51" s="8">
        <f t="shared" si="4"/>
        <v>0</v>
      </c>
    </row>
    <row r="52" spans="2:6" x14ac:dyDescent="0.25">
      <c r="B52" s="2" t="str">
        <f t="shared" si="1"/>
        <v xml:space="preserve"> </v>
      </c>
      <c r="C52" s="6">
        <f t="shared" si="2"/>
        <v>0</v>
      </c>
      <c r="D52" s="6">
        <f t="shared" si="3"/>
        <v>0</v>
      </c>
      <c r="E52" s="6">
        <f t="shared" si="0"/>
        <v>0</v>
      </c>
      <c r="F52" s="8">
        <f t="shared" si="4"/>
        <v>0</v>
      </c>
    </row>
    <row r="53" spans="2:6" x14ac:dyDescent="0.25">
      <c r="B53" s="2" t="str">
        <f t="shared" si="1"/>
        <v xml:space="preserve"> </v>
      </c>
      <c r="C53" s="6">
        <f t="shared" si="2"/>
        <v>0</v>
      </c>
      <c r="D53" s="6">
        <f t="shared" si="3"/>
        <v>0</v>
      </c>
      <c r="E53" s="6">
        <f t="shared" si="0"/>
        <v>0</v>
      </c>
      <c r="F53" s="8">
        <f t="shared" si="4"/>
        <v>0</v>
      </c>
    </row>
    <row r="54" spans="2:6" x14ac:dyDescent="0.25">
      <c r="B54" s="2" t="str">
        <f t="shared" si="1"/>
        <v xml:space="preserve"> </v>
      </c>
      <c r="C54" s="6">
        <f t="shared" si="2"/>
        <v>0</v>
      </c>
      <c r="D54" s="6">
        <f t="shared" si="3"/>
        <v>0</v>
      </c>
      <c r="E54" s="6">
        <f t="shared" si="0"/>
        <v>0</v>
      </c>
      <c r="F54" s="8">
        <f t="shared" si="4"/>
        <v>0</v>
      </c>
    </row>
    <row r="55" spans="2:6" x14ac:dyDescent="0.25">
      <c r="B55" s="2" t="str">
        <f t="shared" si="1"/>
        <v xml:space="preserve"> </v>
      </c>
      <c r="C55" s="6">
        <f t="shared" si="2"/>
        <v>0</v>
      </c>
      <c r="D55" s="6">
        <f t="shared" si="3"/>
        <v>0</v>
      </c>
      <c r="E55" s="6">
        <f t="shared" si="0"/>
        <v>0</v>
      </c>
      <c r="F55" s="8">
        <f t="shared" si="4"/>
        <v>0</v>
      </c>
    </row>
    <row r="56" spans="2:6" x14ac:dyDescent="0.25">
      <c r="B56" s="2" t="str">
        <f t="shared" si="1"/>
        <v xml:space="preserve"> </v>
      </c>
      <c r="C56" s="6">
        <f t="shared" si="2"/>
        <v>0</v>
      </c>
      <c r="D56" s="6">
        <f t="shared" si="3"/>
        <v>0</v>
      </c>
      <c r="E56" s="6">
        <f t="shared" si="0"/>
        <v>0</v>
      </c>
      <c r="F56" s="8">
        <f t="shared" si="4"/>
        <v>0</v>
      </c>
    </row>
    <row r="57" spans="2:6" x14ac:dyDescent="0.25">
      <c r="B57" s="2" t="str">
        <f t="shared" si="1"/>
        <v xml:space="preserve"> </v>
      </c>
      <c r="C57" s="6">
        <f t="shared" si="2"/>
        <v>0</v>
      </c>
      <c r="D57" s="6">
        <f t="shared" si="3"/>
        <v>0</v>
      </c>
      <c r="E57" s="6">
        <f t="shared" si="0"/>
        <v>0</v>
      </c>
      <c r="F57" s="8">
        <f t="shared" si="4"/>
        <v>0</v>
      </c>
    </row>
    <row r="58" spans="2:6" x14ac:dyDescent="0.25">
      <c r="B58" s="2" t="str">
        <f t="shared" si="1"/>
        <v xml:space="preserve"> </v>
      </c>
      <c r="C58" s="6">
        <f t="shared" si="2"/>
        <v>0</v>
      </c>
      <c r="D58" s="6">
        <f t="shared" si="3"/>
        <v>0</v>
      </c>
      <c r="E58" s="6">
        <f t="shared" si="0"/>
        <v>0</v>
      </c>
      <c r="F58" s="8">
        <f t="shared" si="4"/>
        <v>0</v>
      </c>
    </row>
    <row r="59" spans="2:6" x14ac:dyDescent="0.25">
      <c r="B59" s="2" t="str">
        <f t="shared" si="1"/>
        <v xml:space="preserve"> </v>
      </c>
      <c r="C59" s="6">
        <f t="shared" si="2"/>
        <v>0</v>
      </c>
      <c r="D59" s="6">
        <f t="shared" si="3"/>
        <v>0</v>
      </c>
      <c r="E59" s="6">
        <f t="shared" si="0"/>
        <v>0</v>
      </c>
      <c r="F59" s="8">
        <f t="shared" si="4"/>
        <v>0</v>
      </c>
    </row>
    <row r="60" spans="2:6" x14ac:dyDescent="0.25">
      <c r="B60" s="2" t="str">
        <f t="shared" si="1"/>
        <v xml:space="preserve"> </v>
      </c>
      <c r="C60" s="6">
        <f t="shared" si="2"/>
        <v>0</v>
      </c>
      <c r="D60" s="6">
        <f t="shared" si="3"/>
        <v>0</v>
      </c>
      <c r="E60" s="6">
        <f t="shared" si="0"/>
        <v>0</v>
      </c>
      <c r="F60" s="8">
        <f t="shared" si="4"/>
        <v>0</v>
      </c>
    </row>
    <row r="61" spans="2:6" x14ac:dyDescent="0.25">
      <c r="B61" s="2" t="str">
        <f t="shared" si="1"/>
        <v xml:space="preserve"> </v>
      </c>
      <c r="C61" s="6">
        <f t="shared" si="2"/>
        <v>0</v>
      </c>
      <c r="D61" s="6">
        <f t="shared" si="3"/>
        <v>0</v>
      </c>
      <c r="E61" s="6">
        <f t="shared" si="0"/>
        <v>0</v>
      </c>
      <c r="F61" s="8">
        <f t="shared" si="4"/>
        <v>0</v>
      </c>
    </row>
    <row r="62" spans="2:6" x14ac:dyDescent="0.25">
      <c r="B62" s="2" t="str">
        <f t="shared" si="1"/>
        <v xml:space="preserve"> </v>
      </c>
      <c r="C62" s="6">
        <f t="shared" si="2"/>
        <v>0</v>
      </c>
      <c r="D62" s="6">
        <f t="shared" si="3"/>
        <v>0</v>
      </c>
      <c r="E62" s="6">
        <f t="shared" si="0"/>
        <v>0</v>
      </c>
      <c r="F62" s="8">
        <f t="shared" si="4"/>
        <v>0</v>
      </c>
    </row>
    <row r="63" spans="2:6" x14ac:dyDescent="0.25">
      <c r="B63" s="2" t="str">
        <f t="shared" si="1"/>
        <v xml:space="preserve"> </v>
      </c>
      <c r="C63" s="6">
        <f t="shared" si="2"/>
        <v>0</v>
      </c>
      <c r="D63" s="6">
        <f t="shared" si="3"/>
        <v>0</v>
      </c>
      <c r="E63" s="6">
        <f t="shared" si="0"/>
        <v>0</v>
      </c>
      <c r="F63" s="8">
        <f t="shared" si="4"/>
        <v>0</v>
      </c>
    </row>
    <row r="64" spans="2:6" x14ac:dyDescent="0.25">
      <c r="B64" s="2" t="str">
        <f t="shared" si="1"/>
        <v xml:space="preserve"> </v>
      </c>
      <c r="C64" s="6">
        <f t="shared" si="2"/>
        <v>0</v>
      </c>
      <c r="D64" s="6">
        <f t="shared" si="3"/>
        <v>0</v>
      </c>
      <c r="E64" s="6">
        <f t="shared" si="0"/>
        <v>0</v>
      </c>
      <c r="F64" s="8">
        <f t="shared" si="4"/>
        <v>0</v>
      </c>
    </row>
    <row r="65" spans="2:6" x14ac:dyDescent="0.25">
      <c r="B65" s="2" t="str">
        <f t="shared" si="1"/>
        <v xml:space="preserve"> </v>
      </c>
      <c r="C65" s="6">
        <f t="shared" si="2"/>
        <v>0</v>
      </c>
      <c r="D65" s="6">
        <f t="shared" si="3"/>
        <v>0</v>
      </c>
      <c r="E65" s="6">
        <f t="shared" si="0"/>
        <v>0</v>
      </c>
      <c r="F65" s="8">
        <f t="shared" si="4"/>
        <v>0</v>
      </c>
    </row>
    <row r="66" spans="2:6" x14ac:dyDescent="0.25">
      <c r="B66" s="2" t="str">
        <f t="shared" si="1"/>
        <v xml:space="preserve"> </v>
      </c>
      <c r="C66" s="6">
        <f t="shared" si="2"/>
        <v>0</v>
      </c>
      <c r="D66" s="6">
        <f t="shared" si="3"/>
        <v>0</v>
      </c>
      <c r="E66" s="6">
        <f t="shared" si="0"/>
        <v>0</v>
      </c>
      <c r="F66" s="8">
        <f t="shared" si="4"/>
        <v>0</v>
      </c>
    </row>
    <row r="67" spans="2:6" x14ac:dyDescent="0.25">
      <c r="B67" s="2" t="str">
        <f t="shared" si="1"/>
        <v xml:space="preserve"> </v>
      </c>
      <c r="C67" s="6">
        <f t="shared" si="2"/>
        <v>0</v>
      </c>
      <c r="D67" s="6">
        <f t="shared" si="3"/>
        <v>0</v>
      </c>
      <c r="E67" s="6">
        <f t="shared" si="0"/>
        <v>0</v>
      </c>
      <c r="F67" s="8">
        <f t="shared" si="4"/>
        <v>0</v>
      </c>
    </row>
    <row r="68" spans="2:6" x14ac:dyDescent="0.25">
      <c r="B68" s="2" t="str">
        <f t="shared" si="1"/>
        <v xml:space="preserve"> </v>
      </c>
      <c r="C68" s="6">
        <f t="shared" si="2"/>
        <v>0</v>
      </c>
      <c r="D68" s="6">
        <f t="shared" si="3"/>
        <v>0</v>
      </c>
      <c r="E68" s="6">
        <f t="shared" si="0"/>
        <v>0</v>
      </c>
      <c r="F68" s="8">
        <f t="shared" si="4"/>
        <v>0</v>
      </c>
    </row>
    <row r="69" spans="2:6" x14ac:dyDescent="0.25">
      <c r="B69" s="2" t="str">
        <f t="shared" si="1"/>
        <v xml:space="preserve"> </v>
      </c>
      <c r="C69" s="6">
        <f t="shared" si="2"/>
        <v>0</v>
      </c>
      <c r="D69" s="6">
        <f t="shared" si="3"/>
        <v>0</v>
      </c>
      <c r="E69" s="6">
        <f t="shared" si="0"/>
        <v>0</v>
      </c>
      <c r="F69" s="8">
        <f t="shared" si="4"/>
        <v>0</v>
      </c>
    </row>
    <row r="70" spans="2:6" x14ac:dyDescent="0.25">
      <c r="B70" s="2" t="str">
        <f t="shared" si="1"/>
        <v xml:space="preserve"> </v>
      </c>
      <c r="C70" s="6">
        <f t="shared" si="2"/>
        <v>0</v>
      </c>
      <c r="D70" s="6">
        <f t="shared" si="3"/>
        <v>0</v>
      </c>
      <c r="E70" s="6">
        <f t="shared" si="0"/>
        <v>0</v>
      </c>
      <c r="F70" s="8">
        <f t="shared" si="4"/>
        <v>0</v>
      </c>
    </row>
    <row r="71" spans="2:6" x14ac:dyDescent="0.25">
      <c r="B71" s="2" t="str">
        <f t="shared" si="1"/>
        <v xml:space="preserve"> </v>
      </c>
      <c r="C71" s="6">
        <f t="shared" si="2"/>
        <v>0</v>
      </c>
      <c r="D71" s="6">
        <f t="shared" si="3"/>
        <v>0</v>
      </c>
      <c r="E71" s="6">
        <f t="shared" si="0"/>
        <v>0</v>
      </c>
      <c r="F71" s="8">
        <f t="shared" si="4"/>
        <v>0</v>
      </c>
    </row>
    <row r="72" spans="2:6" x14ac:dyDescent="0.25">
      <c r="B72" s="2" t="str">
        <f t="shared" si="1"/>
        <v xml:space="preserve"> </v>
      </c>
      <c r="C72" s="6">
        <f t="shared" si="2"/>
        <v>0</v>
      </c>
      <c r="D72" s="6">
        <f t="shared" si="3"/>
        <v>0</v>
      </c>
      <c r="E72" s="6">
        <f t="shared" si="0"/>
        <v>0</v>
      </c>
      <c r="F72" s="8">
        <f t="shared" si="4"/>
        <v>0</v>
      </c>
    </row>
    <row r="73" spans="2:6" x14ac:dyDescent="0.25">
      <c r="B73" s="2" t="str">
        <f t="shared" si="1"/>
        <v xml:space="preserve"> </v>
      </c>
      <c r="C73" s="6">
        <f t="shared" si="2"/>
        <v>0</v>
      </c>
      <c r="D73" s="6">
        <f t="shared" si="3"/>
        <v>0</v>
      </c>
      <c r="E73" s="6">
        <f t="shared" si="0"/>
        <v>0</v>
      </c>
      <c r="F73" s="8">
        <f t="shared" si="4"/>
        <v>0</v>
      </c>
    </row>
    <row r="74" spans="2:6" x14ac:dyDescent="0.25">
      <c r="B74" s="2" t="str">
        <f t="shared" si="1"/>
        <v xml:space="preserve"> </v>
      </c>
      <c r="C74" s="6">
        <f t="shared" si="2"/>
        <v>0</v>
      </c>
      <c r="D74" s="6">
        <f t="shared" si="3"/>
        <v>0</v>
      </c>
      <c r="E74" s="6">
        <f t="shared" si="0"/>
        <v>0</v>
      </c>
      <c r="F74" s="8">
        <f t="shared" si="4"/>
        <v>0</v>
      </c>
    </row>
    <row r="75" spans="2:6" x14ac:dyDescent="0.25">
      <c r="B75" s="2" t="str">
        <f t="shared" si="1"/>
        <v xml:space="preserve"> </v>
      </c>
      <c r="C75" s="6">
        <f t="shared" si="2"/>
        <v>0</v>
      </c>
      <c r="D75" s="6">
        <f t="shared" si="3"/>
        <v>0</v>
      </c>
      <c r="E75" s="6">
        <f t="shared" si="0"/>
        <v>0</v>
      </c>
      <c r="F75" s="8">
        <f t="shared" si="4"/>
        <v>0</v>
      </c>
    </row>
    <row r="76" spans="2:6" x14ac:dyDescent="0.25">
      <c r="B76" s="2" t="str">
        <f t="shared" si="1"/>
        <v xml:space="preserve"> </v>
      </c>
      <c r="C76" s="6">
        <f t="shared" si="2"/>
        <v>0</v>
      </c>
      <c r="D76" s="6">
        <f t="shared" si="3"/>
        <v>0</v>
      </c>
      <c r="E76" s="6">
        <f t="shared" si="0"/>
        <v>0</v>
      </c>
      <c r="F76" s="8">
        <f t="shared" si="4"/>
        <v>0</v>
      </c>
    </row>
    <row r="77" spans="2:6" x14ac:dyDescent="0.25">
      <c r="B77" s="2" t="str">
        <f t="shared" si="1"/>
        <v xml:space="preserve"> </v>
      </c>
      <c r="C77" s="6">
        <f t="shared" si="2"/>
        <v>0</v>
      </c>
      <c r="D77" s="6">
        <f t="shared" si="3"/>
        <v>0</v>
      </c>
      <c r="E77" s="6">
        <f t="shared" si="0"/>
        <v>0</v>
      </c>
      <c r="F77" s="8">
        <f t="shared" si="4"/>
        <v>0</v>
      </c>
    </row>
    <row r="78" spans="2:6" x14ac:dyDescent="0.25">
      <c r="B78" s="2" t="str">
        <f t="shared" si="1"/>
        <v xml:space="preserve"> </v>
      </c>
      <c r="C78" s="6">
        <f t="shared" si="2"/>
        <v>0</v>
      </c>
      <c r="D78" s="6">
        <f t="shared" si="3"/>
        <v>0</v>
      </c>
      <c r="E78" s="6">
        <f t="shared" si="0"/>
        <v>0</v>
      </c>
      <c r="F78" s="8">
        <f t="shared" si="4"/>
        <v>0</v>
      </c>
    </row>
    <row r="79" spans="2:6" x14ac:dyDescent="0.25">
      <c r="B79" s="2" t="str">
        <f t="shared" si="1"/>
        <v xml:space="preserve"> </v>
      </c>
      <c r="C79" s="6">
        <f t="shared" si="2"/>
        <v>0</v>
      </c>
      <c r="D79" s="6">
        <f t="shared" si="3"/>
        <v>0</v>
      </c>
      <c r="E79" s="6">
        <f t="shared" si="0"/>
        <v>0</v>
      </c>
      <c r="F79" s="8">
        <f t="shared" si="4"/>
        <v>0</v>
      </c>
    </row>
    <row r="80" spans="2:6" x14ac:dyDescent="0.25">
      <c r="B80" s="2" t="str">
        <f t="shared" si="1"/>
        <v xml:space="preserve"> </v>
      </c>
      <c r="C80" s="6">
        <f t="shared" si="2"/>
        <v>0</v>
      </c>
      <c r="D80" s="6">
        <f t="shared" si="3"/>
        <v>0</v>
      </c>
      <c r="E80" s="6">
        <f t="shared" si="0"/>
        <v>0</v>
      </c>
      <c r="F80" s="8">
        <f t="shared" si="4"/>
        <v>0</v>
      </c>
    </row>
    <row r="81" spans="2:6" x14ac:dyDescent="0.25">
      <c r="B81" s="2" t="str">
        <f t="shared" si="1"/>
        <v xml:space="preserve"> </v>
      </c>
      <c r="C81" s="6">
        <f t="shared" si="2"/>
        <v>0</v>
      </c>
      <c r="D81" s="6">
        <f t="shared" si="3"/>
        <v>0</v>
      </c>
      <c r="E81" s="6">
        <f t="shared" si="0"/>
        <v>0</v>
      </c>
      <c r="F81" s="8">
        <f>IF(F80&lt;1,0,F80-D81)</f>
        <v>0</v>
      </c>
    </row>
    <row r="82" spans="2:6" x14ac:dyDescent="0.25">
      <c r="B82" s="2" t="str">
        <f t="shared" si="1"/>
        <v xml:space="preserve"> </v>
      </c>
      <c r="C82" s="6">
        <f t="shared" si="2"/>
        <v>0</v>
      </c>
      <c r="D82" s="6">
        <f t="shared" si="3"/>
        <v>0</v>
      </c>
      <c r="E82" s="6">
        <f t="shared" si="0"/>
        <v>0</v>
      </c>
      <c r="F82" s="8">
        <f t="shared" si="4"/>
        <v>0</v>
      </c>
    </row>
    <row r="83" spans="2:6" x14ac:dyDescent="0.25">
      <c r="B83" s="2" t="str">
        <f t="shared" si="1"/>
        <v xml:space="preserve"> </v>
      </c>
      <c r="C83" s="6">
        <f t="shared" si="2"/>
        <v>0</v>
      </c>
      <c r="D83" s="6">
        <f t="shared" si="3"/>
        <v>0</v>
      </c>
      <c r="E83" s="6">
        <f t="shared" si="0"/>
        <v>0</v>
      </c>
      <c r="F83" s="8">
        <f t="shared" si="4"/>
        <v>0</v>
      </c>
    </row>
    <row r="84" spans="2:6" x14ac:dyDescent="0.25">
      <c r="B84" s="2" t="str">
        <f t="shared" si="1"/>
        <v xml:space="preserve"> </v>
      </c>
      <c r="C84" s="6">
        <f t="shared" si="2"/>
        <v>0</v>
      </c>
      <c r="D84" s="6">
        <f t="shared" si="3"/>
        <v>0</v>
      </c>
      <c r="E84" s="6">
        <f t="shared" si="0"/>
        <v>0</v>
      </c>
      <c r="F84" s="8">
        <f t="shared" si="4"/>
        <v>0</v>
      </c>
    </row>
    <row r="85" spans="2:6" x14ac:dyDescent="0.25">
      <c r="B85" s="2" t="str">
        <f t="shared" si="1"/>
        <v xml:space="preserve"> </v>
      </c>
      <c r="C85" s="6">
        <f t="shared" si="2"/>
        <v>0</v>
      </c>
      <c r="D85" s="6">
        <f t="shared" si="3"/>
        <v>0</v>
      </c>
      <c r="E85" s="6">
        <f t="shared" si="0"/>
        <v>0</v>
      </c>
      <c r="F85" s="8">
        <f t="shared" si="4"/>
        <v>0</v>
      </c>
    </row>
    <row r="86" spans="2:6" x14ac:dyDescent="0.25">
      <c r="B86" s="2" t="str">
        <f t="shared" si="1"/>
        <v xml:space="preserve"> </v>
      </c>
      <c r="C86" s="6">
        <f t="shared" si="2"/>
        <v>0</v>
      </c>
      <c r="D86" s="6">
        <f t="shared" si="3"/>
        <v>0</v>
      </c>
      <c r="E86" s="6">
        <f t="shared" si="0"/>
        <v>0</v>
      </c>
      <c r="F86" s="8">
        <f t="shared" si="4"/>
        <v>0</v>
      </c>
    </row>
    <row r="87" spans="2:6" x14ac:dyDescent="0.25">
      <c r="B87" s="2" t="str">
        <f t="shared" si="1"/>
        <v xml:space="preserve"> </v>
      </c>
      <c r="C87" s="6">
        <f t="shared" si="2"/>
        <v>0</v>
      </c>
      <c r="D87" s="6">
        <f t="shared" si="3"/>
        <v>0</v>
      </c>
      <c r="E87" s="6">
        <f t="shared" ref="E87:E106" si="5">IF(F86&lt;1,0,F86*$D$7/$D$10)</f>
        <v>0</v>
      </c>
      <c r="F87" s="8">
        <f t="shared" si="4"/>
        <v>0</v>
      </c>
    </row>
    <row r="88" spans="2:6" x14ac:dyDescent="0.25">
      <c r="B88" s="2" t="str">
        <f t="shared" ref="B88:B106" si="6">IF(F87&lt;1," ",B87+1)</f>
        <v xml:space="preserve"> </v>
      </c>
      <c r="C88" s="6">
        <f t="shared" ref="C88:C106" si="7">IF(F87&lt;1,0,$D$13)</f>
        <v>0</v>
      </c>
      <c r="D88" s="6">
        <f t="shared" ref="D88:D106" si="8">IF(F87&lt;1,0,C88-E88)</f>
        <v>0</v>
      </c>
      <c r="E88" s="6">
        <f t="shared" si="5"/>
        <v>0</v>
      </c>
      <c r="F88" s="8">
        <f t="shared" ref="F88:F106" si="9">IF(F87&lt;1,0,F87-D88)</f>
        <v>0</v>
      </c>
    </row>
    <row r="89" spans="2:6" x14ac:dyDescent="0.25">
      <c r="B89" s="2" t="str">
        <f t="shared" si="6"/>
        <v xml:space="preserve"> </v>
      </c>
      <c r="C89" s="6">
        <f t="shared" si="7"/>
        <v>0</v>
      </c>
      <c r="D89" s="6">
        <f t="shared" si="8"/>
        <v>0</v>
      </c>
      <c r="E89" s="6">
        <f t="shared" si="5"/>
        <v>0</v>
      </c>
      <c r="F89" s="8">
        <f t="shared" si="9"/>
        <v>0</v>
      </c>
    </row>
    <row r="90" spans="2:6" x14ac:dyDescent="0.25">
      <c r="B90" s="2" t="str">
        <f t="shared" si="6"/>
        <v xml:space="preserve"> </v>
      </c>
      <c r="C90" s="6">
        <f t="shared" si="7"/>
        <v>0</v>
      </c>
      <c r="D90" s="6">
        <f t="shared" si="8"/>
        <v>0</v>
      </c>
      <c r="E90" s="6">
        <f t="shared" si="5"/>
        <v>0</v>
      </c>
      <c r="F90" s="8">
        <f t="shared" si="9"/>
        <v>0</v>
      </c>
    </row>
    <row r="91" spans="2:6" x14ac:dyDescent="0.25">
      <c r="B91" s="2" t="str">
        <f t="shared" si="6"/>
        <v xml:space="preserve"> </v>
      </c>
      <c r="C91" s="6">
        <f t="shared" si="7"/>
        <v>0</v>
      </c>
      <c r="D91" s="6">
        <f t="shared" si="8"/>
        <v>0</v>
      </c>
      <c r="E91" s="6">
        <f t="shared" si="5"/>
        <v>0</v>
      </c>
      <c r="F91" s="8">
        <f t="shared" si="9"/>
        <v>0</v>
      </c>
    </row>
    <row r="92" spans="2:6" x14ac:dyDescent="0.25">
      <c r="B92" s="2" t="str">
        <f t="shared" si="6"/>
        <v xml:space="preserve"> </v>
      </c>
      <c r="C92" s="6">
        <f t="shared" si="7"/>
        <v>0</v>
      </c>
      <c r="D92" s="6">
        <f t="shared" si="8"/>
        <v>0</v>
      </c>
      <c r="E92" s="6">
        <f t="shared" si="5"/>
        <v>0</v>
      </c>
      <c r="F92" s="8">
        <f t="shared" si="9"/>
        <v>0</v>
      </c>
    </row>
    <row r="93" spans="2:6" x14ac:dyDescent="0.25">
      <c r="B93" s="2" t="str">
        <f t="shared" si="6"/>
        <v xml:space="preserve"> </v>
      </c>
      <c r="C93" s="6">
        <f t="shared" si="7"/>
        <v>0</v>
      </c>
      <c r="D93" s="6">
        <f t="shared" si="8"/>
        <v>0</v>
      </c>
      <c r="E93" s="6">
        <f t="shared" si="5"/>
        <v>0</v>
      </c>
      <c r="F93" s="8">
        <f t="shared" si="9"/>
        <v>0</v>
      </c>
    </row>
    <row r="94" spans="2:6" x14ac:dyDescent="0.25">
      <c r="B94" s="2" t="str">
        <f t="shared" si="6"/>
        <v xml:space="preserve"> </v>
      </c>
      <c r="C94" s="6">
        <f t="shared" si="7"/>
        <v>0</v>
      </c>
      <c r="D94" s="6">
        <f t="shared" si="8"/>
        <v>0</v>
      </c>
      <c r="E94" s="6">
        <f t="shared" si="5"/>
        <v>0</v>
      </c>
      <c r="F94" s="8">
        <f t="shared" si="9"/>
        <v>0</v>
      </c>
    </row>
    <row r="95" spans="2:6" x14ac:dyDescent="0.25">
      <c r="B95" s="2" t="str">
        <f t="shared" si="6"/>
        <v xml:space="preserve"> </v>
      </c>
      <c r="C95" s="6">
        <f t="shared" si="7"/>
        <v>0</v>
      </c>
      <c r="D95" s="6">
        <f t="shared" si="8"/>
        <v>0</v>
      </c>
      <c r="E95" s="6">
        <f t="shared" si="5"/>
        <v>0</v>
      </c>
      <c r="F95" s="8">
        <f t="shared" si="9"/>
        <v>0</v>
      </c>
    </row>
    <row r="96" spans="2:6" x14ac:dyDescent="0.25">
      <c r="B96" s="2" t="str">
        <f t="shared" si="6"/>
        <v xml:space="preserve"> </v>
      </c>
      <c r="C96" s="6">
        <f t="shared" si="7"/>
        <v>0</v>
      </c>
      <c r="D96" s="6">
        <f t="shared" si="8"/>
        <v>0</v>
      </c>
      <c r="E96" s="6">
        <f t="shared" si="5"/>
        <v>0</v>
      </c>
      <c r="F96" s="8">
        <f t="shared" si="9"/>
        <v>0</v>
      </c>
    </row>
    <row r="97" spans="2:6" x14ac:dyDescent="0.25">
      <c r="B97" s="2" t="str">
        <f t="shared" si="6"/>
        <v xml:space="preserve"> </v>
      </c>
      <c r="C97" s="6">
        <f t="shared" si="7"/>
        <v>0</v>
      </c>
      <c r="D97" s="6">
        <f t="shared" si="8"/>
        <v>0</v>
      </c>
      <c r="E97" s="6">
        <f t="shared" si="5"/>
        <v>0</v>
      </c>
      <c r="F97" s="8">
        <f t="shared" si="9"/>
        <v>0</v>
      </c>
    </row>
    <row r="98" spans="2:6" x14ac:dyDescent="0.25">
      <c r="B98" s="2" t="str">
        <f t="shared" si="6"/>
        <v xml:space="preserve"> </v>
      </c>
      <c r="C98" s="6">
        <f t="shared" si="7"/>
        <v>0</v>
      </c>
      <c r="D98" s="6">
        <f t="shared" si="8"/>
        <v>0</v>
      </c>
      <c r="E98" s="6">
        <f t="shared" si="5"/>
        <v>0</v>
      </c>
      <c r="F98" s="8">
        <f t="shared" si="9"/>
        <v>0</v>
      </c>
    </row>
    <row r="99" spans="2:6" x14ac:dyDescent="0.25">
      <c r="B99" s="2" t="str">
        <f t="shared" si="6"/>
        <v xml:space="preserve"> </v>
      </c>
      <c r="C99" s="6">
        <f t="shared" si="7"/>
        <v>0</v>
      </c>
      <c r="D99" s="6">
        <f t="shared" si="8"/>
        <v>0</v>
      </c>
      <c r="E99" s="6">
        <f t="shared" si="5"/>
        <v>0</v>
      </c>
      <c r="F99" s="8">
        <f t="shared" si="9"/>
        <v>0</v>
      </c>
    </row>
    <row r="100" spans="2:6" x14ac:dyDescent="0.25">
      <c r="B100" s="2" t="str">
        <f t="shared" si="6"/>
        <v xml:space="preserve"> </v>
      </c>
      <c r="C100" s="6">
        <f t="shared" si="7"/>
        <v>0</v>
      </c>
      <c r="D100" s="6">
        <f t="shared" si="8"/>
        <v>0</v>
      </c>
      <c r="E100" s="6">
        <f t="shared" si="5"/>
        <v>0</v>
      </c>
      <c r="F100" s="8">
        <f t="shared" si="9"/>
        <v>0</v>
      </c>
    </row>
    <row r="101" spans="2:6" x14ac:dyDescent="0.25">
      <c r="B101" s="2" t="str">
        <f t="shared" si="6"/>
        <v xml:space="preserve"> </v>
      </c>
      <c r="C101" s="6">
        <f t="shared" si="7"/>
        <v>0</v>
      </c>
      <c r="D101" s="6">
        <f t="shared" si="8"/>
        <v>0</v>
      </c>
      <c r="E101" s="6">
        <f t="shared" si="5"/>
        <v>0</v>
      </c>
      <c r="F101" s="8">
        <f t="shared" si="9"/>
        <v>0</v>
      </c>
    </row>
    <row r="102" spans="2:6" x14ac:dyDescent="0.25">
      <c r="B102" s="2" t="str">
        <f t="shared" si="6"/>
        <v xml:space="preserve"> </v>
      </c>
      <c r="C102" s="6">
        <f t="shared" si="7"/>
        <v>0</v>
      </c>
      <c r="D102" s="6">
        <f t="shared" si="8"/>
        <v>0</v>
      </c>
      <c r="E102" s="6">
        <f t="shared" si="5"/>
        <v>0</v>
      </c>
      <c r="F102" s="8">
        <f t="shared" si="9"/>
        <v>0</v>
      </c>
    </row>
    <row r="103" spans="2:6" x14ac:dyDescent="0.25">
      <c r="B103" s="2" t="str">
        <f t="shared" si="6"/>
        <v xml:space="preserve"> </v>
      </c>
      <c r="C103" s="6">
        <f t="shared" si="7"/>
        <v>0</v>
      </c>
      <c r="D103" s="6">
        <f t="shared" si="8"/>
        <v>0</v>
      </c>
      <c r="E103" s="6">
        <f t="shared" si="5"/>
        <v>0</v>
      </c>
      <c r="F103" s="8">
        <f t="shared" si="9"/>
        <v>0</v>
      </c>
    </row>
    <row r="104" spans="2:6" x14ac:dyDescent="0.25">
      <c r="B104" s="2" t="str">
        <f t="shared" si="6"/>
        <v xml:space="preserve"> </v>
      </c>
      <c r="C104" s="6">
        <f t="shared" si="7"/>
        <v>0</v>
      </c>
      <c r="D104" s="6">
        <f t="shared" si="8"/>
        <v>0</v>
      </c>
      <c r="E104" s="6">
        <f t="shared" si="5"/>
        <v>0</v>
      </c>
      <c r="F104" s="8">
        <f t="shared" si="9"/>
        <v>0</v>
      </c>
    </row>
    <row r="105" spans="2:6" x14ac:dyDescent="0.25">
      <c r="B105" s="2" t="str">
        <f t="shared" si="6"/>
        <v xml:space="preserve"> </v>
      </c>
      <c r="C105" s="6">
        <f t="shared" si="7"/>
        <v>0</v>
      </c>
      <c r="D105" s="6">
        <f t="shared" si="8"/>
        <v>0</v>
      </c>
      <c r="E105" s="6">
        <f t="shared" si="5"/>
        <v>0</v>
      </c>
      <c r="F105" s="8">
        <f t="shared" si="9"/>
        <v>0</v>
      </c>
    </row>
    <row r="106" spans="2:6" x14ac:dyDescent="0.25">
      <c r="B106" s="2" t="str">
        <f t="shared" si="6"/>
        <v xml:space="preserve"> </v>
      </c>
      <c r="C106" s="6">
        <f t="shared" si="7"/>
        <v>0</v>
      </c>
      <c r="D106" s="6">
        <f t="shared" si="8"/>
        <v>0</v>
      </c>
      <c r="E106" s="6">
        <f t="shared" si="5"/>
        <v>0</v>
      </c>
      <c r="F106" s="8">
        <f t="shared" si="9"/>
        <v>0</v>
      </c>
    </row>
  </sheetData>
  <mergeCells count="4">
    <mergeCell ref="A1:G3"/>
    <mergeCell ref="C5:D5"/>
    <mergeCell ref="F5:G5"/>
    <mergeCell ref="B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SIMULADOR</vt:lpstr>
      <vt:lpstr>SIMULADOR (2)</vt:lpstr>
      <vt:lpstr>SIMULADOR 2</vt:lpstr>
      <vt:lpstr>SIMULADOR 3</vt:lpstr>
      <vt:lpstr>JOSE</vt:lpstr>
      <vt:lpstr>JOSE (2)</vt:lpstr>
      <vt:lpstr>GABRIELA</vt:lpstr>
      <vt:lpstr>JOSE-</vt:lpstr>
      <vt:lpstr>SENOVIA</vt:lpstr>
      <vt:lpstr>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JESUS EMIRO SANDOVAL LOZANO</cp:lastModifiedBy>
  <dcterms:created xsi:type="dcterms:W3CDTF">2024-02-10T19:23:50Z</dcterms:created>
  <dcterms:modified xsi:type="dcterms:W3CDTF">2024-04-06T11:56:24Z</dcterms:modified>
</cp:coreProperties>
</file>