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42a89353bbbeb3/Documentos/00 Fran/02. Trabajo/01. Metso/06. Dev/PumpsReactionTime/PumpsReactionTime/"/>
    </mc:Choice>
  </mc:AlternateContent>
  <xr:revisionPtr revIDLastSave="114" documentId="11_F356A5A7C5DFBCC59E170B7123B2646D48C6E683" xr6:coauthVersionLast="47" xr6:coauthVersionMax="47" xr10:uidLastSave="{A450A53F-84DB-9140-BF40-E46B116D6BCA}"/>
  <bookViews>
    <workbookView xWindow="0" yWindow="760" windowWidth="30240" windowHeight="18880" xr2:uid="{00000000-000D-0000-FFFF-FFFF00000000}"/>
  </bookViews>
  <sheets>
    <sheet name="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2" i="1"/>
  <c r="AB3" i="1"/>
  <c r="AB4" i="1"/>
  <c r="AB5" i="1"/>
  <c r="AB6" i="1"/>
  <c r="AB7" i="1"/>
  <c r="AB2" i="1"/>
</calcChain>
</file>

<file path=xl/sharedStrings.xml><?xml version="1.0" encoding="utf-8"?>
<sst xmlns="http://schemas.openxmlformats.org/spreadsheetml/2006/main" count="74" uniqueCount="62">
  <si>
    <t>TAG</t>
  </si>
  <si>
    <t>r_trans</t>
  </si>
  <si>
    <t>series</t>
  </si>
  <si>
    <t>grooves</t>
  </si>
  <si>
    <t>driver_od_in</t>
  </si>
  <si>
    <t>driver_bushing</t>
  </si>
  <si>
    <t>driver_shaft_mm</t>
  </si>
  <si>
    <t>driven_od_in</t>
  </si>
  <si>
    <t>driven_weight_lb</t>
  </si>
  <si>
    <t>driven_bushing</t>
  </si>
  <si>
    <t>driven_shaft_mm</t>
  </si>
  <si>
    <t>H0_m</t>
  </si>
  <si>
    <t>K_m_s2</t>
  </si>
  <si>
    <t>R2_H</t>
  </si>
  <si>
    <t>eta_a</t>
  </si>
  <si>
    <t>eta_b</t>
  </si>
  <si>
    <t>eta_c</t>
  </si>
  <si>
    <t>rho_kgm3</t>
  </si>
  <si>
    <t>n_ref_rpm</t>
  </si>
  <si>
    <t>Q_min_m3h</t>
  </si>
  <si>
    <t>Q_max_m3h</t>
  </si>
  <si>
    <t>pumpmodel</t>
  </si>
  <si>
    <t>motorpower_kw</t>
  </si>
  <si>
    <t>poles</t>
  </si>
  <si>
    <t>t_nom_nm</t>
  </si>
  <si>
    <t>motor_j_kgm2</t>
  </si>
  <si>
    <t>impeller_d_mm</t>
  </si>
  <si>
    <t>impeller_mass_kg</t>
  </si>
  <si>
    <t>impeller_j_kgm2</t>
  </si>
  <si>
    <t>motor_n_min_rpm</t>
  </si>
  <si>
    <t>motor_n_max_rpm</t>
  </si>
  <si>
    <t>pump_n_min_rpm</t>
  </si>
  <si>
    <t>pump_n_max_rpm</t>
  </si>
  <si>
    <t>driverpulley_j_kgm2</t>
  </si>
  <si>
    <t>driverbushing_j_kgm2</t>
  </si>
  <si>
    <t>centerdistance_mm</t>
  </si>
  <si>
    <t>4210-PU-003</t>
  </si>
  <si>
    <t>4220-PU-010</t>
  </si>
  <si>
    <t>4230-PU-011</t>
  </si>
  <si>
    <t>4230-PU-015</t>
  </si>
  <si>
    <t>4230-PU-022</t>
  </si>
  <si>
    <t>4230-PU-031</t>
  </si>
  <si>
    <t>5V</t>
  </si>
  <si>
    <t>8V</t>
  </si>
  <si>
    <t>SF</t>
  </si>
  <si>
    <t>J</t>
  </si>
  <si>
    <t>E</t>
  </si>
  <si>
    <t>F</t>
  </si>
  <si>
    <t>M</t>
  </si>
  <si>
    <t>P</t>
  </si>
  <si>
    <t>MM350</t>
  </si>
  <si>
    <t>MDM350E</t>
  </si>
  <si>
    <t>MM400</t>
  </si>
  <si>
    <t>MR350</t>
  </si>
  <si>
    <t>driverpulley_weight_Kg</t>
  </si>
  <si>
    <t>drivenpulley_j_Kgm2</t>
  </si>
  <si>
    <t>drivenbushing_j_Kgm2</t>
  </si>
  <si>
    <t>R2_eta</t>
  </si>
  <si>
    <t>Q_ref_m3h</t>
  </si>
  <si>
    <t>eta_beta</t>
  </si>
  <si>
    <t>eta_min_clip</t>
  </si>
  <si>
    <t>eta_max_clip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</si>
</sst>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7ABA52-3661-1D48-8773-6CF20D1DFF57}" name="dataSet" displayName="dataSet" ref="A1:AR7" totalsRowShown="0">
  <autoFilter ref="A1:AR7" xr:uid="{DD7ABA52-3661-1D48-8773-6CF20D1DFF57}"/>
  <tableColumns count="44">
    <tableColumn id="1" xr3:uid="{0F1B49C7-355B-BC48-B2E7-CBAD609CF143}" name="TAG"/>
    <tableColumn id="2" xr3:uid="{2C47087F-7E01-D642-94F9-AB71833E8C28}" name="r_trans" dataDxfId="38"/>
    <tableColumn id="3" xr3:uid="{CB1FE7FB-ED72-1C40-BFA9-E71C09EB1685}" name="series"/>
    <tableColumn id="4" xr3:uid="{5F7DA5E4-CC8B-EC4E-96F5-CA7074BE2AED}" name="grooves" dataDxfId="37"/>
    <tableColumn id="5" xr3:uid="{4E2A0177-0695-0D4C-A2BD-31DF508A9821}" name="driver_od_in" dataDxfId="36"/>
    <tableColumn id="6" xr3:uid="{254582F4-7457-BD48-8F84-36EFC792C77B}" name="driver_bushing"/>
    <tableColumn id="7" xr3:uid="{EEB515A3-0057-E044-BA4D-FAF4D6C839ED}" name="driver_shaft_mm" dataDxfId="35"/>
    <tableColumn id="8" xr3:uid="{8AA0696C-2CED-AA4B-85D5-0C6DDFAAA914}" name="driven_od_in" dataDxfId="34"/>
    <tableColumn id="9" xr3:uid="{F0478083-0452-8343-A2AA-0555245F42B7}" name="driven_weight_lb" dataDxfId="33"/>
    <tableColumn id="10" xr3:uid="{1013F646-2947-C743-9B78-42B702C9D08E}" name="driven_bushing"/>
    <tableColumn id="11" xr3:uid="{8B8146D5-EB5F-A948-995A-333C7613DD64}" name="driven_shaft_mm" dataDxfId="32"/>
    <tableColumn id="12" xr3:uid="{024FC6A6-F63E-1A47-916A-AD12D0DB3E79}" name="pumpmodel"/>
    <tableColumn id="13" xr3:uid="{5911B1FA-9861-4B4F-B272-2B79169C15F9}" name="motorpower_kw" dataDxfId="31"/>
    <tableColumn id="14" xr3:uid="{AC1DF5F6-7A06-CE4A-9C3A-177B4FB56CC5}" name="poles" dataDxfId="30"/>
    <tableColumn id="15" xr3:uid="{78E976C5-BD8B-C949-9C55-C6786FFF03C7}" name="t_nom_nm" dataDxfId="29"/>
    <tableColumn id="16" xr3:uid="{EF6E8A8A-60D4-2D49-AF25-91CD7413B10D}" name="motor_j_kgm2" dataDxfId="28"/>
    <tableColumn id="17" xr3:uid="{F26CFACF-55B9-BE45-A73B-75A21A78FC7F}" name="impeller_d_mm" dataDxfId="27"/>
    <tableColumn id="18" xr3:uid="{1C420808-9B7F-EB41-A74D-8BB69E49063D}" name="impeller_mass_kg" dataDxfId="26"/>
    <tableColumn id="19" xr3:uid="{6C9FBD8C-C9D9-9B44-AB4C-6D8C30C8BE22}" name="impeller_j_kgm2" dataDxfId="25"/>
    <tableColumn id="20" xr3:uid="{99CD1D6A-E040-AE41-97EA-B1D2C7F7235E}" name="motor_n_min_rpm" dataDxfId="24"/>
    <tableColumn id="21" xr3:uid="{6048D7BF-BD51-0740-869B-4F0DF01B4AB2}" name="motor_n_max_rpm" dataDxfId="23"/>
    <tableColumn id="22" xr3:uid="{6C19DC9A-760D-BE43-8F75-74F4F4C45C72}" name="pump_n_min_rpm" dataDxfId="22"/>
    <tableColumn id="23" xr3:uid="{42BD00CD-1E07-A34F-8AAA-CFC0D87DE427}" name="pump_n_max_rpm" dataDxfId="21"/>
    <tableColumn id="24" xr3:uid="{C5F89BD4-7CEF-124C-A413-0E45E2F3193C}" name="driverpulley_weight_Kg" dataDxfId="20"/>
    <tableColumn id="25" xr3:uid="{BB9FA7D1-214A-FB4C-AEB9-18C1ADC7E7E6}" name="driverpulley_j_kgm2" dataDxfId="19"/>
    <tableColumn id="26" xr3:uid="{56FD01C5-BEE6-D748-8DDA-C40C7E1D57C1}" name="driverbushing_j_kgm2" dataDxfId="18">
      <calculatedColumnFormula>+Y2*0.1</calculatedColumnFormula>
    </tableColumn>
    <tableColumn id="27" xr3:uid="{8CD7475C-B6ED-F045-81B2-6C4A18FD8F20}" name="drivenpulley_j_Kgm2" dataDxfId="17"/>
    <tableColumn id="28" xr3:uid="{2475166E-00FF-7E45-8747-8200F94D5F3F}" name="drivenbushing_j_Kgm2" dataDxfId="16">
      <calculatedColumnFormula>+AA2*0.1</calculatedColumnFormula>
    </tableColumn>
    <tableColumn id="29" xr3:uid="{376B6FB8-BEB0-104B-920A-EB34A10FA1E8}" name="centerdistance_mm" dataDxfId="15"/>
    <tableColumn id="30" xr3:uid="{73F67784-8E45-9646-AC62-3C96F028B6DD}" name="H0_m" dataDxfId="14"/>
    <tableColumn id="31" xr3:uid="{93987DA5-6D22-3D4B-ABCB-309E66897374}" name="K_m_s2" dataDxfId="13"/>
    <tableColumn id="32" xr3:uid="{39D9A39C-01B8-CA4C-9503-4BBB78B27C79}" name="R2_H" dataDxfId="12"/>
    <tableColumn id="33" xr3:uid="{651C94E6-8326-B446-BA69-AA632E6D6433}" name="eta_a" dataDxfId="11"/>
    <tableColumn id="34" xr3:uid="{C905FED0-2F99-F142-B982-3B923EAB81A6}" name="eta_b" dataDxfId="10"/>
    <tableColumn id="35" xr3:uid="{0EA4F07E-80C1-364B-B403-FEBBF1D69D55}" name="eta_c" dataDxfId="9"/>
    <tableColumn id="36" xr3:uid="{619172E6-C6E3-804A-89F3-2BE18437CE84}" name="R2_eta" dataDxfId="8"/>
    <tableColumn id="37" xr3:uid="{659BA498-12EE-6A4D-BB6F-C6F8EEFEA22F}" name="Q_min_m3h" dataDxfId="7"/>
    <tableColumn id="38" xr3:uid="{F1A25366-70A1-9046-9E91-87B47680667B}" name="Q_max_m3h" dataDxfId="6"/>
    <tableColumn id="39" xr3:uid="{10C7BEBD-1AC0-CD46-8F1C-70DCFAAC1D6C}" name="Q_ref_m3h" dataDxfId="5"/>
    <tableColumn id="40" xr3:uid="{7A53CCFF-67FF-8645-A1CD-2FDE883AE754}" name="n_ref_rpm" dataDxfId="4"/>
    <tableColumn id="41" xr3:uid="{14F96753-B938-C641-8D07-ABDAE2217140}" name="rho_kgm3" dataDxfId="3"/>
    <tableColumn id="42" xr3:uid="{38533642-C1CF-A645-B310-030886C3D8A1}" name="eta_beta" dataDxfId="2"/>
    <tableColumn id="43" xr3:uid="{DC011411-72FC-E342-BC13-9728075ED9FA}" name="eta_min_clip" dataDxfId="1"/>
    <tableColumn id="44" xr3:uid="{D715CDFD-D991-744D-9200-B7A07189787C}" name="eta_max_clip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tabSelected="1" topLeftCell="Y1" workbookViewId="0">
      <selection activeCell="AD1" sqref="AD1:AR1"/>
    </sheetView>
  </sheetViews>
  <sheetFormatPr baseColWidth="10" defaultColWidth="8.83203125" defaultRowHeight="15" x14ac:dyDescent="0.2"/>
  <cols>
    <col min="1" max="1" width="11.33203125" bestFit="1" customWidth="1"/>
    <col min="2" max="2" width="9" bestFit="1" customWidth="1"/>
    <col min="3" max="3" width="8.1640625" bestFit="1" customWidth="1"/>
    <col min="4" max="4" width="9.6640625" bestFit="1" customWidth="1"/>
    <col min="5" max="5" width="13.5" bestFit="1" customWidth="1"/>
    <col min="6" max="6" width="15.1640625" bestFit="1" customWidth="1"/>
    <col min="7" max="7" width="16.6640625" bestFit="1" customWidth="1"/>
    <col min="8" max="8" width="13.83203125" bestFit="1" customWidth="1"/>
    <col min="9" max="9" width="17.1640625" bestFit="1" customWidth="1"/>
    <col min="10" max="10" width="15.5" bestFit="1" customWidth="1"/>
    <col min="11" max="11" width="17" bestFit="1" customWidth="1"/>
    <col min="12" max="12" width="13.1640625" bestFit="1" customWidth="1"/>
    <col min="13" max="13" width="16.5" bestFit="1" customWidth="1"/>
    <col min="14" max="14" width="7.83203125" bestFit="1" customWidth="1"/>
    <col min="15" max="15" width="12" bestFit="1" customWidth="1"/>
    <col min="16" max="16" width="14.83203125" bestFit="1" customWidth="1"/>
    <col min="17" max="17" width="16" bestFit="1" customWidth="1"/>
    <col min="18" max="18" width="17.33203125" bestFit="1" customWidth="1"/>
    <col min="19" max="19" width="16.6640625" bestFit="1" customWidth="1"/>
    <col min="20" max="20" width="18.1640625" bestFit="1" customWidth="1"/>
    <col min="21" max="21" width="18.33203125" bestFit="1" customWidth="1"/>
    <col min="22" max="22" width="17.83203125" bestFit="1" customWidth="1"/>
    <col min="23" max="23" width="18" bestFit="1" customWidth="1"/>
    <col min="24" max="24" width="22.1640625" bestFit="1" customWidth="1"/>
    <col min="25" max="25" width="19.6640625" bestFit="1" customWidth="1"/>
    <col min="26" max="26" width="20.83203125" bestFit="1" customWidth="1"/>
    <col min="27" max="27" width="20.1640625" bestFit="1" customWidth="1"/>
    <col min="28" max="28" width="21.33203125" bestFit="1" customWidth="1"/>
    <col min="29" max="29" width="19.33203125" bestFit="1" customWidth="1"/>
    <col min="30" max="30" width="8.1640625" bestFit="1" customWidth="1"/>
    <col min="31" max="31" width="9.5" bestFit="1" customWidth="1"/>
    <col min="32" max="32" width="7.6640625" bestFit="1" customWidth="1"/>
    <col min="33" max="33" width="7.83203125" bestFit="1" customWidth="1"/>
    <col min="34" max="34" width="8" bestFit="1" customWidth="1"/>
    <col min="35" max="35" width="7.83203125" bestFit="1" customWidth="1"/>
    <col min="36" max="36" width="9" bestFit="1" customWidth="1"/>
    <col min="37" max="37" width="13.1640625" bestFit="1" customWidth="1"/>
    <col min="38" max="38" width="13.33203125" bestFit="1" customWidth="1"/>
    <col min="39" max="39" width="12.33203125" bestFit="1" customWidth="1"/>
    <col min="40" max="40" width="11.6640625" bestFit="1" customWidth="1"/>
    <col min="41" max="41" width="11.33203125" bestFit="1" customWidth="1"/>
    <col min="42" max="42" width="10.5" bestFit="1" customWidth="1"/>
    <col min="43" max="43" width="13.6640625" bestFit="1" customWidth="1"/>
    <col min="44" max="44" width="13.83203125" bestFit="1" customWidth="1"/>
  </cols>
  <sheetData>
    <row r="1" spans="1:4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54</v>
      </c>
      <c r="Y1" t="s">
        <v>33</v>
      </c>
      <c r="Z1" t="s">
        <v>34</v>
      </c>
      <c r="AA1" t="s">
        <v>55</v>
      </c>
      <c r="AB1" t="s">
        <v>56</v>
      </c>
      <c r="AC1" t="s">
        <v>35</v>
      </c>
      <c r="AD1" t="s">
        <v>11</v>
      </c>
      <c r="AE1" t="s">
        <v>12</v>
      </c>
      <c r="AF1" t="s">
        <v>13</v>
      </c>
      <c r="AG1" t="s">
        <v>14</v>
      </c>
      <c r="AH1" t="s">
        <v>15</v>
      </c>
      <c r="AI1" t="s">
        <v>16</v>
      </c>
      <c r="AJ1" t="s">
        <v>57</v>
      </c>
      <c r="AK1" t="s">
        <v>19</v>
      </c>
      <c r="AL1" t="s">
        <v>20</v>
      </c>
      <c r="AM1" t="s">
        <v>58</v>
      </c>
      <c r="AN1" t="s">
        <v>18</v>
      </c>
      <c r="AO1" t="s">
        <v>17</v>
      </c>
      <c r="AP1" t="s">
        <v>59</v>
      </c>
      <c r="AQ1" t="s">
        <v>60</v>
      </c>
      <c r="AR1" t="s">
        <v>61</v>
      </c>
    </row>
    <row r="2" spans="1:44" x14ac:dyDescent="0.2">
      <c r="A2" t="s">
        <v>36</v>
      </c>
      <c r="B2" s="1">
        <v>3.15</v>
      </c>
      <c r="C2" t="s">
        <v>42</v>
      </c>
      <c r="D2" s="2">
        <v>5</v>
      </c>
      <c r="E2" s="2">
        <v>7.5</v>
      </c>
      <c r="F2" t="s">
        <v>44</v>
      </c>
      <c r="G2" s="2">
        <v>60</v>
      </c>
      <c r="H2" s="2">
        <v>23.6</v>
      </c>
      <c r="I2" s="2">
        <v>99</v>
      </c>
      <c r="J2" t="s">
        <v>48</v>
      </c>
      <c r="K2" s="2">
        <v>100</v>
      </c>
      <c r="L2" t="s">
        <v>50</v>
      </c>
      <c r="M2" s="1">
        <v>37</v>
      </c>
      <c r="N2" s="1">
        <v>4</v>
      </c>
      <c r="O2" s="1">
        <v>240</v>
      </c>
      <c r="P2" s="1">
        <v>0.51770000000000005</v>
      </c>
      <c r="Q2" s="1">
        <v>600</v>
      </c>
      <c r="R2" s="1">
        <v>228.7</v>
      </c>
      <c r="S2" s="1">
        <v>9.06</v>
      </c>
      <c r="T2" s="1">
        <v>738</v>
      </c>
      <c r="U2" s="1">
        <v>1475</v>
      </c>
      <c r="V2" s="1">
        <v>234</v>
      </c>
      <c r="W2" s="1">
        <v>468</v>
      </c>
      <c r="X2" s="1">
        <v>7.9545454545454541</v>
      </c>
      <c r="Y2" s="1">
        <v>0.05</v>
      </c>
      <c r="Z2" s="1">
        <f>+Y2*0.1</f>
        <v>5.000000000000001E-3</v>
      </c>
      <c r="AA2" s="1">
        <v>2.4525916561314793</v>
      </c>
      <c r="AB2" s="1">
        <f>+AA2*0.1</f>
        <v>0.24525916561314795</v>
      </c>
      <c r="AC2" s="1">
        <v>959</v>
      </c>
      <c r="AD2" s="1">
        <v>4.2122878510000001</v>
      </c>
      <c r="AE2" s="1">
        <v>195.45511329999999</v>
      </c>
      <c r="AF2" s="1">
        <v>0.99938122100000004</v>
      </c>
      <c r="AG2" s="1">
        <v>0.43238674700000002</v>
      </c>
      <c r="AH2" s="1">
        <v>0.47275891599999997</v>
      </c>
      <c r="AI2" s="1">
        <v>-0.17479621400000001</v>
      </c>
      <c r="AJ2" s="1">
        <v>0.99793799999999999</v>
      </c>
      <c r="AK2" s="1">
        <v>400</v>
      </c>
      <c r="AL2" s="1">
        <v>657</v>
      </c>
      <c r="AM2" s="1">
        <v>528.5</v>
      </c>
      <c r="AN2" s="1">
        <v>403.83333299999998</v>
      </c>
      <c r="AO2" s="1">
        <v>1241</v>
      </c>
      <c r="AP2" s="1">
        <v>0</v>
      </c>
      <c r="AQ2" s="1">
        <v>0.3</v>
      </c>
      <c r="AR2" s="1">
        <v>0.9</v>
      </c>
    </row>
    <row r="3" spans="1:44" x14ac:dyDescent="0.2">
      <c r="A3" t="s">
        <v>37</v>
      </c>
      <c r="B3" s="1">
        <v>2.78</v>
      </c>
      <c r="C3" t="s">
        <v>43</v>
      </c>
      <c r="D3" s="2">
        <v>8</v>
      </c>
      <c r="E3" s="2">
        <v>16</v>
      </c>
      <c r="F3" t="s">
        <v>45</v>
      </c>
      <c r="G3" s="2">
        <v>80</v>
      </c>
      <c r="H3" s="2">
        <v>44.5</v>
      </c>
      <c r="I3" s="2">
        <v>760</v>
      </c>
      <c r="J3" t="s">
        <v>49</v>
      </c>
      <c r="K3" s="2">
        <v>140</v>
      </c>
      <c r="L3" t="s">
        <v>51</v>
      </c>
      <c r="M3" s="1">
        <v>200</v>
      </c>
      <c r="N3" s="1">
        <v>6</v>
      </c>
      <c r="O3" s="1">
        <v>1929</v>
      </c>
      <c r="P3" s="1">
        <v>11</v>
      </c>
      <c r="Q3" s="1">
        <v>1000</v>
      </c>
      <c r="R3" s="1">
        <v>816.2</v>
      </c>
      <c r="S3" s="1">
        <v>114</v>
      </c>
      <c r="T3" s="1">
        <v>495</v>
      </c>
      <c r="U3" s="1">
        <v>990</v>
      </c>
      <c r="V3" s="1">
        <v>177</v>
      </c>
      <c r="W3" s="1">
        <v>355</v>
      </c>
      <c r="X3" s="1">
        <v>66.36363636363636</v>
      </c>
      <c r="Y3" s="1">
        <v>1.7</v>
      </c>
      <c r="Z3" s="1">
        <f t="shared" ref="Z3:Z7" si="0">+Y3*0.1</f>
        <v>0.17</v>
      </c>
      <c r="AA3" s="1">
        <v>62.368310155920774</v>
      </c>
      <c r="AB3" s="1">
        <f t="shared" ref="AB3:AB7" si="1">+AA3*0.1</f>
        <v>6.2368310155920774</v>
      </c>
      <c r="AC3" s="1">
        <v>990</v>
      </c>
      <c r="AD3" s="1">
        <v>15.558914919999999</v>
      </c>
      <c r="AE3" s="1">
        <v>22.095187379999999</v>
      </c>
      <c r="AF3" s="1">
        <v>0.99878856699999996</v>
      </c>
      <c r="AG3" s="1">
        <v>0.18798674200000001</v>
      </c>
      <c r="AH3" s="1">
        <v>0.97004867400000006</v>
      </c>
      <c r="AI3" s="1">
        <v>-0.37552052400000002</v>
      </c>
      <c r="AJ3" s="1">
        <v>0.99434400000000001</v>
      </c>
      <c r="AK3" s="1">
        <v>115.5</v>
      </c>
      <c r="AL3" s="1">
        <v>1715</v>
      </c>
      <c r="AM3" s="1">
        <v>915.25</v>
      </c>
      <c r="AN3" s="1">
        <v>342.16666700000002</v>
      </c>
      <c r="AO3" s="1">
        <v>1388</v>
      </c>
      <c r="AP3" s="1">
        <v>0</v>
      </c>
      <c r="AQ3" s="1">
        <v>0.3</v>
      </c>
      <c r="AR3" s="1">
        <v>0.9</v>
      </c>
    </row>
    <row r="4" spans="1:44" x14ac:dyDescent="0.2">
      <c r="A4" t="s">
        <v>38</v>
      </c>
      <c r="B4" s="1">
        <v>2.54</v>
      </c>
      <c r="C4" t="s">
        <v>43</v>
      </c>
      <c r="D4" s="2">
        <v>10</v>
      </c>
      <c r="E4" s="2">
        <v>14</v>
      </c>
      <c r="F4" t="s">
        <v>45</v>
      </c>
      <c r="G4" s="2">
        <v>80</v>
      </c>
      <c r="H4" s="2">
        <v>35.5</v>
      </c>
      <c r="I4" s="2">
        <v>625</v>
      </c>
      <c r="J4" t="s">
        <v>49</v>
      </c>
      <c r="K4" s="2">
        <v>100</v>
      </c>
      <c r="L4" t="s">
        <v>52</v>
      </c>
      <c r="M4" s="1">
        <v>200</v>
      </c>
      <c r="N4" s="1">
        <v>4</v>
      </c>
      <c r="O4" s="1">
        <v>1282</v>
      </c>
      <c r="P4" s="1">
        <v>4.43</v>
      </c>
      <c r="Q4" s="1">
        <v>750</v>
      </c>
      <c r="R4" s="1">
        <v>268.60000000000002</v>
      </c>
      <c r="S4" s="1">
        <v>21.06</v>
      </c>
      <c r="T4" s="1">
        <v>745</v>
      </c>
      <c r="U4" s="1">
        <v>1490</v>
      </c>
      <c r="V4" s="1">
        <v>293</v>
      </c>
      <c r="W4" s="1">
        <v>587</v>
      </c>
      <c r="X4" s="1">
        <v>75</v>
      </c>
      <c r="Y4" s="1">
        <v>1.46</v>
      </c>
      <c r="Z4" s="1">
        <f t="shared" si="0"/>
        <v>0.14599999999999999</v>
      </c>
      <c r="AA4" s="1">
        <v>33.080488832701221</v>
      </c>
      <c r="AB4" s="1">
        <f t="shared" si="1"/>
        <v>3.3080488832701223</v>
      </c>
      <c r="AC4" s="1">
        <v>1295</v>
      </c>
      <c r="AD4" s="1">
        <v>16.990087429999999</v>
      </c>
      <c r="AE4" s="1">
        <v>51.287183059999997</v>
      </c>
      <c r="AF4" s="1">
        <v>0.99985196399999998</v>
      </c>
      <c r="AG4" s="1">
        <v>0.10187152200000001</v>
      </c>
      <c r="AH4" s="1">
        <v>0.93402600000000002</v>
      </c>
      <c r="AI4" s="1">
        <v>-0.31295367299999999</v>
      </c>
      <c r="AJ4" s="1">
        <v>0.99468500000000004</v>
      </c>
      <c r="AK4" s="1">
        <v>132.19999999999999</v>
      </c>
      <c r="AL4" s="1">
        <v>1386.2</v>
      </c>
      <c r="AM4" s="1">
        <v>759.2</v>
      </c>
      <c r="AN4" s="1">
        <v>527.5</v>
      </c>
      <c r="AO4" s="1">
        <v>1122</v>
      </c>
      <c r="AP4" s="1">
        <v>0</v>
      </c>
      <c r="AQ4" s="1">
        <v>0.3</v>
      </c>
      <c r="AR4" s="1">
        <v>0.9</v>
      </c>
    </row>
    <row r="5" spans="1:44" x14ac:dyDescent="0.2">
      <c r="A5" t="s">
        <v>39</v>
      </c>
      <c r="B5" s="1">
        <v>3.44</v>
      </c>
      <c r="C5" t="s">
        <v>42</v>
      </c>
      <c r="D5" s="2">
        <v>6</v>
      </c>
      <c r="E5" s="2">
        <v>10.9</v>
      </c>
      <c r="F5" t="s">
        <v>46</v>
      </c>
      <c r="G5" s="2">
        <v>75</v>
      </c>
      <c r="H5" s="2">
        <v>37.5</v>
      </c>
      <c r="I5" s="2">
        <v>237</v>
      </c>
      <c r="J5" t="s">
        <v>45</v>
      </c>
      <c r="K5" s="2">
        <v>100</v>
      </c>
      <c r="L5" t="s">
        <v>52</v>
      </c>
      <c r="M5" s="1">
        <v>75</v>
      </c>
      <c r="N5" s="1">
        <v>4</v>
      </c>
      <c r="O5" s="1">
        <v>482</v>
      </c>
      <c r="P5" s="1">
        <v>1.64</v>
      </c>
      <c r="Q5" s="1">
        <v>750</v>
      </c>
      <c r="R5" s="1">
        <v>268.60000000000002</v>
      </c>
      <c r="S5" s="1">
        <v>21.06</v>
      </c>
      <c r="T5" s="1">
        <v>743</v>
      </c>
      <c r="U5" s="1">
        <v>1485</v>
      </c>
      <c r="V5" s="1">
        <v>215</v>
      </c>
      <c r="W5" s="1">
        <v>431</v>
      </c>
      <c r="X5" s="1">
        <v>17.27272727272727</v>
      </c>
      <c r="Y5" s="1">
        <v>0.21</v>
      </c>
      <c r="Z5" s="1">
        <f t="shared" si="0"/>
        <v>2.1000000000000001E-2</v>
      </c>
      <c r="AA5" s="1">
        <v>15.592077538980194</v>
      </c>
      <c r="AB5" s="1">
        <f t="shared" si="1"/>
        <v>1.5592077538980194</v>
      </c>
      <c r="AC5" s="1">
        <v>1037</v>
      </c>
      <c r="AD5" s="1">
        <v>3.8909207860000001</v>
      </c>
      <c r="AE5" s="1">
        <v>227.8224908</v>
      </c>
      <c r="AF5" s="1">
        <v>0.99977055199999998</v>
      </c>
      <c r="AG5" s="1">
        <v>0.33617681399999999</v>
      </c>
      <c r="AH5" s="1">
        <v>0.579557035</v>
      </c>
      <c r="AI5" s="1">
        <v>-0.21291327800000001</v>
      </c>
      <c r="AJ5" s="1">
        <v>0.99791600000000003</v>
      </c>
      <c r="AK5" s="1">
        <v>300.24</v>
      </c>
      <c r="AL5" s="1">
        <v>786</v>
      </c>
      <c r="AM5" s="1">
        <v>543.12</v>
      </c>
      <c r="AN5" s="1">
        <v>348.16666700000002</v>
      </c>
      <c r="AO5" s="1">
        <v>1161.5</v>
      </c>
      <c r="AP5" s="1">
        <v>0</v>
      </c>
      <c r="AQ5" s="1">
        <v>0.3</v>
      </c>
      <c r="AR5" s="1">
        <v>0.9</v>
      </c>
    </row>
    <row r="6" spans="1:44" x14ac:dyDescent="0.2">
      <c r="A6" t="s">
        <v>40</v>
      </c>
      <c r="B6" s="1">
        <v>3.44</v>
      </c>
      <c r="C6" t="s">
        <v>42</v>
      </c>
      <c r="D6" s="2">
        <v>6</v>
      </c>
      <c r="E6" s="2">
        <v>10.9</v>
      </c>
      <c r="F6" t="s">
        <v>46</v>
      </c>
      <c r="G6" s="2">
        <v>80</v>
      </c>
      <c r="H6" s="2">
        <v>37.5</v>
      </c>
      <c r="I6" s="2">
        <v>237</v>
      </c>
      <c r="J6" t="s">
        <v>45</v>
      </c>
      <c r="K6" s="2">
        <v>100</v>
      </c>
      <c r="L6" t="s">
        <v>53</v>
      </c>
      <c r="M6" s="1">
        <v>90</v>
      </c>
      <c r="N6" s="1">
        <v>4</v>
      </c>
      <c r="O6" s="1">
        <v>577</v>
      </c>
      <c r="P6" s="1">
        <v>2.57</v>
      </c>
      <c r="Q6" s="1">
        <v>750</v>
      </c>
      <c r="R6" s="1">
        <v>128.1</v>
      </c>
      <c r="S6" s="1">
        <v>8.8000000000000007</v>
      </c>
      <c r="T6" s="1">
        <v>745</v>
      </c>
      <c r="U6" s="1">
        <v>1489</v>
      </c>
      <c r="V6" s="1">
        <v>216</v>
      </c>
      <c r="W6" s="1">
        <v>432</v>
      </c>
      <c r="X6" s="1">
        <v>17.27272727272727</v>
      </c>
      <c r="Y6" s="1">
        <v>0.21</v>
      </c>
      <c r="Z6" s="1">
        <f t="shared" si="0"/>
        <v>2.1000000000000001E-2</v>
      </c>
      <c r="AA6" s="1">
        <v>15.592077538980194</v>
      </c>
      <c r="AB6" s="1">
        <f t="shared" si="1"/>
        <v>1.5592077538980194</v>
      </c>
      <c r="AC6" s="1">
        <v>1010</v>
      </c>
      <c r="AD6" s="1">
        <v>10.09264834</v>
      </c>
      <c r="AE6" s="1">
        <v>29.218237779999999</v>
      </c>
      <c r="AF6" s="1">
        <v>0.99985231799999996</v>
      </c>
      <c r="AG6" s="1">
        <v>0.11624917799999999</v>
      </c>
      <c r="AH6" s="1">
        <v>0.92162924599999996</v>
      </c>
      <c r="AI6" s="1">
        <v>-0.300660129</v>
      </c>
      <c r="AJ6" s="1">
        <v>0.98787800000000003</v>
      </c>
      <c r="AK6" s="1">
        <v>98.7</v>
      </c>
      <c r="AL6" s="1">
        <v>1419</v>
      </c>
      <c r="AM6" s="1">
        <v>758.85</v>
      </c>
      <c r="AN6" s="1">
        <v>402.5</v>
      </c>
      <c r="AO6" s="1">
        <v>1050</v>
      </c>
      <c r="AP6" s="1">
        <v>0</v>
      </c>
      <c r="AQ6" s="1">
        <v>0.3</v>
      </c>
      <c r="AR6" s="1">
        <v>0.9</v>
      </c>
    </row>
    <row r="7" spans="1:44" x14ac:dyDescent="0.2">
      <c r="A7" t="s">
        <v>41</v>
      </c>
      <c r="B7" s="1">
        <v>2.34</v>
      </c>
      <c r="C7" t="s">
        <v>42</v>
      </c>
      <c r="D7" s="2">
        <v>8</v>
      </c>
      <c r="E7" s="2">
        <v>16</v>
      </c>
      <c r="F7" t="s">
        <v>47</v>
      </c>
      <c r="G7" s="2">
        <v>80</v>
      </c>
      <c r="H7" s="2">
        <v>37.5</v>
      </c>
      <c r="I7" s="2">
        <v>322</v>
      </c>
      <c r="J7" t="s">
        <v>48</v>
      </c>
      <c r="K7" s="2">
        <v>100</v>
      </c>
      <c r="L7" t="s">
        <v>50</v>
      </c>
      <c r="M7" s="1">
        <v>110</v>
      </c>
      <c r="N7" s="1">
        <v>4</v>
      </c>
      <c r="O7" s="1">
        <v>706</v>
      </c>
      <c r="P7" s="1">
        <v>2.57</v>
      </c>
      <c r="Q7" s="1">
        <v>600</v>
      </c>
      <c r="R7" s="1">
        <v>228.7</v>
      </c>
      <c r="S7" s="1">
        <v>9.06</v>
      </c>
      <c r="T7" s="1">
        <v>745</v>
      </c>
      <c r="U7" s="1">
        <v>1489</v>
      </c>
      <c r="V7" s="1">
        <v>317</v>
      </c>
      <c r="W7" s="1">
        <v>635</v>
      </c>
      <c r="X7" s="1">
        <v>34.54545454545454</v>
      </c>
      <c r="Y7" s="1">
        <v>0.9</v>
      </c>
      <c r="Z7" s="1">
        <f t="shared" si="0"/>
        <v>9.0000000000000011E-2</v>
      </c>
      <c r="AA7" s="1">
        <v>19.089759797724398</v>
      </c>
      <c r="AB7" s="1">
        <f t="shared" si="1"/>
        <v>1.9089759797724399</v>
      </c>
      <c r="AC7" s="1">
        <v>1188</v>
      </c>
      <c r="AD7" s="1">
        <v>7.9062029860000003</v>
      </c>
      <c r="AE7" s="1">
        <v>73.172807219999996</v>
      </c>
      <c r="AF7" s="1">
        <v>0.999902815</v>
      </c>
      <c r="AG7" s="1">
        <v>0.19212096200000001</v>
      </c>
      <c r="AH7" s="1">
        <v>0.97105564600000005</v>
      </c>
      <c r="AI7" s="1">
        <v>-0.377101566</v>
      </c>
      <c r="AJ7" s="1">
        <v>0.92399699999999996</v>
      </c>
      <c r="AK7" s="1">
        <v>65.400000000000006</v>
      </c>
      <c r="AL7" s="1">
        <v>1139</v>
      </c>
      <c r="AM7" s="1">
        <v>602.20000000000005</v>
      </c>
      <c r="AN7" s="1">
        <v>545.5</v>
      </c>
      <c r="AO7" s="1">
        <v>1124</v>
      </c>
      <c r="AP7" s="1">
        <v>0</v>
      </c>
      <c r="AQ7" s="1">
        <v>0.3</v>
      </c>
      <c r="AR7" s="1">
        <v>0.9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Francisco Alba</cp:lastModifiedBy>
  <dcterms:created xsi:type="dcterms:W3CDTF">2025-08-19T16:14:15Z</dcterms:created>
  <dcterms:modified xsi:type="dcterms:W3CDTF">2025-08-20T15:04:07Z</dcterms:modified>
</cp:coreProperties>
</file>