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c\Downloads\"/>
    </mc:Choice>
  </mc:AlternateContent>
  <xr:revisionPtr revIDLastSave="0" documentId="13_ncr:1_{342C9269-0B9F-4759-97D4-A01FA61A32F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nta Voti" sheetId="1" r:id="rId1"/>
    <sheet name="Computo Assistenza Oraria" sheetId="2" r:id="rId2"/>
    <sheet name="Pubblicizzazion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2" i="3"/>
  <c r="C19" i="2"/>
  <c r="D19" i="2"/>
  <c r="B19" i="2"/>
  <c r="D8" i="2"/>
  <c r="D9" i="2"/>
  <c r="D10" i="2"/>
  <c r="D11" i="2"/>
  <c r="D12" i="2"/>
  <c r="D13" i="2"/>
  <c r="D14" i="2"/>
  <c r="D15" i="2"/>
  <c r="D16" i="2"/>
  <c r="D17" i="2"/>
  <c r="D18" i="2"/>
  <c r="D7" i="2"/>
  <c r="C8" i="2"/>
  <c r="C9" i="2"/>
  <c r="C10" i="2"/>
  <c r="C11" i="2"/>
  <c r="C12" i="2"/>
  <c r="C13" i="2"/>
  <c r="C14" i="2"/>
  <c r="C15" i="2"/>
  <c r="C16" i="2"/>
  <c r="C17" i="2"/>
  <c r="C18" i="2"/>
  <c r="C7" i="2"/>
  <c r="O18" i="1"/>
  <c r="O19" i="1"/>
  <c r="N19" i="1"/>
  <c r="N18" i="1"/>
  <c r="N21" i="1"/>
  <c r="N20" i="1"/>
  <c r="C19" i="1"/>
  <c r="D19" i="1"/>
  <c r="E19" i="1"/>
  <c r="F19" i="1"/>
  <c r="G19" i="1"/>
  <c r="H19" i="1"/>
  <c r="I19" i="1"/>
  <c r="J19" i="1"/>
  <c r="K19" i="1"/>
  <c r="L19" i="1"/>
  <c r="M19" i="1"/>
  <c r="B19" i="1"/>
  <c r="C18" i="1"/>
  <c r="D18" i="1"/>
  <c r="E18" i="1"/>
  <c r="F18" i="1"/>
  <c r="G18" i="1"/>
  <c r="H18" i="1"/>
  <c r="I18" i="1"/>
  <c r="J18" i="1"/>
  <c r="K18" i="1"/>
  <c r="L18" i="1"/>
  <c r="M18" i="1"/>
  <c r="B1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</calcChain>
</file>

<file path=xl/sharedStrings.xml><?xml version="1.0" encoding="utf-8"?>
<sst xmlns="http://schemas.openxmlformats.org/spreadsheetml/2006/main" count="88" uniqueCount="81">
  <si>
    <t>Rossi</t>
  </si>
  <si>
    <t>Alberti</t>
  </si>
  <si>
    <t>Bianchi</t>
  </si>
  <si>
    <t>Verdi</t>
  </si>
  <si>
    <t>Russo</t>
  </si>
  <si>
    <t>Cenati</t>
  </si>
  <si>
    <t>Monzillo</t>
  </si>
  <si>
    <t>Caruso</t>
  </si>
  <si>
    <t>Aulisio</t>
  </si>
  <si>
    <t>Botta</t>
  </si>
  <si>
    <t>Versace</t>
  </si>
  <si>
    <t>Vergottini</t>
  </si>
  <si>
    <t>Marzullo</t>
  </si>
  <si>
    <t>Marzano</t>
  </si>
  <si>
    <t>Russolillo</t>
  </si>
  <si>
    <t>Paolillo</t>
  </si>
  <si>
    <t>voti suff</t>
  </si>
  <si>
    <t>voti insuff</t>
  </si>
  <si>
    <t>verifica 1</t>
  </si>
  <si>
    <t>verifica 2</t>
  </si>
  <si>
    <t>verifica 3</t>
  </si>
  <si>
    <t>verifica 4</t>
  </si>
  <si>
    <t>orale1</t>
  </si>
  <si>
    <t>orale2</t>
  </si>
  <si>
    <t>orale3</t>
  </si>
  <si>
    <t>orale4</t>
  </si>
  <si>
    <t>orale5</t>
  </si>
  <si>
    <t>orale6</t>
  </si>
  <si>
    <t>orale7</t>
  </si>
  <si>
    <t>orale8</t>
  </si>
  <si>
    <t>COMPUTO  ASSISTENZA PRESTATA</t>
  </si>
  <si>
    <t>Costo orario</t>
  </si>
  <si>
    <t>Costo orario &gt; 30</t>
  </si>
  <si>
    <t>Cliente</t>
  </si>
  <si>
    <t>Bianchi s.r.l.</t>
  </si>
  <si>
    <t>Mese</t>
  </si>
  <si>
    <t>N. Ore</t>
  </si>
  <si>
    <t>Costo prestazione oraria</t>
  </si>
  <si>
    <t>Totale mensile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</si>
  <si>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</si>
  <si>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</si>
  <si>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</si>
  <si>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</si>
  <si>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</si>
  <si>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</si>
  <si>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</si>
  <si>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</si>
  <si>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</si>
  <si>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</si>
  <si>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</si>
  <si>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</si>
  <si>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Totali</t>
  </si>
  <si>
    <t xml:space="preserve"> </t>
  </si>
  <si>
    <t>Autore</t>
  </si>
  <si>
    <t>Titolo</t>
  </si>
  <si>
    <t>Edizione</t>
  </si>
  <si>
    <t>Anno</t>
  </si>
  <si>
    <t>Prezzo di listino</t>
  </si>
  <si>
    <t>sconto%</t>
  </si>
  <si>
    <t>Stamberghi L.</t>
  </si>
  <si>
    <t>Maya 3D</t>
  </si>
  <si>
    <t>Hoepli</t>
  </si>
  <si>
    <t>Nikolassy R.</t>
  </si>
  <si>
    <t>SQL</t>
  </si>
  <si>
    <t>Camagni P.</t>
  </si>
  <si>
    <t>MongoDB</t>
  </si>
  <si>
    <t>Heopli</t>
  </si>
  <si>
    <t>HTML, CSS, XML</t>
  </si>
  <si>
    <t>Poletti M.</t>
  </si>
  <si>
    <t>Office 2019 a colpo d'occhio</t>
  </si>
  <si>
    <t>Vanessi</t>
  </si>
  <si>
    <t>L'età dell'oro di internet</t>
  </si>
  <si>
    <t>Dudney Bill</t>
  </si>
  <si>
    <t>Sviluppare applicazioni per i-phone sdk</t>
  </si>
  <si>
    <t>Cenisio</t>
  </si>
  <si>
    <t>Joice Jerry</t>
  </si>
  <si>
    <t>Windows 10 a colpo d'occhio</t>
  </si>
  <si>
    <t>Baldini</t>
  </si>
  <si>
    <t>Grabowski Ralph</t>
  </si>
  <si>
    <t>JS Node</t>
  </si>
  <si>
    <t>Vaccari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</si>
</sst>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43" formatCode="_-* #,##0.00_-;\-* #,##0.00_-;_-* &quot;-&quot;??_-;_-@_-"/>
    <numFmt numFmtId="168" formatCode="_-* #,##0\ &quot;€&quot;_-;\-* #,##0\ &quot;€&quot;_-;_-* &quot;-&quot;??\ &quot;€&quot;_-;_-@_-"/>
    <numFmt numFmtId="172" formatCode="_-* #,##0.00_-;\-* #,##0.00_-;_-* &quot;-&quot;??_-;_-@_-"/>
    <numFmt numFmtId="175" formatCode="#,##0.00\ &quot;€&quot;"/>
  </numFmts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</font>
    <font>
      <b/>
      <sz val="16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2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quotePrefix="1" applyFill="1" applyBorder="1"/>
    <xf numFmtId="0" fontId="4" fillId="0" borderId="0" xfId="0" applyFont="1" applyAlignment="1">
      <alignment horizontal="center"/>
    </xf>
    <xf numFmtId="0" fontId="4" fillId="6" borderId="1" xfId="0" applyFont="1" applyFill="1" applyBorder="1" applyAlignment="1">
      <alignment horizontal="left"/>
    </xf>
    <xf numFmtId="43" fontId="6" fillId="0" borderId="2" xfId="1" applyFont="1" applyFill="1" applyBorder="1" applyAlignment="1">
      <alignment horizontal="center"/>
    </xf>
    <xf numFmtId="43" fontId="6" fillId="0" borderId="3" xfId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16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16" fontId="9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168" fontId="8" fillId="0" borderId="1" xfId="2" applyNumberFormat="1" applyFont="1" applyFill="1" applyBorder="1" applyAlignment="1"/>
    <xf numFmtId="44" fontId="0" fillId="0" borderId="1" xfId="2" applyFont="1" applyBorder="1"/>
    <xf numFmtId="0" fontId="10" fillId="8" borderId="1" xfId="3" applyFont="1" applyFill="1" applyBorder="1" applyAlignment="1">
      <alignment horizontal="center" vertical="center" wrapText="1"/>
    </xf>
    <xf numFmtId="0" fontId="11" fillId="9" borderId="1" xfId="3" applyFont="1" applyFill="1" applyBorder="1" applyAlignment="1">
      <alignment horizontal="left" vertical="center" wrapText="1"/>
    </xf>
    <xf numFmtId="0" fontId="10" fillId="8" borderId="1" xfId="3" applyFont="1" applyFill="1" applyBorder="1" applyAlignment="1">
      <alignment vertical="center" wrapText="1"/>
    </xf>
    <xf numFmtId="0" fontId="0" fillId="0" borderId="0" xfId="0" applyAlignment="1"/>
    <xf numFmtId="175" fontId="11" fillId="9" borderId="1" xfId="5" applyNumberFormat="1" applyFont="1" applyFill="1" applyBorder="1" applyAlignment="1">
      <alignment vertical="center" wrapText="1"/>
    </xf>
    <xf numFmtId="2" fontId="12" fillId="9" borderId="1" xfId="4" applyNumberFormat="1" applyFont="1" applyFill="1" applyBorder="1" applyAlignment="1">
      <alignment horizontal="right" vertical="center" wrapText="1"/>
    </xf>
  </cellXfs>
  <cellStyles count="6">
    <cellStyle name="Migliaia" xfId="1" builtinId="3"/>
    <cellStyle name="Migliaia 2" xfId="5" xr:uid="{E1F38E7D-B126-478C-9976-DED52B054958}"/>
    <cellStyle name="Normale" xfId="0" builtinId="0"/>
    <cellStyle name="Normale 2" xfId="3" xr:uid="{F971F1C8-E6B7-470B-9059-FE1023187B3D}"/>
    <cellStyle name="Percentuale 2" xfId="4" xr:uid="{93B3E17C-C13F-4929-ADC3-28892B31B4E0}"/>
    <cellStyle name="Valuta" xfId="2" builtinId="4"/>
  </cellStyles>
  <dxfs count="8">
    <dxf>
      <fill>
        <patternFill>
          <bgColor rgb="FF00B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O18" sqref="O18"/>
    </sheetView>
  </sheetViews>
  <sheetFormatPr defaultRowHeight="12.75" x14ac:dyDescent="0.2"/>
  <cols>
    <col min="1" max="1" width="11.7109375" customWidth="1"/>
    <col min="2" max="13" width="7.42578125" customWidth="1"/>
  </cols>
  <sheetData>
    <row r="1" spans="1:15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s="4" t="s">
        <v>16</v>
      </c>
      <c r="O1" s="4" t="s">
        <v>17</v>
      </c>
    </row>
    <row r="2" spans="1:15" x14ac:dyDescent="0.2">
      <c r="A2" s="2" t="s">
        <v>1</v>
      </c>
      <c r="B2" s="1">
        <v>5</v>
      </c>
      <c r="C2" s="1">
        <v>6.5</v>
      </c>
      <c r="D2" s="1">
        <v>6.5</v>
      </c>
      <c r="E2" s="1">
        <v>7.5</v>
      </c>
      <c r="F2" s="1">
        <v>6.5</v>
      </c>
      <c r="G2" s="1">
        <v>6</v>
      </c>
      <c r="H2" s="1">
        <v>6</v>
      </c>
      <c r="I2" s="1">
        <v>7</v>
      </c>
      <c r="J2" s="1">
        <v>7</v>
      </c>
      <c r="K2" s="1">
        <v>7</v>
      </c>
      <c r="L2" s="1">
        <v>7</v>
      </c>
      <c r="M2" s="1"/>
      <c r="N2" s="7">
        <f>COUNTIF(B2:M2,"&gt;=6")</f>
        <v>10</v>
      </c>
      <c r="O2" s="6">
        <f>COUNTIF(B2:M2,"&lt;6")</f>
        <v>1</v>
      </c>
    </row>
    <row r="3" spans="1:15" x14ac:dyDescent="0.2">
      <c r="A3" s="2" t="s">
        <v>8</v>
      </c>
      <c r="B3" s="1">
        <v>4</v>
      </c>
      <c r="C3" s="1">
        <v>7.5</v>
      </c>
      <c r="D3" s="1">
        <v>6.5</v>
      </c>
      <c r="E3" s="1">
        <v>6.5</v>
      </c>
      <c r="F3" s="1">
        <v>7</v>
      </c>
      <c r="G3" s="1">
        <v>7</v>
      </c>
      <c r="H3" s="1"/>
      <c r="I3" s="1"/>
      <c r="J3" s="1"/>
      <c r="K3" s="1"/>
      <c r="L3" s="1"/>
      <c r="M3" s="1"/>
      <c r="N3" s="7">
        <f t="shared" ref="N3:N17" si="0">COUNTIF(B3:M3,"&gt;=6")</f>
        <v>5</v>
      </c>
      <c r="O3" s="6">
        <f t="shared" ref="O3:O17" si="1">COUNTIF(B3:M3,"&lt;6")</f>
        <v>1</v>
      </c>
    </row>
    <row r="4" spans="1:15" x14ac:dyDescent="0.2">
      <c r="A4" s="2" t="s">
        <v>2</v>
      </c>
      <c r="B4" s="1">
        <v>5</v>
      </c>
      <c r="C4" s="1">
        <v>5.5</v>
      </c>
      <c r="D4" s="1">
        <v>5.5</v>
      </c>
      <c r="E4" s="1">
        <v>5.5</v>
      </c>
      <c r="F4" s="1">
        <v>6.5</v>
      </c>
      <c r="G4" s="1">
        <v>7.5</v>
      </c>
      <c r="H4" s="1">
        <v>4.5</v>
      </c>
      <c r="I4" s="1">
        <v>4.5</v>
      </c>
      <c r="J4" s="1"/>
      <c r="K4" s="1"/>
      <c r="L4" s="1"/>
      <c r="M4" s="1"/>
      <c r="N4" s="7">
        <f t="shared" si="0"/>
        <v>2</v>
      </c>
      <c r="O4" s="6">
        <f t="shared" si="1"/>
        <v>6</v>
      </c>
    </row>
    <row r="5" spans="1:15" x14ac:dyDescent="0.2">
      <c r="A5" s="2" t="s">
        <v>9</v>
      </c>
      <c r="B5" s="1">
        <v>6</v>
      </c>
      <c r="C5" s="1">
        <v>4.5</v>
      </c>
      <c r="D5" s="1">
        <v>4.5</v>
      </c>
      <c r="E5" s="1">
        <v>4</v>
      </c>
      <c r="F5" s="1">
        <v>3</v>
      </c>
      <c r="G5" s="1">
        <v>4</v>
      </c>
      <c r="H5" s="1">
        <v>5</v>
      </c>
      <c r="I5" s="1">
        <v>4</v>
      </c>
      <c r="J5" s="1">
        <v>5</v>
      </c>
      <c r="K5" s="1">
        <v>6</v>
      </c>
      <c r="L5" s="1">
        <v>4</v>
      </c>
      <c r="M5" s="1">
        <v>4</v>
      </c>
      <c r="N5" s="7">
        <f t="shared" si="0"/>
        <v>2</v>
      </c>
      <c r="O5" s="6">
        <f t="shared" si="1"/>
        <v>10</v>
      </c>
    </row>
    <row r="6" spans="1:15" x14ac:dyDescent="0.2">
      <c r="A6" s="2" t="s">
        <v>7</v>
      </c>
      <c r="B6" s="1">
        <v>7</v>
      </c>
      <c r="C6" s="1">
        <v>5</v>
      </c>
      <c r="D6" s="1">
        <v>5</v>
      </c>
      <c r="E6" s="1">
        <v>5.5</v>
      </c>
      <c r="F6" s="1">
        <v>6.5</v>
      </c>
      <c r="G6" s="1">
        <v>6.5</v>
      </c>
      <c r="H6" s="1"/>
      <c r="I6" s="1"/>
      <c r="J6" s="1"/>
      <c r="K6" s="1"/>
      <c r="L6" s="1"/>
      <c r="M6" s="1"/>
      <c r="N6" s="7">
        <f t="shared" si="0"/>
        <v>3</v>
      </c>
      <c r="O6" s="6">
        <f t="shared" si="1"/>
        <v>3</v>
      </c>
    </row>
    <row r="7" spans="1:15" x14ac:dyDescent="0.2">
      <c r="A7" s="2" t="s">
        <v>5</v>
      </c>
      <c r="B7" s="1">
        <v>7</v>
      </c>
      <c r="C7" s="1">
        <v>8</v>
      </c>
      <c r="D7" s="1">
        <v>7</v>
      </c>
      <c r="E7" s="1">
        <v>8</v>
      </c>
      <c r="F7" s="1">
        <v>7.5</v>
      </c>
      <c r="G7" s="1">
        <v>8</v>
      </c>
      <c r="H7" s="1">
        <v>7</v>
      </c>
      <c r="I7" s="1">
        <v>8.5</v>
      </c>
      <c r="J7" s="1">
        <v>8</v>
      </c>
      <c r="K7" s="1"/>
      <c r="L7" s="1"/>
      <c r="M7" s="1"/>
      <c r="N7" s="7">
        <f t="shared" si="0"/>
        <v>9</v>
      </c>
      <c r="O7" s="6">
        <f t="shared" si="1"/>
        <v>0</v>
      </c>
    </row>
    <row r="8" spans="1:15" x14ac:dyDescent="0.2">
      <c r="A8" s="2" t="s">
        <v>13</v>
      </c>
      <c r="B8" s="1">
        <v>8</v>
      </c>
      <c r="C8" s="1">
        <v>9</v>
      </c>
      <c r="D8" s="1">
        <v>9.5</v>
      </c>
      <c r="E8" s="1">
        <v>9</v>
      </c>
      <c r="F8" s="1">
        <v>6.5</v>
      </c>
      <c r="G8" s="1"/>
      <c r="H8" s="1"/>
      <c r="I8" s="1"/>
      <c r="J8" s="1"/>
      <c r="K8" s="1"/>
      <c r="L8" s="1"/>
      <c r="M8" s="1"/>
      <c r="N8" s="7">
        <f t="shared" si="0"/>
        <v>5</v>
      </c>
      <c r="O8" s="6">
        <f t="shared" si="1"/>
        <v>0</v>
      </c>
    </row>
    <row r="9" spans="1:15" x14ac:dyDescent="0.2">
      <c r="A9" s="2" t="s">
        <v>12</v>
      </c>
      <c r="B9" s="1">
        <v>8</v>
      </c>
      <c r="C9" s="1">
        <v>7</v>
      </c>
      <c r="D9" s="1">
        <v>8</v>
      </c>
      <c r="E9" s="1">
        <v>7.5</v>
      </c>
      <c r="F9" s="1"/>
      <c r="G9" s="1"/>
      <c r="H9" s="1"/>
      <c r="I9" s="1"/>
      <c r="J9" s="1"/>
      <c r="K9" s="1"/>
      <c r="L9" s="1"/>
      <c r="M9" s="1"/>
      <c r="N9" s="7">
        <f t="shared" si="0"/>
        <v>4</v>
      </c>
      <c r="O9" s="6">
        <f t="shared" si="1"/>
        <v>0</v>
      </c>
    </row>
    <row r="10" spans="1:15" x14ac:dyDescent="0.2">
      <c r="A10" s="2" t="s">
        <v>6</v>
      </c>
      <c r="B10" s="1">
        <v>8.5</v>
      </c>
      <c r="C10" s="1">
        <v>4.5</v>
      </c>
      <c r="D10" s="1">
        <v>5.5</v>
      </c>
      <c r="E10" s="1">
        <v>8</v>
      </c>
      <c r="F10" s="1">
        <v>8.5</v>
      </c>
      <c r="G10" s="1">
        <v>6.5</v>
      </c>
      <c r="H10" s="1"/>
      <c r="I10" s="1"/>
      <c r="J10" s="1"/>
      <c r="K10" s="1"/>
      <c r="L10" s="1"/>
      <c r="M10" s="1"/>
      <c r="N10" s="7">
        <f t="shared" si="0"/>
        <v>4</v>
      </c>
      <c r="O10" s="6">
        <f t="shared" si="1"/>
        <v>2</v>
      </c>
    </row>
    <row r="11" spans="1:15" x14ac:dyDescent="0.2">
      <c r="A11" s="2" t="s">
        <v>15</v>
      </c>
      <c r="B11" s="1">
        <v>9</v>
      </c>
      <c r="C11" s="1">
        <v>8</v>
      </c>
      <c r="D11" s="1">
        <v>9</v>
      </c>
      <c r="E11" s="1">
        <v>10</v>
      </c>
      <c r="F11" s="1">
        <v>9</v>
      </c>
      <c r="G11" s="1">
        <v>8</v>
      </c>
      <c r="H11" s="1">
        <v>9.5</v>
      </c>
      <c r="I11" s="1">
        <v>8.5</v>
      </c>
      <c r="J11" s="1"/>
      <c r="K11" s="1"/>
      <c r="L11" s="1"/>
      <c r="M11" s="1"/>
      <c r="N11" s="7">
        <f t="shared" si="0"/>
        <v>8</v>
      </c>
      <c r="O11" s="6">
        <f t="shared" si="1"/>
        <v>0</v>
      </c>
    </row>
    <row r="12" spans="1:15" x14ac:dyDescent="0.2">
      <c r="A12" s="2" t="s">
        <v>0</v>
      </c>
      <c r="B12" s="1">
        <v>3</v>
      </c>
      <c r="C12" s="1">
        <v>6</v>
      </c>
      <c r="D12" s="1">
        <v>6</v>
      </c>
      <c r="E12" s="1">
        <v>6</v>
      </c>
      <c r="F12" s="1">
        <v>6.5</v>
      </c>
      <c r="G12" s="1">
        <v>6</v>
      </c>
      <c r="H12" s="1"/>
      <c r="I12" s="1"/>
      <c r="J12" s="1"/>
      <c r="K12" s="1"/>
      <c r="L12" s="1"/>
      <c r="M12" s="1"/>
      <c r="N12" s="7">
        <f t="shared" si="0"/>
        <v>5</v>
      </c>
      <c r="O12" s="6">
        <f t="shared" si="1"/>
        <v>1</v>
      </c>
    </row>
    <row r="13" spans="1:15" x14ac:dyDescent="0.2">
      <c r="A13" s="2" t="s">
        <v>4</v>
      </c>
      <c r="B13" s="1">
        <v>4.5</v>
      </c>
      <c r="C13" s="1">
        <v>5.5</v>
      </c>
      <c r="D13" s="1">
        <v>8</v>
      </c>
      <c r="E13" s="1">
        <v>8</v>
      </c>
      <c r="F13" s="1">
        <v>8</v>
      </c>
      <c r="G13" s="1">
        <v>5</v>
      </c>
      <c r="H13" s="1"/>
      <c r="I13" s="1"/>
      <c r="J13" s="1"/>
      <c r="K13" s="1"/>
      <c r="L13" s="1"/>
      <c r="M13" s="1"/>
      <c r="N13" s="7">
        <f t="shared" si="0"/>
        <v>3</v>
      </c>
      <c r="O13" s="6">
        <f t="shared" si="1"/>
        <v>3</v>
      </c>
    </row>
    <row r="14" spans="1:15" x14ac:dyDescent="0.2">
      <c r="A14" s="2" t="s">
        <v>14</v>
      </c>
      <c r="B14" s="1">
        <v>4</v>
      </c>
      <c r="C14" s="1">
        <v>4</v>
      </c>
      <c r="D14" s="1">
        <v>5</v>
      </c>
      <c r="E14" s="1">
        <v>5.5</v>
      </c>
      <c r="F14" s="1">
        <v>6</v>
      </c>
      <c r="G14" s="1">
        <v>6.5</v>
      </c>
      <c r="H14" s="1">
        <v>7</v>
      </c>
      <c r="I14" s="1">
        <v>7.5</v>
      </c>
      <c r="J14" s="1">
        <v>8</v>
      </c>
      <c r="K14" s="1"/>
      <c r="L14" s="1"/>
      <c r="M14" s="1"/>
      <c r="N14" s="7">
        <f t="shared" si="0"/>
        <v>5</v>
      </c>
      <c r="O14" s="6">
        <f t="shared" si="1"/>
        <v>4</v>
      </c>
    </row>
    <row r="15" spans="1:15" x14ac:dyDescent="0.2">
      <c r="A15" s="2" t="s">
        <v>3</v>
      </c>
      <c r="B15" s="1">
        <v>5</v>
      </c>
      <c r="C15" s="1">
        <v>4</v>
      </c>
      <c r="D15" s="1">
        <v>4</v>
      </c>
      <c r="E15" s="1">
        <v>3</v>
      </c>
      <c r="F15" s="1">
        <v>4</v>
      </c>
      <c r="G15" s="1">
        <v>3</v>
      </c>
      <c r="H15" s="1">
        <v>4</v>
      </c>
      <c r="I15" s="1">
        <v>2</v>
      </c>
      <c r="J15" s="1"/>
      <c r="K15" s="1"/>
      <c r="L15" s="1"/>
      <c r="M15" s="1"/>
      <c r="N15" s="7">
        <f t="shared" si="0"/>
        <v>0</v>
      </c>
      <c r="O15" s="6">
        <f t="shared" si="1"/>
        <v>8</v>
      </c>
    </row>
    <row r="16" spans="1:15" x14ac:dyDescent="0.2">
      <c r="A16" s="2" t="s">
        <v>11</v>
      </c>
      <c r="B16" s="1">
        <v>6.5</v>
      </c>
      <c r="C16" s="1">
        <v>6</v>
      </c>
      <c r="D16" s="1">
        <v>6</v>
      </c>
      <c r="E16" s="1">
        <v>7</v>
      </c>
      <c r="F16" s="1">
        <v>7.5</v>
      </c>
      <c r="G16" s="1">
        <v>5</v>
      </c>
      <c r="H16" s="1">
        <v>8</v>
      </c>
      <c r="I16" s="1">
        <v>7</v>
      </c>
      <c r="J16" s="1"/>
      <c r="K16" s="1"/>
      <c r="L16" s="1"/>
      <c r="M16" s="1"/>
      <c r="N16" s="7">
        <f t="shared" si="0"/>
        <v>7</v>
      </c>
      <c r="O16" s="6">
        <f t="shared" si="1"/>
        <v>1</v>
      </c>
    </row>
    <row r="17" spans="1:15" x14ac:dyDescent="0.2">
      <c r="A17" s="2" t="s">
        <v>10</v>
      </c>
      <c r="B17" s="1">
        <v>7</v>
      </c>
      <c r="C17" s="1">
        <v>6</v>
      </c>
      <c r="D17" s="1">
        <v>5</v>
      </c>
      <c r="E17" s="1">
        <v>5</v>
      </c>
      <c r="F17" s="1">
        <v>4</v>
      </c>
      <c r="G17" s="1">
        <v>4</v>
      </c>
      <c r="H17" s="1">
        <v>7</v>
      </c>
      <c r="I17" s="1">
        <v>4</v>
      </c>
      <c r="J17" s="1">
        <v>4</v>
      </c>
      <c r="K17" s="1">
        <v>5</v>
      </c>
      <c r="L17" s="1">
        <v>6</v>
      </c>
      <c r="M17" s="1">
        <v>6.5</v>
      </c>
      <c r="N17" s="7">
        <f t="shared" si="0"/>
        <v>5</v>
      </c>
      <c r="O17" s="6">
        <f t="shared" si="1"/>
        <v>7</v>
      </c>
    </row>
    <row r="18" spans="1:15" x14ac:dyDescent="0.2">
      <c r="A18" s="3" t="s">
        <v>16</v>
      </c>
      <c r="B18" s="5">
        <f>COUNTIF(B2:B17,"&gt;=6")</f>
        <v>9</v>
      </c>
      <c r="C18" s="5">
        <f t="shared" ref="C18:M18" si="2">COUNTIF(C2:C17,"&gt;=6")</f>
        <v>9</v>
      </c>
      <c r="D18" s="5">
        <f t="shared" si="2"/>
        <v>9</v>
      </c>
      <c r="E18" s="5">
        <f t="shared" si="2"/>
        <v>10</v>
      </c>
      <c r="F18" s="5">
        <f t="shared" si="2"/>
        <v>12</v>
      </c>
      <c r="G18" s="5">
        <f t="shared" si="2"/>
        <v>9</v>
      </c>
      <c r="H18" s="5">
        <f t="shared" si="2"/>
        <v>6</v>
      </c>
      <c r="I18" s="5">
        <f t="shared" si="2"/>
        <v>5</v>
      </c>
      <c r="J18" s="5">
        <f t="shared" si="2"/>
        <v>3</v>
      </c>
      <c r="K18" s="5">
        <f t="shared" si="2"/>
        <v>2</v>
      </c>
      <c r="L18" s="5">
        <f t="shared" si="2"/>
        <v>2</v>
      </c>
      <c r="M18" s="5">
        <f t="shared" si="2"/>
        <v>1</v>
      </c>
      <c r="N18" s="5">
        <f>SUM(N20:N22)</f>
        <v>154</v>
      </c>
      <c r="O18" s="6">
        <f>SUM(N19,O19)</f>
        <v>94</v>
      </c>
    </row>
    <row r="19" spans="1:15" x14ac:dyDescent="0.2">
      <c r="A19" s="3" t="s">
        <v>17</v>
      </c>
      <c r="B19" s="6">
        <f>COUNTIF(B2:B17,"&lt;6")</f>
        <v>7</v>
      </c>
      <c r="C19" s="6">
        <f t="shared" ref="C19:M19" si="3">COUNTIF(C2:C17,"&lt;6")</f>
        <v>7</v>
      </c>
      <c r="D19" s="6">
        <f t="shared" si="3"/>
        <v>7</v>
      </c>
      <c r="E19" s="6">
        <f t="shared" si="3"/>
        <v>6</v>
      </c>
      <c r="F19" s="6">
        <f t="shared" si="3"/>
        <v>3</v>
      </c>
      <c r="G19" s="6">
        <f t="shared" si="3"/>
        <v>5</v>
      </c>
      <c r="H19" s="6">
        <f t="shared" si="3"/>
        <v>3</v>
      </c>
      <c r="I19" s="6">
        <f t="shared" si="3"/>
        <v>4</v>
      </c>
      <c r="J19" s="6">
        <f t="shared" si="3"/>
        <v>2</v>
      </c>
      <c r="K19" s="6">
        <f t="shared" si="3"/>
        <v>1</v>
      </c>
      <c r="L19" s="6">
        <f t="shared" si="3"/>
        <v>1</v>
      </c>
      <c r="M19" s="6">
        <f t="shared" si="3"/>
        <v>1</v>
      </c>
      <c r="N19" s="6">
        <f>SUMIF(B19:M19,"&gt;=1")</f>
        <v>47</v>
      </c>
      <c r="O19" s="6">
        <f>SUMIF(O2:O17,"&gt;=1")</f>
        <v>47</v>
      </c>
    </row>
    <row r="20" spans="1:15" x14ac:dyDescent="0.2">
      <c r="N20">
        <f>SUMIF(B18:M18,"&gt;=1")</f>
        <v>77</v>
      </c>
    </row>
    <row r="21" spans="1:15" x14ac:dyDescent="0.2">
      <c r="N21">
        <f>SUMIF(N2:N17,"&gt;=1")</f>
        <v>77</v>
      </c>
    </row>
  </sheetData>
  <phoneticPr fontId="2" type="noConversion"/>
  <conditionalFormatting sqref="B2:M17">
    <cfRule type="cellIs" dxfId="7" priority="1" operator="between">
      <formula>6</formula>
      <formula>1</formula>
    </cfRule>
    <cfRule type="cellIs" dxfId="6" priority="3" operator="greaterThanOrEqual">
      <formula>6</formula>
    </cfRule>
  </conditionalFormatting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I7" sqref="I7"/>
    </sheetView>
  </sheetViews>
  <sheetFormatPr defaultRowHeight="12.75" x14ac:dyDescent="0.2"/>
  <cols>
    <col min="1" max="2" width="22.5703125" bestFit="1" customWidth="1"/>
    <col min="3" max="3" width="21.5703125" customWidth="1"/>
    <col min="4" max="4" width="20.28515625" customWidth="1"/>
  </cols>
  <sheetData>
    <row r="1" spans="1:8" ht="21" x14ac:dyDescent="0.35">
      <c r="A1" s="8" t="s">
        <v>30</v>
      </c>
      <c r="B1" s="8"/>
      <c r="C1" s="8"/>
      <c r="D1" s="8"/>
      <c r="E1" s="19"/>
    </row>
    <row r="2" spans="1:8" ht="21" x14ac:dyDescent="0.35">
      <c r="A2" s="9" t="s">
        <v>31</v>
      </c>
      <c r="B2" s="10">
        <v>18.5</v>
      </c>
      <c r="C2" s="11"/>
      <c r="E2" s="12"/>
    </row>
    <row r="3" spans="1:8" ht="21" x14ac:dyDescent="0.35">
      <c r="A3" s="9" t="s">
        <v>32</v>
      </c>
      <c r="B3" s="10">
        <v>16</v>
      </c>
      <c r="C3" s="11"/>
      <c r="E3" s="12"/>
    </row>
    <row r="4" spans="1:8" ht="21" x14ac:dyDescent="0.35">
      <c r="A4" s="9" t="s">
        <v>33</v>
      </c>
      <c r="B4" s="13" t="s">
        <v>34</v>
      </c>
      <c r="C4" s="14"/>
      <c r="E4" s="12"/>
    </row>
    <row r="6" spans="1:8" ht="75" x14ac:dyDescent="0.2">
      <c r="A6" s="15" t="s">
        <v>35</v>
      </c>
      <c r="B6" s="15" t="s">
        <v>36</v>
      </c>
      <c r="C6" s="15" t="s">
        <v>37</v>
      </c>
      <c r="D6" s="15" t="s">
        <v>38</v>
      </c>
    </row>
    <row r="7" spans="1:8" ht="15.75" x14ac:dyDescent="0.25">
      <c r="A7" s="16" t="s">
        <v>39</v>
      </c>
      <c r="B7" s="17">
        <v>14</v>
      </c>
      <c r="C7" s="21">
        <f>IF(B7&lt;30,$B$2*B7,$B$3*B7)</f>
        <v>259</v>
      </c>
      <c r="D7" s="21">
        <f>B7*C7</f>
        <v>3626</v>
      </c>
    </row>
    <row r="8" spans="1:8" ht="15.75" x14ac:dyDescent="0.25">
      <c r="A8" s="16" t="s">
        <v>40</v>
      </c>
      <c r="B8" s="17">
        <v>67</v>
      </c>
      <c r="C8" s="21">
        <f t="shared" ref="C8:C18" si="0">IF(B8&lt;30,$B$2*B8,$B$3*B8)</f>
        <v>1072</v>
      </c>
      <c r="D8" s="21">
        <f t="shared" ref="D8:D18" si="1">B8*C8</f>
        <v>71824</v>
      </c>
    </row>
    <row r="9" spans="1:8" ht="15.75" x14ac:dyDescent="0.25">
      <c r="A9" s="16" t="s">
        <v>41</v>
      </c>
      <c r="B9" s="17">
        <v>56</v>
      </c>
      <c r="C9" s="21">
        <f t="shared" si="0"/>
        <v>896</v>
      </c>
      <c r="D9" s="21">
        <f t="shared" si="1"/>
        <v>50176</v>
      </c>
      <c r="H9" s="20" t="s">
        <v>52</v>
      </c>
    </row>
    <row r="10" spans="1:8" ht="15.75" x14ac:dyDescent="0.25">
      <c r="A10" s="16" t="s">
        <v>42</v>
      </c>
      <c r="B10" s="17">
        <v>43</v>
      </c>
      <c r="C10" s="21">
        <f t="shared" si="0"/>
        <v>688</v>
      </c>
      <c r="D10" s="21">
        <f t="shared" si="1"/>
        <v>29584</v>
      </c>
    </row>
    <row r="11" spans="1:8" ht="15.75" x14ac:dyDescent="0.25">
      <c r="A11" s="16" t="s">
        <v>43</v>
      </c>
      <c r="B11" s="17">
        <v>32</v>
      </c>
      <c r="C11" s="21">
        <f t="shared" si="0"/>
        <v>512</v>
      </c>
      <c r="D11" s="21">
        <f t="shared" si="1"/>
        <v>16384</v>
      </c>
    </row>
    <row r="12" spans="1:8" ht="15.75" x14ac:dyDescent="0.25">
      <c r="A12" s="16" t="s">
        <v>44</v>
      </c>
      <c r="B12" s="17">
        <v>18</v>
      </c>
      <c r="C12" s="21">
        <f t="shared" si="0"/>
        <v>333</v>
      </c>
      <c r="D12" s="21">
        <f t="shared" si="1"/>
        <v>5994</v>
      </c>
    </row>
    <row r="13" spans="1:8" ht="15.75" x14ac:dyDescent="0.25">
      <c r="A13" s="16" t="s">
        <v>45</v>
      </c>
      <c r="B13" s="17">
        <v>22</v>
      </c>
      <c r="C13" s="21">
        <f t="shared" si="0"/>
        <v>407</v>
      </c>
      <c r="D13" s="21">
        <f t="shared" si="1"/>
        <v>8954</v>
      </c>
    </row>
    <row r="14" spans="1:8" ht="15.75" x14ac:dyDescent="0.25">
      <c r="A14" s="16" t="s">
        <v>46</v>
      </c>
      <c r="B14" s="17">
        <v>23</v>
      </c>
      <c r="C14" s="21">
        <f t="shared" si="0"/>
        <v>425.5</v>
      </c>
      <c r="D14" s="21">
        <f t="shared" si="1"/>
        <v>9786.5</v>
      </c>
    </row>
    <row r="15" spans="1:8" ht="15.75" x14ac:dyDescent="0.25">
      <c r="A15" s="16" t="s">
        <v>47</v>
      </c>
      <c r="B15" s="17">
        <v>35</v>
      </c>
      <c r="C15" s="21">
        <f t="shared" si="0"/>
        <v>560</v>
      </c>
      <c r="D15" s="21">
        <f t="shared" si="1"/>
        <v>19600</v>
      </c>
    </row>
    <row r="16" spans="1:8" ht="15.75" x14ac:dyDescent="0.25">
      <c r="A16" s="16" t="s">
        <v>48</v>
      </c>
      <c r="B16" s="17">
        <v>56</v>
      </c>
      <c r="C16" s="21">
        <f t="shared" si="0"/>
        <v>896</v>
      </c>
      <c r="D16" s="21">
        <f t="shared" si="1"/>
        <v>50176</v>
      </c>
    </row>
    <row r="17" spans="1:4" ht="15.75" x14ac:dyDescent="0.25">
      <c r="A17" s="16" t="s">
        <v>49</v>
      </c>
      <c r="B17" s="17">
        <v>64</v>
      </c>
      <c r="C17" s="21">
        <f t="shared" si="0"/>
        <v>1024</v>
      </c>
      <c r="D17" s="21">
        <f t="shared" si="1"/>
        <v>65536</v>
      </c>
    </row>
    <row r="18" spans="1:4" ht="15.75" x14ac:dyDescent="0.25">
      <c r="A18" s="16" t="s">
        <v>50</v>
      </c>
      <c r="B18" s="17">
        <v>32</v>
      </c>
      <c r="C18" s="21">
        <f t="shared" si="0"/>
        <v>512</v>
      </c>
      <c r="D18" s="21">
        <f t="shared" si="1"/>
        <v>16384</v>
      </c>
    </row>
    <row r="19" spans="1:4" ht="15.75" x14ac:dyDescent="0.25">
      <c r="A19" s="18" t="s">
        <v>51</v>
      </c>
      <c r="B19" s="1">
        <f>SUM(B7:B18)</f>
        <v>462</v>
      </c>
      <c r="C19" s="22">
        <f t="shared" ref="C19:D19" si="2">SUM(C7:C18)</f>
        <v>7584.5</v>
      </c>
      <c r="D19" s="22">
        <f t="shared" si="2"/>
        <v>348024.5</v>
      </c>
    </row>
  </sheetData>
  <mergeCells count="4">
    <mergeCell ref="B2:C2"/>
    <mergeCell ref="B3:C3"/>
    <mergeCell ref="B4:C4"/>
    <mergeCell ref="A1:D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2.75" x14ac:dyDescent="0.2"/>
  <cols>
    <col min="1" max="1" width="14" customWidth="1"/>
    <col min="2" max="2" width="15" customWidth="1"/>
    <col min="3" max="3" width="12.85546875" customWidth="1"/>
    <col min="4" max="4" width="11.42578125" customWidth="1"/>
    <col min="5" max="5" width="13.42578125" style="26" customWidth="1"/>
    <col min="6" max="6" width="26.42578125" customWidth="1"/>
  </cols>
  <sheetData>
    <row r="1" spans="1:6" ht="37.5" x14ac:dyDescent="0.2">
      <c r="A1" s="23" t="s">
        <v>53</v>
      </c>
      <c r="B1" s="23" t="s">
        <v>54</v>
      </c>
      <c r="C1" s="23" t="s">
        <v>55</v>
      </c>
      <c r="D1" s="23" t="s">
        <v>56</v>
      </c>
      <c r="E1" s="25" t="s">
        <v>57</v>
      </c>
      <c r="F1" s="23" t="s">
        <v>58</v>
      </c>
    </row>
    <row r="2" spans="1:6" ht="15" x14ac:dyDescent="0.2">
      <c r="A2" s="24" t="s">
        <v>59</v>
      </c>
      <c r="B2" s="24" t="s">
        <v>60</v>
      </c>
      <c r="C2" s="24" t="s">
        <v>61</v>
      </c>
      <c r="D2" s="24">
        <v>2016</v>
      </c>
      <c r="E2" s="27">
        <v>39.9</v>
      </c>
      <c r="F2" s="28">
        <f>IF(E2&lt;15,E2-(E2*0.1),IF(E2&lt;30,E2-(E2*0.15),(E2-(E2*0.2))))</f>
        <v>31.919999999999998</v>
      </c>
    </row>
    <row r="3" spans="1:6" ht="15" x14ac:dyDescent="0.2">
      <c r="A3" s="24" t="s">
        <v>62</v>
      </c>
      <c r="B3" s="24" t="s">
        <v>63</v>
      </c>
      <c r="C3" s="24" t="s">
        <v>61</v>
      </c>
      <c r="D3" s="24">
        <v>2016</v>
      </c>
      <c r="E3" s="27">
        <v>17.5</v>
      </c>
      <c r="F3" s="28">
        <f t="shared" ref="F3:F10" si="0">IF(E3&lt;15,E3-(E3*0.1),IF(E3&lt;30,E3-(E3*0.15),(E3-(E3*0.2))))</f>
        <v>14.875</v>
      </c>
    </row>
    <row r="4" spans="1:6" ht="15" x14ac:dyDescent="0.2">
      <c r="A4" s="24" t="s">
        <v>64</v>
      </c>
      <c r="B4" s="24" t="s">
        <v>65</v>
      </c>
      <c r="C4" s="24" t="s">
        <v>66</v>
      </c>
      <c r="D4" s="24">
        <v>2016</v>
      </c>
      <c r="E4" s="27">
        <v>11.5</v>
      </c>
      <c r="F4" s="28">
        <f t="shared" si="0"/>
        <v>10.35</v>
      </c>
    </row>
    <row r="5" spans="1:6" ht="15" x14ac:dyDescent="0.2">
      <c r="A5" s="24" t="s">
        <v>62</v>
      </c>
      <c r="B5" s="24" t="s">
        <v>67</v>
      </c>
      <c r="C5" s="24" t="s">
        <v>61</v>
      </c>
      <c r="D5" s="24">
        <v>2016</v>
      </c>
      <c r="E5" s="27">
        <v>18</v>
      </c>
      <c r="F5" s="28">
        <f t="shared" si="0"/>
        <v>15.3</v>
      </c>
    </row>
    <row r="6" spans="1:6" ht="30" x14ac:dyDescent="0.2">
      <c r="A6" s="24" t="s">
        <v>68</v>
      </c>
      <c r="B6" s="24" t="s">
        <v>69</v>
      </c>
      <c r="C6" s="24" t="s">
        <v>61</v>
      </c>
      <c r="D6" s="24">
        <v>2017</v>
      </c>
      <c r="E6" s="27">
        <v>13.5</v>
      </c>
      <c r="F6" s="28">
        <f t="shared" si="0"/>
        <v>12.15</v>
      </c>
    </row>
    <row r="7" spans="1:6" ht="30" x14ac:dyDescent="0.2">
      <c r="A7" s="24" t="s">
        <v>70</v>
      </c>
      <c r="B7" s="24" t="s">
        <v>71</v>
      </c>
      <c r="C7" s="24" t="s">
        <v>61</v>
      </c>
      <c r="D7" s="24">
        <v>2017</v>
      </c>
      <c r="E7" s="27">
        <v>11.5</v>
      </c>
      <c r="F7" s="28">
        <f t="shared" si="0"/>
        <v>10.35</v>
      </c>
    </row>
    <row r="8" spans="1:6" ht="45" x14ac:dyDescent="0.2">
      <c r="A8" s="24" t="s">
        <v>72</v>
      </c>
      <c r="B8" s="24" t="s">
        <v>73</v>
      </c>
      <c r="C8" s="24" t="s">
        <v>74</v>
      </c>
      <c r="D8" s="24">
        <v>2016</v>
      </c>
      <c r="E8" s="27">
        <v>39</v>
      </c>
      <c r="F8" s="28">
        <f t="shared" si="0"/>
        <v>31.2</v>
      </c>
    </row>
    <row r="9" spans="1:6" ht="30" x14ac:dyDescent="0.2">
      <c r="A9" s="24" t="s">
        <v>75</v>
      </c>
      <c r="B9" s="24" t="s">
        <v>76</v>
      </c>
      <c r="C9" s="24" t="s">
        <v>77</v>
      </c>
      <c r="D9" s="24">
        <v>2016</v>
      </c>
      <c r="E9" s="27">
        <v>25</v>
      </c>
      <c r="F9" s="28">
        <f t="shared" si="0"/>
        <v>21.25</v>
      </c>
    </row>
    <row r="10" spans="1:6" ht="30" x14ac:dyDescent="0.2">
      <c r="A10" s="24" t="s">
        <v>78</v>
      </c>
      <c r="B10" s="24" t="s">
        <v>79</v>
      </c>
      <c r="C10" s="24" t="s">
        <v>80</v>
      </c>
      <c r="D10" s="24">
        <v>2016</v>
      </c>
      <c r="E10" s="27">
        <v>49</v>
      </c>
      <c r="F10" s="28">
        <f t="shared" si="0"/>
        <v>39.200000000000003</v>
      </c>
    </row>
  </sheetData>
  <phoneticPr fontId="2" type="noConversion"/>
  <conditionalFormatting sqref="E2:E10">
    <cfRule type="cellIs" dxfId="0" priority="3" operator="lessThan">
      <formula>15</formula>
    </cfRule>
    <cfRule type="cellIs" dxfId="1" priority="2" operator="between">
      <formula>15</formula>
      <formula>30</formula>
    </cfRule>
    <cfRule type="cellIs" dxfId="2" priority="1" operator="greaterThan">
      <formula>30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Conta Voti</vt:lpstr>
      <vt:lpstr>Computo Assistenza Oraria</vt:lpstr>
      <vt:lpstr>Pubblicizzazioni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paola costa</cp:lastModifiedBy>
  <dcterms:created xsi:type="dcterms:W3CDTF">2009-12-19T15:36:24Z</dcterms:created>
  <dcterms:modified xsi:type="dcterms:W3CDTF">2023-02-11T10:52:33Z</dcterms:modified>
</cp:coreProperties>
</file>