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aola.costa\Downloads\"/>
    </mc:Choice>
  </mc:AlternateContent>
  <xr:revisionPtr revIDLastSave="0" documentId="13_ncr:1_{3EBC7BFD-6287-4A2D-B86D-B7C3A157B0D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mbio Valute" sheetId="1" r:id="rId1"/>
    <sheet name="Giochi Giocosi" sheetId="2" r:id="rId2"/>
    <sheet name="Rossi&amp;Bianchi s.r.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6" i="3"/>
  <c r="F7" i="3"/>
  <c r="F8" i="3"/>
  <c r="F9" i="3"/>
  <c r="F5" i="3"/>
  <c r="C15" i="2"/>
  <c r="B15" i="2"/>
  <c r="D4" i="2"/>
  <c r="D5" i="2"/>
  <c r="D6" i="2"/>
  <c r="D7" i="2"/>
  <c r="D8" i="2"/>
  <c r="D9" i="2"/>
  <c r="D10" i="2"/>
  <c r="D11" i="2"/>
  <c r="D12" i="2"/>
  <c r="D13" i="2"/>
  <c r="D14" i="2"/>
  <c r="D3" i="2"/>
  <c r="D15" i="2" s="1"/>
  <c r="C18" i="1"/>
  <c r="C17" i="1"/>
  <c r="C16" i="1"/>
  <c r="C15" i="1"/>
  <c r="B9" i="1"/>
  <c r="B10" i="1"/>
  <c r="B11" i="1"/>
  <c r="B12" i="1"/>
</calcChain>
</file>

<file path=xl/sharedStrings.xml><?xml version="1.0" encoding="utf-8"?>
<sst xmlns="http://schemas.openxmlformats.org/spreadsheetml/2006/main" count="58" uniqueCount="58">
  <si>
    <t xml:space="preserve">CAMBIO VALUTE </t>
  </si>
  <si>
    <t>Euro - dollaro</t>
  </si>
  <si>
    <t>Euro- sterlina</t>
  </si>
  <si>
    <t>Euro-franco svizzero</t>
  </si>
  <si>
    <t>Euro-rublo</t>
  </si>
  <si>
    <t>Somma in euro</t>
  </si>
  <si>
    <t>Corrispettivo in</t>
  </si>
  <si>
    <t>Dollari</t>
  </si>
  <si>
    <t xml:space="preserve">Sterline </t>
  </si>
  <si>
    <t>Franchi Svizzeri</t>
  </si>
  <si>
    <t>Rubli</t>
  </si>
  <si>
    <t>Somma in Dollari</t>
  </si>
  <si>
    <t xml:space="preserve">Somma in Sterline </t>
  </si>
  <si>
    <t>Somma in Franchi Svizzeri</t>
  </si>
  <si>
    <t>Somma in Rubli</t>
  </si>
  <si>
    <t>Corrispettivo in Euro</t>
  </si>
  <si>
    <t>Mesi</t>
  </si>
  <si>
    <t xml:space="preserve">Gennaio 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</si>
  <si>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</si>
  <si>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</si>
  <si>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</si>
  <si>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</si>
  <si>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</si>
  <si>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</si>
  <si>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</si>
  <si>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</si>
  <si>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</si>
  <si>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</si>
  <si>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</si>
  <si>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TOTALI</t>
  </si>
  <si>
    <t>Ricavi</t>
  </si>
  <si>
    <t>Costi</t>
  </si>
  <si>
    <t>Utile</t>
  </si>
  <si>
    <t>Giochi Giocosi</t>
  </si>
  <si>
    <t>ROSSI &amp; BIANCHI s.r.l</t>
  </si>
  <si>
    <t>ANALISI VENDITE 2022</t>
  </si>
  <si>
    <t>ARTICOLO</t>
  </si>
  <si>
    <t xml:space="preserve">Prezzo in Lire </t>
  </si>
  <si>
    <t xml:space="preserve">Prezzo in Euro </t>
  </si>
  <si>
    <t>Pezzi Venduti</t>
  </si>
  <si>
    <t xml:space="preserve">iva % </t>
  </si>
  <si>
    <t xml:space="preserve">Prezzo in euro con Iva </t>
  </si>
  <si>
    <t>Barbera</t>
  </si>
  <si>
    <t>Barolo</t>
  </si>
  <si>
    <t>Barbaresco</t>
  </si>
  <si>
    <t>Chianti</t>
  </si>
  <si>
    <t>Nebbiolo</t>
  </si>
  <si>
    <t>Pinot</t>
  </si>
  <si>
    <t>Traminer</t>
  </si>
  <si>
    <t>Trebbiano</t>
  </si>
  <si>
    <t>Tocai</t>
  </si>
  <si>
    <t>Brunello</t>
  </si>
  <si>
    <t>Sassicaia</t>
  </si>
  <si>
    <t xml:space="preserve">Amarone </t>
  </si>
  <si>
    <t>Pigato</t>
  </si>
  <si>
    <t>Torgiano</t>
  </si>
  <si>
    <t>Vermentino</t>
  </si>
  <si>
    <t>Vernaccia S.G.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</si>
</sst>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_-[$$-409]* #,##0_ ;_-[$$-409]* \-#,##0\ ;_-[$$-409]* &quot;-&quot;??_ ;_-@_ "/>
    <numFmt numFmtId="166" formatCode="#,##0.00\ &quot;€&quot;"/>
    <numFmt numFmtId="167" formatCode="_-* #,##0.00\ [$₽-419]_-;\-* #,##0.00\ [$₽-419]_-;_-* &quot;-&quot;??\ [$₽-419]_-;_-@_-"/>
    <numFmt numFmtId="168" formatCode="_-[$£-809]* #,##0_-;\-[$£-809]* #,##0_-;_-[$£-809]* &quot;-&quot;??_-;_-@_-"/>
    <numFmt numFmtId="169" formatCode="_-* #,##0\ [$CHF]_-;\-* #,##0\ [$CHF]_-;_-* &quot;-&quot;??\ [$CHF]_-;_-@_-"/>
    <numFmt numFmtId="170" formatCode="_-[$$-409]* #,##0.00000_ ;_-[$$-409]* \-#,##0.00000\ ;_-[$$-409]* &quot;-&quot;??_ ;_-@_ "/>
    <numFmt numFmtId="171" formatCode="_-[$£-809]* #,##0.00000_-;\-[$£-809]* #,##0.00000_-;_-[$£-809]* &quot;-&quot;??_-;_-@_-"/>
    <numFmt numFmtId="172" formatCode="_-* #,##0.00000\ [$CHF]_-;\-* #,##0.00000\ [$CHF]_-;_-* &quot;-&quot;??\ [$CHF]_-;_-@_-"/>
    <numFmt numFmtId="173" formatCode="_-* #,##0\ [$₽-419]_-;\-* #,##0\ [$₽-419]_-;_-* &quot;-&quot;??\ [$₽-419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skerville Old Face"/>
      <family val="1"/>
    </font>
    <font>
      <sz val="20"/>
      <color rgb="FFFF0000"/>
      <name val="Baskerville Old Face"/>
      <family val="1"/>
    </font>
    <font>
      <sz val="20"/>
      <color theme="1"/>
      <name val="Book Antiqua"/>
      <family val="1"/>
    </font>
    <font>
      <b/>
      <i/>
      <sz val="20"/>
      <color rgb="FF0070C0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b/>
      <u/>
      <sz val="14"/>
      <color rgb="FFFF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3" fillId="0" borderId="3" xfId="0" applyFont="1" applyBorder="1"/>
    <xf numFmtId="170" fontId="2" fillId="2" borderId="2" xfId="1" applyNumberFormat="1" applyFont="1" applyFill="1" applyBorder="1"/>
    <xf numFmtId="171" fontId="2" fillId="2" borderId="3" xfId="0" applyNumberFormat="1" applyFont="1" applyFill="1" applyBorder="1"/>
    <xf numFmtId="172" fontId="2" fillId="2" borderId="3" xfId="0" applyNumberFormat="1" applyFont="1" applyFill="1" applyBorder="1"/>
    <xf numFmtId="167" fontId="2" fillId="2" borderId="4" xfId="0" applyNumberFormat="1" applyFont="1" applyFill="1" applyBorder="1"/>
    <xf numFmtId="164" fontId="2" fillId="2" borderId="2" xfId="0" applyNumberFormat="1" applyFont="1" applyFill="1" applyBorder="1"/>
    <xf numFmtId="165" fontId="2" fillId="2" borderId="2" xfId="1" applyNumberFormat="1" applyFont="1" applyFill="1" applyBorder="1"/>
    <xf numFmtId="168" fontId="2" fillId="2" borderId="3" xfId="0" applyNumberFormat="1" applyFont="1" applyFill="1" applyBorder="1"/>
    <xf numFmtId="169" fontId="2" fillId="2" borderId="3" xfId="0" applyNumberFormat="1" applyFont="1" applyFill="1" applyBorder="1"/>
    <xf numFmtId="173" fontId="2" fillId="2" borderId="4" xfId="0" applyNumberFormat="1" applyFont="1" applyFill="1" applyBorder="1"/>
    <xf numFmtId="165" fontId="2" fillId="3" borderId="2" xfId="1" applyNumberFormat="1" applyFont="1" applyFill="1" applyBorder="1"/>
    <xf numFmtId="168" fontId="2" fillId="3" borderId="3" xfId="0" applyNumberFormat="1" applyFont="1" applyFill="1" applyBorder="1"/>
    <xf numFmtId="169" fontId="2" fillId="3" borderId="3" xfId="0" applyNumberFormat="1" applyFont="1" applyFill="1" applyBorder="1"/>
    <xf numFmtId="173" fontId="2" fillId="3" borderId="4" xfId="0" applyNumberFormat="1" applyFont="1" applyFill="1" applyBorder="1"/>
    <xf numFmtId="0" fontId="4" fillId="0" borderId="0" xfId="0" applyFont="1"/>
    <xf numFmtId="0" fontId="0" fillId="0" borderId="1" xfId="0" applyBorder="1"/>
    <xf numFmtId="166" fontId="0" fillId="0" borderId="1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/>
    <xf numFmtId="0" fontId="7" fillId="0" borderId="1" xfId="0" applyFont="1" applyBorder="1"/>
    <xf numFmtId="2" fontId="7" fillId="0" borderId="1" xfId="0" applyNumberFormat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selection sqref="A1:C1"/>
    </sheetView>
  </sheetViews>
  <sheetFormatPr defaultRowHeight="26.25" x14ac:dyDescent="0.4"/>
  <cols>
    <col min="1" max="1" width="44.140625" style="1" bestFit="1" customWidth="1"/>
    <col min="2" max="2" width="31.5703125" style="1" bestFit="1" customWidth="1"/>
    <col min="3" max="3" width="35" style="1" bestFit="1" customWidth="1"/>
    <col min="4" max="16384" width="9.140625" style="1"/>
  </cols>
  <sheetData>
    <row r="1" spans="1:3" x14ac:dyDescent="0.4">
      <c r="A1" s="26" t="s">
        <v>0</v>
      </c>
      <c r="B1" s="26"/>
      <c r="C1" s="26"/>
    </row>
    <row r="2" spans="1:3" x14ac:dyDescent="0.4">
      <c r="A2" s="5" t="s">
        <v>1</v>
      </c>
      <c r="B2" s="10">
        <v>1.1008899999999999</v>
      </c>
    </row>
    <row r="3" spans="1:3" x14ac:dyDescent="0.4">
      <c r="A3" s="6" t="s">
        <v>2</v>
      </c>
      <c r="B3" s="11">
        <v>0.70862000000000003</v>
      </c>
    </row>
    <row r="4" spans="1:3" x14ac:dyDescent="0.4">
      <c r="A4" s="6" t="s">
        <v>3</v>
      </c>
      <c r="B4" s="12">
        <v>1.0430900000000001</v>
      </c>
    </row>
    <row r="5" spans="1:3" x14ac:dyDescent="0.4">
      <c r="A5" s="7" t="s">
        <v>4</v>
      </c>
      <c r="B5" s="13">
        <v>66.27</v>
      </c>
    </row>
    <row r="7" spans="1:3" x14ac:dyDescent="0.4">
      <c r="A7" s="2" t="s">
        <v>5</v>
      </c>
      <c r="B7" s="14">
        <v>2000</v>
      </c>
    </row>
    <row r="8" spans="1:3" x14ac:dyDescent="0.4">
      <c r="A8" s="9" t="s">
        <v>6</v>
      </c>
      <c r="B8" s="3"/>
    </row>
    <row r="9" spans="1:3" x14ac:dyDescent="0.4">
      <c r="A9" s="8" t="s">
        <v>7</v>
      </c>
      <c r="B9" s="19">
        <f>B7*B2</f>
        <v>2201.7799999999997</v>
      </c>
    </row>
    <row r="10" spans="1:3" x14ac:dyDescent="0.4">
      <c r="A10" s="3" t="s">
        <v>8</v>
      </c>
      <c r="B10" s="20">
        <f>B7*B3</f>
        <v>1417.24</v>
      </c>
    </row>
    <row r="11" spans="1:3" x14ac:dyDescent="0.4">
      <c r="A11" s="3" t="s">
        <v>9</v>
      </c>
      <c r="B11" s="21">
        <f>B7*B4</f>
        <v>2086.1800000000003</v>
      </c>
    </row>
    <row r="12" spans="1:3" x14ac:dyDescent="0.4">
      <c r="A12" s="4" t="s">
        <v>10</v>
      </c>
      <c r="B12" s="22">
        <f>B5*B7</f>
        <v>132540</v>
      </c>
    </row>
    <row r="14" spans="1:3" x14ac:dyDescent="0.4">
      <c r="C14" s="2" t="s">
        <v>15</v>
      </c>
    </row>
    <row r="15" spans="1:3" x14ac:dyDescent="0.4">
      <c r="A15" s="2" t="s">
        <v>11</v>
      </c>
      <c r="B15" s="15">
        <v>500</v>
      </c>
      <c r="C15" s="19">
        <f>B15/B2</f>
        <v>454.17798326808315</v>
      </c>
    </row>
    <row r="16" spans="1:3" x14ac:dyDescent="0.4">
      <c r="A16" s="3" t="s">
        <v>12</v>
      </c>
      <c r="B16" s="16">
        <v>100</v>
      </c>
      <c r="C16" s="20">
        <f>B16/B3</f>
        <v>141.1193587536338</v>
      </c>
    </row>
    <row r="17" spans="1:3" x14ac:dyDescent="0.4">
      <c r="A17" s="3" t="s">
        <v>13</v>
      </c>
      <c r="B17" s="17">
        <v>100</v>
      </c>
      <c r="C17" s="21">
        <f>B17/B4</f>
        <v>95.869004592125307</v>
      </c>
    </row>
    <row r="18" spans="1:3" x14ac:dyDescent="0.4">
      <c r="A18" s="4" t="s">
        <v>14</v>
      </c>
      <c r="B18" s="18">
        <v>100</v>
      </c>
      <c r="C18" s="22">
        <f>B18/B5</f>
        <v>1.5089784216085711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C14" sqref="C14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12.140625" customWidth="1"/>
    <col min="4" max="4" width="10.28515625" bestFit="1" customWidth="1"/>
  </cols>
  <sheetData>
    <row r="1" spans="1:4" s="23" customFormat="1" ht="60" customHeight="1" x14ac:dyDescent="0.4">
      <c r="A1" s="27" t="s">
        <v>33</v>
      </c>
      <c r="B1" s="27"/>
      <c r="C1" s="27"/>
      <c r="D1" s="27"/>
    </row>
    <row r="2" spans="1:4" x14ac:dyDescent="0.25">
      <c r="A2" s="24" t="s">
        <v>16</v>
      </c>
      <c r="B2" s="24" t="s">
        <v>30</v>
      </c>
      <c r="C2" s="24" t="s">
        <v>31</v>
      </c>
      <c r="D2" s="24" t="s">
        <v>32</v>
      </c>
    </row>
    <row r="3" spans="1:4" x14ac:dyDescent="0.25">
      <c r="A3" s="24" t="s">
        <v>17</v>
      </c>
      <c r="B3" s="25">
        <v>2300</v>
      </c>
      <c r="C3" s="25">
        <v>1500</v>
      </c>
      <c r="D3" s="25">
        <f>B3-C3</f>
        <v>800</v>
      </c>
    </row>
    <row r="4" spans="1:4" x14ac:dyDescent="0.25">
      <c r="A4" s="24" t="s">
        <v>18</v>
      </c>
      <c r="B4" s="25">
        <v>4350</v>
      </c>
      <c r="C4" s="25">
        <v>1250</v>
      </c>
      <c r="D4" s="25">
        <f t="shared" ref="D4:D14" si="0">B4-C4</f>
        <v>3100</v>
      </c>
    </row>
    <row r="5" spans="1:4" x14ac:dyDescent="0.25">
      <c r="A5" s="24" t="s">
        <v>19</v>
      </c>
      <c r="B5" s="25">
        <v>2200</v>
      </c>
      <c r="C5" s="25">
        <v>3330</v>
      </c>
      <c r="D5" s="25">
        <f t="shared" si="0"/>
        <v>-1130</v>
      </c>
    </row>
    <row r="6" spans="1:4" x14ac:dyDescent="0.25">
      <c r="A6" s="24" t="s">
        <v>20</v>
      </c>
      <c r="B6" s="25">
        <v>3550</v>
      </c>
      <c r="C6" s="25">
        <v>1200</v>
      </c>
      <c r="D6" s="25">
        <f t="shared" si="0"/>
        <v>2350</v>
      </c>
    </row>
    <row r="7" spans="1:4" x14ac:dyDescent="0.25">
      <c r="A7" s="24" t="s">
        <v>21</v>
      </c>
      <c r="B7" s="25">
        <v>2200</v>
      </c>
      <c r="C7" s="25">
        <v>2255</v>
      </c>
      <c r="D7" s="25">
        <f t="shared" si="0"/>
        <v>-55</v>
      </c>
    </row>
    <row r="8" spans="1:4" x14ac:dyDescent="0.25">
      <c r="A8" s="24" t="s">
        <v>22</v>
      </c>
      <c r="B8" s="25">
        <v>1500</v>
      </c>
      <c r="C8" s="25">
        <v>1778</v>
      </c>
      <c r="D8" s="25">
        <f t="shared" si="0"/>
        <v>-278</v>
      </c>
    </row>
    <row r="9" spans="1:4" x14ac:dyDescent="0.25">
      <c r="A9" s="24" t="s">
        <v>23</v>
      </c>
      <c r="B9" s="25">
        <v>2750</v>
      </c>
      <c r="C9" s="25">
        <v>3000</v>
      </c>
      <c r="D9" s="25">
        <f t="shared" si="0"/>
        <v>-250</v>
      </c>
    </row>
    <row r="10" spans="1:4" x14ac:dyDescent="0.25">
      <c r="A10" s="24" t="s">
        <v>24</v>
      </c>
      <c r="B10" s="25">
        <v>3760</v>
      </c>
      <c r="C10" s="25">
        <v>1690</v>
      </c>
      <c r="D10" s="25">
        <f t="shared" si="0"/>
        <v>2070</v>
      </c>
    </row>
    <row r="11" spans="1:4" x14ac:dyDescent="0.25">
      <c r="A11" s="24" t="s">
        <v>25</v>
      </c>
      <c r="B11" s="25">
        <v>2220</v>
      </c>
      <c r="C11" s="25">
        <v>2088</v>
      </c>
      <c r="D11" s="25">
        <f t="shared" si="0"/>
        <v>132</v>
      </c>
    </row>
    <row r="12" spans="1:4" x14ac:dyDescent="0.25">
      <c r="A12" s="24" t="s">
        <v>26</v>
      </c>
      <c r="B12" s="25">
        <v>3216</v>
      </c>
      <c r="C12" s="25">
        <v>1750</v>
      </c>
      <c r="D12" s="25">
        <f t="shared" si="0"/>
        <v>1466</v>
      </c>
    </row>
    <row r="13" spans="1:4" x14ac:dyDescent="0.25">
      <c r="A13" s="24" t="s">
        <v>27</v>
      </c>
      <c r="B13" s="25">
        <v>1100</v>
      </c>
      <c r="C13" s="25">
        <v>1900</v>
      </c>
      <c r="D13" s="25">
        <f t="shared" si="0"/>
        <v>-800</v>
      </c>
    </row>
    <row r="14" spans="1:4" x14ac:dyDescent="0.25">
      <c r="A14" s="24" t="s">
        <v>28</v>
      </c>
      <c r="B14" s="25">
        <v>4320</v>
      </c>
      <c r="C14" s="25">
        <v>1432</v>
      </c>
      <c r="D14" s="25">
        <f t="shared" si="0"/>
        <v>2888</v>
      </c>
    </row>
    <row r="15" spans="1:4" x14ac:dyDescent="0.25">
      <c r="A15" s="24" t="s">
        <v>29</v>
      </c>
      <c r="B15" s="25">
        <f>SUM(B3:B14)</f>
        <v>33466</v>
      </c>
      <c r="C15" s="25">
        <f t="shared" ref="C15:D15" si="1">SUM(C3:C14)</f>
        <v>23173</v>
      </c>
      <c r="D15" s="25">
        <f t="shared" si="1"/>
        <v>10293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workbookViewId="0">
      <selection activeCell="E5" sqref="E5"/>
    </sheetView>
  </sheetViews>
  <sheetFormatPr defaultRowHeight="14.25" x14ac:dyDescent="0.2"/>
  <cols>
    <col min="1" max="2" width="15.85546875" style="30" bestFit="1" customWidth="1"/>
    <col min="3" max="3" width="16.7109375" style="30" bestFit="1" customWidth="1"/>
    <col min="4" max="4" width="15" style="30" bestFit="1" customWidth="1"/>
    <col min="5" max="5" width="7" style="30" bestFit="1" customWidth="1"/>
    <col min="6" max="6" width="24.7109375" style="30" bestFit="1" customWidth="1"/>
    <col min="7" max="16384" width="9.140625" style="30"/>
  </cols>
  <sheetData>
    <row r="1" spans="1:6" s="30" customFormat="1" ht="25.5" x14ac:dyDescent="0.35">
      <c r="A1" s="28" t="s">
        <v>34</v>
      </c>
      <c r="B1" s="29"/>
      <c r="C1" s="29"/>
      <c r="D1" s="29"/>
      <c r="E1" s="29"/>
      <c r="F1" s="29"/>
    </row>
    <row r="2" spans="1:6" s="30" customFormat="1" ht="18" x14ac:dyDescent="0.25">
      <c r="A2" s="31" t="s">
        <v>35</v>
      </c>
      <c r="B2" s="32"/>
      <c r="C2" s="32"/>
      <c r="D2" s="32"/>
      <c r="E2" s="32"/>
      <c r="F2" s="32"/>
    </row>
    <row r="4" spans="1:6" s="30" customFormat="1" ht="15" x14ac:dyDescent="0.25">
      <c r="A4" s="33" t="s">
        <v>36</v>
      </c>
      <c r="B4" s="33" t="s">
        <v>37</v>
      </c>
      <c r="C4" s="33" t="s">
        <v>38</v>
      </c>
      <c r="D4" s="33" t="s">
        <v>39</v>
      </c>
      <c r="E4" s="33" t="s">
        <v>40</v>
      </c>
      <c r="F4" s="33" t="s">
        <v>41</v>
      </c>
    </row>
    <row r="5" spans="1:6" s="30" customFormat="1" ht="15" x14ac:dyDescent="0.25">
      <c r="A5" s="33" t="s">
        <v>42</v>
      </c>
      <c r="B5" s="33">
        <v>5000</v>
      </c>
      <c r="C5" s="34">
        <v>9681350</v>
      </c>
      <c r="D5" s="34">
        <v>45500</v>
      </c>
      <c r="E5" s="35">
        <v>0.22</v>
      </c>
      <c r="F5" s="34">
        <f>C5*E5+C5</f>
        <v>11811247</v>
      </c>
    </row>
    <row r="6" spans="1:6" s="30" customFormat="1" ht="15" x14ac:dyDescent="0.25">
      <c r="A6" s="33" t="s">
        <v>43</v>
      </c>
      <c r="B6" s="33">
        <v>45000</v>
      </c>
      <c r="C6" s="34">
        <v>87132150</v>
      </c>
      <c r="D6" s="34">
        <v>856</v>
      </c>
      <c r="E6" s="35">
        <v>0.22</v>
      </c>
      <c r="F6" s="34">
        <f t="shared" ref="F6:F20" si="0">C6*E6+C6</f>
        <v>106301223</v>
      </c>
    </row>
    <row r="7" spans="1:6" s="30" customFormat="1" ht="15" x14ac:dyDescent="0.25">
      <c r="A7" s="33" t="s">
        <v>44</v>
      </c>
      <c r="B7" s="33">
        <v>37000</v>
      </c>
      <c r="C7" s="34">
        <v>71641990</v>
      </c>
      <c r="D7" s="34">
        <v>1250</v>
      </c>
      <c r="E7" s="35">
        <v>0.22</v>
      </c>
      <c r="F7" s="34">
        <f t="shared" si="0"/>
        <v>87403227.799999997</v>
      </c>
    </row>
    <row r="8" spans="1:6" s="30" customFormat="1" ht="15" x14ac:dyDescent="0.25">
      <c r="A8" s="33" t="s">
        <v>45</v>
      </c>
      <c r="B8" s="33">
        <v>22000</v>
      </c>
      <c r="C8" s="34">
        <v>42597940</v>
      </c>
      <c r="D8" s="34">
        <v>1560</v>
      </c>
      <c r="E8" s="35">
        <v>0.22</v>
      </c>
      <c r="F8" s="34">
        <f t="shared" si="0"/>
        <v>51969486.799999997</v>
      </c>
    </row>
    <row r="9" spans="1:6" s="30" customFormat="1" ht="15" x14ac:dyDescent="0.25">
      <c r="A9" s="33" t="s">
        <v>46</v>
      </c>
      <c r="B9" s="33">
        <v>11200</v>
      </c>
      <c r="C9" s="34">
        <v>21686224</v>
      </c>
      <c r="D9" s="34">
        <v>2563</v>
      </c>
      <c r="E9" s="35">
        <v>0.22</v>
      </c>
      <c r="F9" s="34">
        <f t="shared" si="0"/>
        <v>26457193.280000001</v>
      </c>
    </row>
    <row r="10" spans="1:6" s="30" customFormat="1" ht="15" x14ac:dyDescent="0.25">
      <c r="A10" s="33" t="s">
        <v>47</v>
      </c>
      <c r="B10" s="33">
        <v>7800</v>
      </c>
      <c r="C10" s="34">
        <v>15102906</v>
      </c>
      <c r="D10" s="34">
        <v>85783</v>
      </c>
      <c r="E10" s="35">
        <v>0.1</v>
      </c>
      <c r="F10" s="34">
        <f t="shared" si="0"/>
        <v>16613196.6</v>
      </c>
    </row>
    <row r="11" spans="1:6" s="30" customFormat="1" ht="15" x14ac:dyDescent="0.25">
      <c r="A11" s="33" t="s">
        <v>48</v>
      </c>
      <c r="B11" s="33">
        <v>9800</v>
      </c>
      <c r="C11" s="34">
        <v>18975446</v>
      </c>
      <c r="D11" s="34">
        <v>45231</v>
      </c>
      <c r="E11" s="35">
        <v>0.1</v>
      </c>
      <c r="F11" s="34">
        <f t="shared" si="0"/>
        <v>20872990.600000001</v>
      </c>
    </row>
    <row r="12" spans="1:6" s="30" customFormat="1" ht="15" x14ac:dyDescent="0.25">
      <c r="A12" s="33" t="s">
        <v>49</v>
      </c>
      <c r="B12" s="33">
        <v>4800</v>
      </c>
      <c r="C12" s="34">
        <v>9294096</v>
      </c>
      <c r="D12" s="34">
        <v>12355</v>
      </c>
      <c r="E12" s="35">
        <v>0.1</v>
      </c>
      <c r="F12" s="34">
        <f t="shared" si="0"/>
        <v>10223505.6</v>
      </c>
    </row>
    <row r="13" spans="1:6" s="30" customFormat="1" ht="15" x14ac:dyDescent="0.25">
      <c r="A13" s="33" t="s">
        <v>50</v>
      </c>
      <c r="B13" s="33">
        <v>9850</v>
      </c>
      <c r="C13" s="34">
        <v>19072259.5</v>
      </c>
      <c r="D13" s="34">
        <v>5488</v>
      </c>
      <c r="E13" s="35">
        <v>0.1</v>
      </c>
      <c r="F13" s="34">
        <f t="shared" si="0"/>
        <v>20979485.449999999</v>
      </c>
    </row>
    <row r="14" spans="1:6" s="30" customFormat="1" ht="15" x14ac:dyDescent="0.25">
      <c r="A14" s="33" t="s">
        <v>51</v>
      </c>
      <c r="B14" s="33">
        <v>75500</v>
      </c>
      <c r="C14" s="34">
        <v>146188385</v>
      </c>
      <c r="D14" s="34">
        <v>451</v>
      </c>
      <c r="E14" s="35">
        <v>0.22</v>
      </c>
      <c r="F14" s="34">
        <f t="shared" si="0"/>
        <v>178349829.69999999</v>
      </c>
    </row>
    <row r="15" spans="1:6" s="30" customFormat="1" ht="15" x14ac:dyDescent="0.25">
      <c r="A15" s="33" t="s">
        <v>52</v>
      </c>
      <c r="B15" s="33">
        <v>225000</v>
      </c>
      <c r="C15" s="34">
        <v>435660750</v>
      </c>
      <c r="D15" s="34">
        <v>231</v>
      </c>
      <c r="E15" s="35">
        <v>0.22</v>
      </c>
      <c r="F15" s="34">
        <f t="shared" si="0"/>
        <v>531506115</v>
      </c>
    </row>
    <row r="16" spans="1:6" s="30" customFormat="1" ht="15" x14ac:dyDescent="0.25">
      <c r="A16" s="33" t="s">
        <v>53</v>
      </c>
      <c r="B16" s="33">
        <v>112500</v>
      </c>
      <c r="C16" s="34">
        <v>217830375</v>
      </c>
      <c r="D16" s="34">
        <v>185</v>
      </c>
      <c r="E16" s="35">
        <v>0.22</v>
      </c>
      <c r="F16" s="34">
        <f t="shared" si="0"/>
        <v>265753057.5</v>
      </c>
    </row>
    <row r="17" spans="1:6" s="30" customFormat="1" ht="15" x14ac:dyDescent="0.25">
      <c r="A17" s="33" t="s">
        <v>54</v>
      </c>
      <c r="B17" s="33">
        <v>26000</v>
      </c>
      <c r="C17" s="34">
        <v>50343020</v>
      </c>
      <c r="D17" s="34">
        <v>1254</v>
      </c>
      <c r="E17" s="35">
        <v>0.22</v>
      </c>
      <c r="F17" s="34">
        <f t="shared" si="0"/>
        <v>61418484.399999999</v>
      </c>
    </row>
    <row r="18" spans="1:6" s="30" customFormat="1" ht="15" x14ac:dyDescent="0.25">
      <c r="A18" s="33" t="s">
        <v>55</v>
      </c>
      <c r="B18" s="33">
        <v>42000</v>
      </c>
      <c r="C18" s="34">
        <v>81323340</v>
      </c>
      <c r="D18" s="34">
        <v>78</v>
      </c>
      <c r="E18" s="35">
        <v>0.22</v>
      </c>
      <c r="F18" s="34">
        <f t="shared" si="0"/>
        <v>99214474.799999997</v>
      </c>
    </row>
    <row r="19" spans="1:6" s="30" customFormat="1" ht="15" x14ac:dyDescent="0.25">
      <c r="A19" s="33" t="s">
        <v>56</v>
      </c>
      <c r="B19" s="33">
        <v>11500</v>
      </c>
      <c r="C19" s="34">
        <v>22267105</v>
      </c>
      <c r="D19" s="34">
        <v>53</v>
      </c>
      <c r="E19" s="35">
        <v>0.22</v>
      </c>
      <c r="F19" s="34">
        <f t="shared" si="0"/>
        <v>27165868.100000001</v>
      </c>
    </row>
    <row r="20" spans="1:6" s="30" customFormat="1" ht="15" x14ac:dyDescent="0.25">
      <c r="A20" s="33" t="s">
        <v>57</v>
      </c>
      <c r="B20" s="33">
        <v>21000</v>
      </c>
      <c r="C20" s="34">
        <v>40661670</v>
      </c>
      <c r="D20" s="34">
        <v>853</v>
      </c>
      <c r="E20" s="35">
        <v>0.1</v>
      </c>
      <c r="F20" s="34">
        <f t="shared" si="0"/>
        <v>44727837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Cambio Valute</vt:lpstr>
      <vt:lpstr>Giochi Giocosi</vt:lpstr>
      <vt:lpstr>Rossi&amp;Bianchi s.r.l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paola.costa</cp:lastModifiedBy>
  <dcterms:created xsi:type="dcterms:W3CDTF">2022-12-14T08:48:48Z</dcterms:created>
  <dcterms:modified xsi:type="dcterms:W3CDTF">2022-12-20T14:16:26Z</dcterms:modified>
</cp:coreProperties>
</file>