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olc\Downloads\"/>
    </mc:Choice>
  </mc:AlternateContent>
  <xr:revisionPtr revIDLastSave="0" documentId="8_{11D21411-CF16-4B99-92B5-279586BAE49E}" xr6:coauthVersionLast="47" xr6:coauthVersionMax="47" xr10:uidLastSave="{00000000-0000-0000-0000-000000000000}"/>
  <bookViews>
    <workbookView xWindow="7590" yWindow="615" windowWidth="12810" windowHeight="7875" activeTab="1" xr2:uid="{00000000-000D-0000-FFFF-FFFF00000000}"/>
  </bookViews>
  <sheets>
    <sheet name="ES1" sheetId="1" r:id="rId1"/>
    <sheet name="Incassi Settimanali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2" l="1"/>
  <c r="B13" i="2"/>
  <c r="H9" i="2"/>
  <c r="G9" i="2"/>
  <c r="H3" i="2"/>
  <c r="H4" i="2"/>
  <c r="H5" i="2"/>
  <c r="H6" i="2"/>
  <c r="H7" i="2"/>
  <c r="H2" i="2"/>
  <c r="G3" i="2"/>
  <c r="G4" i="2"/>
  <c r="G5" i="2"/>
  <c r="G6" i="2"/>
  <c r="G7" i="2"/>
  <c r="G2" i="2"/>
  <c r="C14" i="2"/>
  <c r="D14" i="2"/>
  <c r="E14" i="2"/>
  <c r="F14" i="2"/>
  <c r="B14" i="2"/>
  <c r="C13" i="2"/>
  <c r="D13" i="2"/>
  <c r="E13" i="2"/>
  <c r="F13" i="2"/>
  <c r="C11" i="2"/>
  <c r="E11" i="2"/>
  <c r="F11" i="2"/>
  <c r="B11" i="2"/>
  <c r="C9" i="2"/>
  <c r="D9" i="2"/>
  <c r="E9" i="2"/>
  <c r="F9" i="2"/>
  <c r="B9" i="2"/>
  <c r="N18" i="1"/>
  <c r="N16" i="1"/>
  <c r="N15" i="1"/>
  <c r="N14" i="1"/>
  <c r="P7" i="1"/>
  <c r="P8" i="1"/>
  <c r="P9" i="1"/>
  <c r="P10" i="1"/>
  <c r="P6" i="1"/>
  <c r="N7" i="1"/>
  <c r="N8" i="1"/>
  <c r="N9" i="1"/>
  <c r="N10" i="1"/>
  <c r="N6" i="1"/>
  <c r="O7" i="1"/>
  <c r="O8" i="1"/>
  <c r="O9" i="1"/>
  <c r="O10" i="1"/>
  <c r="O6" i="1"/>
  <c r="I16" i="1"/>
  <c r="I17" i="1"/>
  <c r="I18" i="1"/>
  <c r="I19" i="1"/>
  <c r="I15" i="1"/>
  <c r="H15" i="1"/>
  <c r="G16" i="1"/>
  <c r="G17" i="1"/>
  <c r="G18" i="1"/>
  <c r="G19" i="1"/>
  <c r="F16" i="1"/>
  <c r="F17" i="1"/>
  <c r="F18" i="1"/>
  <c r="F19" i="1"/>
  <c r="E16" i="1"/>
  <c r="E17" i="1"/>
  <c r="E18" i="1"/>
  <c r="E19" i="1"/>
  <c r="G15" i="1"/>
  <c r="F15" i="1"/>
  <c r="E15" i="1"/>
  <c r="D16" i="1"/>
  <c r="D17" i="1"/>
  <c r="D18" i="1"/>
  <c r="D19" i="1"/>
  <c r="D15" i="1"/>
  <c r="B15" i="1"/>
  <c r="B16" i="1"/>
  <c r="B17" i="1"/>
  <c r="B18" i="1"/>
  <c r="B19" i="1"/>
  <c r="H19" i="1" s="1"/>
  <c r="C15" i="1"/>
  <c r="C16" i="1"/>
  <c r="C18" i="1"/>
  <c r="C19" i="1"/>
  <c r="C17" i="1"/>
  <c r="M11" i="1"/>
  <c r="H11" i="1"/>
  <c r="I11" i="1"/>
  <c r="J11" i="1"/>
  <c r="K11" i="1"/>
  <c r="L11" i="1"/>
  <c r="G11" i="1"/>
  <c r="F11" i="1"/>
  <c r="E11" i="1"/>
  <c r="D11" i="1"/>
  <c r="C11" i="1"/>
  <c r="B11" i="1"/>
  <c r="D20" i="1" l="1"/>
  <c r="H17" i="1"/>
  <c r="H16" i="1"/>
  <c r="F20" i="1"/>
  <c r="H18" i="1"/>
  <c r="E20" i="1"/>
  <c r="G20" i="1"/>
  <c r="C20" i="1"/>
  <c r="B20" i="1"/>
</calcChain>
</file>

<file path=xl/sharedStrings.xml><?xml version="1.0" encoding="utf-8"?>
<sst xmlns="http://schemas.openxmlformats.org/spreadsheetml/2006/main" count="67" uniqueCount="43">
  <si>
    <t>Costo biglietto intero:</t>
  </si>
  <si>
    <t>Costo biglietto ridotto:</t>
  </si>
  <si>
    <t>Spettatori</t>
  </si>
  <si>
    <t>Martedì</t>
  </si>
  <si>
    <t>Mercoledì</t>
  </si>
  <si>
    <t>Giovedì</t>
  </si>
  <si>
    <t>Venerdì</t>
  </si>
  <si>
    <t>Sabato</t>
  </si>
  <si>
    <t>Domenica</t>
  </si>
  <si>
    <t>TOTALI</t>
  </si>
  <si>
    <t>TOTALE</t>
  </si>
  <si>
    <t>Interi</t>
  </si>
  <si>
    <t>Ridotti</t>
  </si>
  <si>
    <t>INTERI</t>
  </si>
  <si>
    <t>RIDOTTI</t>
  </si>
  <si>
    <t>Sala 1</t>
  </si>
  <si>
    <t>Sala 2</t>
  </si>
  <si>
    <t>Sala 3</t>
  </si>
  <si>
    <t>Sala 4</t>
  </si>
  <si>
    <t>Sala 5</t>
  </si>
  <si>
    <t>Incassi</t>
  </si>
  <si>
    <t>%</t>
  </si>
  <si>
    <t>Biglietti interi venduti:</t>
  </si>
  <si>
    <t>Biglietti ridotti venduti:</t>
  </si>
  <si>
    <t>Totale biglietti venduti:</t>
  </si>
  <si>
    <t>Incasso totale:</t>
  </si>
  <si>
    <t xml:space="preserve">lunedì </t>
  </si>
  <si>
    <t>martedì</t>
  </si>
  <si>
    <t>mercoledì</t>
  </si>
  <si>
    <t>giovedì</t>
  </si>
  <si>
    <t>venerdì</t>
  </si>
  <si>
    <t>sabato</t>
  </si>
  <si>
    <t xml:space="preserve">NEGOZIO Via
 Bellerio
</t>
  </si>
  <si>
    <t>NEGOZIO Via 
Mazzantini</t>
  </si>
  <si>
    <t>NEGOZIO Via 
M.Monti</t>
  </si>
  <si>
    <t xml:space="preserve">NEGOZIO Via 
Montenapoleone </t>
  </si>
  <si>
    <t>NEGOZIO Via 
Parini</t>
  </si>
  <si>
    <t>TOTALI GIORNALIERI</t>
  </si>
  <si>
    <t xml:space="preserve">MEDIA  GIORNALIERA
INCASSI </t>
  </si>
  <si>
    <t xml:space="preserve">TOTALE SETTIMANALE </t>
  </si>
  <si>
    <t>MEDIA SETTIMANALE</t>
  </si>
  <si>
    <t>INCASSO MINIMO</t>
  </si>
  <si>
    <t>INCASSO MASSIMO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</si>
</sst>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* #,##0.00\ &quot;€&quot;_-;\-* #,##0.00\ &quot;€&quot;_-;_-* &quot;-&quot;??\ &quot;€&quot;_-;_-@_-"/>
    <numFmt numFmtId="164" formatCode="#,##0&quot; &quot;;[Red]&quot;-&quot;#,##0&quot; &quot;"/>
    <numFmt numFmtId="165" formatCode="&quot;€ &quot;#,##0.00"/>
    <numFmt numFmtId="166" formatCode="&quot;€ &quot;#,##0.00;[Red]&quot;-€ &quot;#,##0.00"/>
    <numFmt numFmtId="167" formatCode="&quot; &quot;#,##0&quot; &quot;;&quot;-&quot;#,##0&quot; &quot;;&quot; &quot;&quot;- &quot;;&quot; &quot;@&quot; &quot;"/>
  </numFmts>
  <fonts count="24">
    <font>
      <sz val="11"/>
      <color theme="1"/>
      <name val="Arial1"/>
    </font>
    <font>
      <sz val="11"/>
      <color theme="1"/>
      <name val="Arial1"/>
    </font>
    <font>
      <b/>
      <sz val="10"/>
      <color rgb="FF000000"/>
      <name val="Arial1"/>
    </font>
    <font>
      <sz val="10"/>
      <color rgb="FFFFFFFF"/>
      <name val="Arial1"/>
    </font>
    <font>
      <sz val="10"/>
      <color rgb="FFCC0000"/>
      <name val="Arial1"/>
    </font>
    <font>
      <b/>
      <sz val="10"/>
      <color rgb="FFFFFFFF"/>
      <name val="Arial1"/>
    </font>
    <font>
      <i/>
      <sz val="10"/>
      <color rgb="FF808080"/>
      <name val="Arial1"/>
    </font>
    <font>
      <sz val="10"/>
      <color rgb="FF006600"/>
      <name val="Arial1"/>
    </font>
    <font>
      <b/>
      <sz val="24"/>
      <color rgb="FF000000"/>
      <name val="Arial1"/>
    </font>
    <font>
      <sz val="18"/>
      <color rgb="FF000000"/>
      <name val="Arial1"/>
    </font>
    <font>
      <sz val="12"/>
      <color rgb="FF000000"/>
      <name val="Arial1"/>
    </font>
    <font>
      <u/>
      <sz val="10"/>
      <color rgb="FF0000EE"/>
      <name val="Arial1"/>
    </font>
    <font>
      <sz val="10"/>
      <color rgb="FF996600"/>
      <name val="Arial1"/>
    </font>
    <font>
      <sz val="10"/>
      <color rgb="FF333333"/>
      <name val="Arial1"/>
    </font>
    <font>
      <b/>
      <i/>
      <u/>
      <sz val="10"/>
      <color rgb="FF000000"/>
      <name val="Arial1"/>
    </font>
    <font>
      <sz val="10"/>
      <color theme="1"/>
      <name val="Arial"/>
      <family val="2"/>
    </font>
    <font>
      <sz val="16"/>
      <color theme="1"/>
      <name val="Times New Roman"/>
      <family val="1"/>
    </font>
    <font>
      <b/>
      <sz val="10"/>
      <color rgb="FF000000"/>
      <name val="Times New Roman"/>
      <family val="1"/>
    </font>
    <font>
      <b/>
      <i/>
      <sz val="10"/>
      <color theme="1"/>
      <name val="Times New Roman"/>
      <family val="1"/>
    </font>
    <font>
      <b/>
      <sz val="12"/>
      <color rgb="FF000000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  <font>
      <sz val="8"/>
      <name val="Arial1"/>
    </font>
    <font>
      <b/>
      <sz val="11"/>
      <color theme="1"/>
      <name val="Arial1"/>
    </font>
  </fonts>
  <fills count="16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9933FF"/>
        <bgColor indexed="64"/>
      </patternFill>
    </fill>
    <fill>
      <patternFill patternType="solid">
        <fgColor rgb="FFFF9966"/>
        <bgColor indexed="64"/>
      </patternFill>
    </fill>
  </fills>
  <borders count="7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1">
    <xf numFmtId="0" fontId="0" fillId="0" borderId="0"/>
    <xf numFmtId="0" fontId="2" fillId="0" borderId="0"/>
    <xf numFmtId="0" fontId="3" fillId="2" borderId="0"/>
    <xf numFmtId="0" fontId="3" fillId="3" borderId="0"/>
    <xf numFmtId="0" fontId="1" fillId="4" borderId="0"/>
    <xf numFmtId="0" fontId="4" fillId="5" borderId="0"/>
    <xf numFmtId="0" fontId="5" fillId="6" borderId="0"/>
    <xf numFmtId="167" fontId="1" fillId="0" borderId="0"/>
    <xf numFmtId="0" fontId="6" fillId="0" borderId="0"/>
    <xf numFmtId="0" fontId="7" fillId="7" borderId="0"/>
    <xf numFmtId="0" fontId="8" fillId="0" borderId="0"/>
    <xf numFmtId="0" fontId="9" fillId="0" borderId="0"/>
    <xf numFmtId="0" fontId="10" fillId="0" borderId="0"/>
    <xf numFmtId="0" fontId="11" fillId="0" borderId="0"/>
    <xf numFmtId="0" fontId="12" fillId="8" borderId="0"/>
    <xf numFmtId="0" fontId="13" fillId="8" borderId="1"/>
    <xf numFmtId="0" fontId="14" fillId="0" borderId="0"/>
    <xf numFmtId="0" fontId="1" fillId="0" borderId="0"/>
    <xf numFmtId="0" fontId="1" fillId="0" borderId="0"/>
    <xf numFmtId="0" fontId="4" fillId="0" borderId="0"/>
    <xf numFmtId="44" fontId="1" fillId="0" borderId="0" applyFont="0" applyFill="0" applyBorder="0" applyAlignment="0" applyProtection="0"/>
  </cellStyleXfs>
  <cellXfs count="51">
    <xf numFmtId="0" fontId="0" fillId="0" borderId="0" xfId="0"/>
    <xf numFmtId="0" fontId="15" fillId="0" borderId="0" xfId="0" applyFont="1"/>
    <xf numFmtId="165" fontId="0" fillId="0" borderId="0" xfId="0" applyNumberFormat="1"/>
    <xf numFmtId="0" fontId="0" fillId="0" borderId="0" xfId="0" applyAlignment="1">
      <alignment horizontal="center"/>
    </xf>
    <xf numFmtId="0" fontId="17" fillId="0" borderId="0" xfId="0" applyFont="1"/>
    <xf numFmtId="0" fontId="17" fillId="0" borderId="2" xfId="0" applyFont="1" applyBorder="1" applyAlignment="1">
      <alignment horizontal="center"/>
    </xf>
    <xf numFmtId="0" fontId="17" fillId="0" borderId="3" xfId="0" applyFont="1" applyBorder="1"/>
    <xf numFmtId="0" fontId="17" fillId="0" borderId="2" xfId="0" applyFont="1" applyBorder="1" applyAlignment="1">
      <alignment horizontal="center" vertical="center"/>
    </xf>
    <xf numFmtId="0" fontId="19" fillId="0" borderId="2" xfId="0" applyFont="1" applyBorder="1"/>
    <xf numFmtId="164" fontId="20" fillId="0" borderId="2" xfId="7" applyNumberFormat="1" applyFont="1" applyBorder="1"/>
    <xf numFmtId="164" fontId="20" fillId="0" borderId="2" xfId="7" applyNumberFormat="1" applyFont="1" applyBorder="1" applyAlignment="1">
      <alignment horizontal="right"/>
    </xf>
    <xf numFmtId="164" fontId="21" fillId="0" borderId="2" xfId="0" applyNumberFormat="1" applyFont="1" applyBorder="1" applyAlignment="1">
      <alignment horizontal="right"/>
    </xf>
    <xf numFmtId="0" fontId="19" fillId="0" borderId="4" xfId="0" applyFont="1" applyBorder="1"/>
    <xf numFmtId="0" fontId="21" fillId="0" borderId="0" xfId="0" applyFont="1" applyAlignment="1">
      <alignment horizontal="center"/>
    </xf>
    <xf numFmtId="0" fontId="21" fillId="0" borderId="0" xfId="0" applyFont="1"/>
    <xf numFmtId="0" fontId="17" fillId="0" borderId="5" xfId="0" applyFont="1" applyBorder="1"/>
    <xf numFmtId="0" fontId="17" fillId="0" borderId="2" xfId="0" applyFont="1" applyBorder="1" applyAlignment="1">
      <alignment horizontal="right"/>
    </xf>
    <xf numFmtId="164" fontId="0" fillId="0" borderId="0" xfId="0" applyNumberFormat="1"/>
    <xf numFmtId="0" fontId="19" fillId="0" borderId="3" xfId="0" applyFont="1" applyBorder="1"/>
    <xf numFmtId="166" fontId="20" fillId="0" borderId="2" xfId="7" applyNumberFormat="1" applyFont="1" applyBorder="1"/>
    <xf numFmtId="165" fontId="21" fillId="0" borderId="0" xfId="0" applyNumberFormat="1" applyFont="1"/>
    <xf numFmtId="164" fontId="21" fillId="0" borderId="0" xfId="0" applyNumberFormat="1" applyFont="1"/>
    <xf numFmtId="0" fontId="19" fillId="0" borderId="0" xfId="0" applyFont="1"/>
    <xf numFmtId="10" fontId="20" fillId="0" borderId="0" xfId="7" applyNumberFormat="1" applyFont="1"/>
    <xf numFmtId="166" fontId="0" fillId="0" borderId="0" xfId="0" applyNumberFormat="1"/>
    <xf numFmtId="44" fontId="20" fillId="0" borderId="2" xfId="20" applyFont="1" applyBorder="1"/>
    <xf numFmtId="9" fontId="21" fillId="0" borderId="2" xfId="0" applyNumberFormat="1" applyFont="1" applyBorder="1"/>
    <xf numFmtId="164" fontId="20" fillId="0" borderId="2" xfId="7" applyNumberFormat="1" applyFont="1" applyBorder="1" applyAlignment="1">
      <alignment horizontal="left"/>
    </xf>
    <xf numFmtId="44" fontId="0" fillId="0" borderId="0" xfId="20" applyFont="1" applyAlignment="1">
      <alignment horizontal="center"/>
    </xf>
    <xf numFmtId="0" fontId="16" fillId="0" borderId="0" xfId="0" applyFont="1" applyAlignment="1">
      <alignment horizontal="center" vertical="center"/>
    </xf>
    <xf numFmtId="0" fontId="17" fillId="0" borderId="2" xfId="0" applyFont="1" applyBorder="1" applyAlignment="1">
      <alignment horizontal="center"/>
    </xf>
    <xf numFmtId="0" fontId="18" fillId="0" borderId="2" xfId="0" applyFont="1" applyBorder="1" applyAlignment="1">
      <alignment horizontal="center" vertical="center"/>
    </xf>
    <xf numFmtId="0" fontId="0" fillId="0" borderId="0" xfId="0" applyAlignment="1">
      <alignment wrapText="1"/>
    </xf>
    <xf numFmtId="0" fontId="23" fillId="9" borderId="6" xfId="0" applyFont="1" applyFill="1" applyBorder="1" applyAlignment="1">
      <alignment horizontal="center" wrapText="1"/>
    </xf>
    <xf numFmtId="0" fontId="23" fillId="10" borderId="6" xfId="0" applyFont="1" applyFill="1" applyBorder="1" applyAlignment="1">
      <alignment horizontal="center" vertical="center" wrapText="1"/>
    </xf>
    <xf numFmtId="0" fontId="0" fillId="10" borderId="6" xfId="0" applyFill="1" applyBorder="1"/>
    <xf numFmtId="0" fontId="0" fillId="11" borderId="6" xfId="0" applyFill="1" applyBorder="1"/>
    <xf numFmtId="0" fontId="23" fillId="12" borderId="6" xfId="0" applyFont="1" applyFill="1" applyBorder="1" applyAlignment="1">
      <alignment horizontal="center" vertical="center" wrapText="1"/>
    </xf>
    <xf numFmtId="0" fontId="23" fillId="13" borderId="6" xfId="0" applyFont="1" applyFill="1" applyBorder="1" applyAlignment="1">
      <alignment horizontal="center" vertical="center" wrapText="1"/>
    </xf>
    <xf numFmtId="0" fontId="23" fillId="14" borderId="6" xfId="0" applyFont="1" applyFill="1" applyBorder="1" applyAlignment="1">
      <alignment horizontal="center" vertical="center" wrapText="1"/>
    </xf>
    <xf numFmtId="0" fontId="23" fillId="15" borderId="6" xfId="0" applyFont="1" applyFill="1" applyBorder="1" applyAlignment="1">
      <alignment horizontal="center" vertical="center" wrapText="1"/>
    </xf>
    <xf numFmtId="44" fontId="0" fillId="9" borderId="6" xfId="20" applyFont="1" applyFill="1" applyBorder="1" applyAlignment="1">
      <alignment vertical="center"/>
    </xf>
    <xf numFmtId="44" fontId="0" fillId="10" borderId="6" xfId="20" applyFont="1" applyFill="1" applyBorder="1"/>
    <xf numFmtId="44" fontId="0" fillId="12" borderId="6" xfId="20" applyFont="1" applyFill="1" applyBorder="1"/>
    <xf numFmtId="44" fontId="0" fillId="13" borderId="6" xfId="20" applyFont="1" applyFill="1" applyBorder="1"/>
    <xf numFmtId="44" fontId="0" fillId="14" borderId="6" xfId="20" applyFont="1" applyFill="1" applyBorder="1"/>
    <xf numFmtId="44" fontId="0" fillId="15" borderId="6" xfId="20" applyFont="1" applyFill="1" applyBorder="1"/>
    <xf numFmtId="44" fontId="0" fillId="9" borderId="6" xfId="20" applyFont="1" applyFill="1" applyBorder="1"/>
    <xf numFmtId="44" fontId="0" fillId="0" borderId="0" xfId="20" applyFont="1"/>
    <xf numFmtId="44" fontId="0" fillId="15" borderId="0" xfId="20" applyFont="1" applyFill="1" applyBorder="1"/>
    <xf numFmtId="44" fontId="0" fillId="10" borderId="0" xfId="20" applyFont="1" applyFill="1" applyBorder="1"/>
  </cellXfs>
  <cellStyles count="21">
    <cellStyle name="Accent" xfId="1" xr:uid="{00000000-0005-0000-0000-000000000000}"/>
    <cellStyle name="Accent 1" xfId="2" xr:uid="{00000000-0005-0000-0000-000001000000}"/>
    <cellStyle name="Accent 2" xfId="3" xr:uid="{00000000-0005-0000-0000-000002000000}"/>
    <cellStyle name="Accent 3" xfId="4" xr:uid="{00000000-0005-0000-0000-000003000000}"/>
    <cellStyle name="Bad" xfId="5" xr:uid="{00000000-0005-0000-0000-000004000000}"/>
    <cellStyle name="Error" xfId="6" xr:uid="{00000000-0005-0000-0000-000005000000}"/>
    <cellStyle name="Excel Built-in Comma [0]" xfId="7" xr:uid="{00000000-0005-0000-0000-000006000000}"/>
    <cellStyle name="Footnote" xfId="8" xr:uid="{00000000-0005-0000-0000-000007000000}"/>
    <cellStyle name="Good" xfId="9" xr:uid="{00000000-0005-0000-0000-000008000000}"/>
    <cellStyle name="Heading" xfId="10" xr:uid="{00000000-0005-0000-0000-000009000000}"/>
    <cellStyle name="Heading 1" xfId="11" xr:uid="{00000000-0005-0000-0000-00000A000000}"/>
    <cellStyle name="Heading 2" xfId="12" xr:uid="{00000000-0005-0000-0000-00000B000000}"/>
    <cellStyle name="Hyperlink" xfId="13" xr:uid="{00000000-0005-0000-0000-00000C000000}"/>
    <cellStyle name="Neutral" xfId="14" xr:uid="{00000000-0005-0000-0000-00000D000000}"/>
    <cellStyle name="Normale" xfId="0" builtinId="0" customBuiltin="1"/>
    <cellStyle name="Note" xfId="15" xr:uid="{00000000-0005-0000-0000-00000F000000}"/>
    <cellStyle name="Result" xfId="16" xr:uid="{00000000-0005-0000-0000-000010000000}"/>
    <cellStyle name="Status" xfId="17" xr:uid="{00000000-0005-0000-0000-000011000000}"/>
    <cellStyle name="Text" xfId="18" xr:uid="{00000000-0005-0000-0000-000012000000}"/>
    <cellStyle name="Valuta" xfId="20" builtinId="4"/>
    <cellStyle name="Warning" xfId="19" xr:uid="{00000000-0005-0000-0000-000013000000}"/>
  </cellStyles>
  <dxfs count="0"/>
  <tableStyles count="0" defaultTableStyle="TableStyleMedium2" defaultPivotStyle="PivotStyleLight16"/>
  <colors>
    <mruColors>
      <color rgb="FFFF9966"/>
      <color rgb="FF99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1"/>
  <sheetViews>
    <sheetView topLeftCell="A6" workbookViewId="0">
      <selection activeCell="A9" sqref="A9:XFD9"/>
    </sheetView>
  </sheetViews>
  <sheetFormatPr defaultRowHeight="14.25"/>
  <cols>
    <col min="1" max="1" width="12.625" customWidth="1"/>
    <col min="2" max="2" width="7.875" bestFit="1" customWidth="1"/>
    <col min="3" max="3" width="10" customWidth="1"/>
    <col min="4" max="7" width="9.375" bestFit="1" customWidth="1"/>
    <col min="8" max="8" width="9" customWidth="1"/>
    <col min="9" max="9" width="9.375" bestFit="1" customWidth="1"/>
    <col min="10" max="10" width="6.875" customWidth="1"/>
    <col min="11" max="11" width="7.375" customWidth="1"/>
    <col min="12" max="13" width="6.875" customWidth="1"/>
    <col min="14" max="14" width="11.625" style="3" bestFit="1" customWidth="1"/>
    <col min="15" max="15" width="9.875" style="3" customWidth="1"/>
    <col min="16" max="16" width="8.625" style="3" customWidth="1"/>
    <col min="17" max="64" width="8" customWidth="1"/>
  </cols>
  <sheetData>
    <row r="1" spans="1:16">
      <c r="A1" s="1" t="s">
        <v>0</v>
      </c>
      <c r="C1" s="2">
        <v>8</v>
      </c>
    </row>
    <row r="2" spans="1:16">
      <c r="A2" s="1" t="s">
        <v>1</v>
      </c>
      <c r="C2" s="2">
        <v>4.5</v>
      </c>
    </row>
    <row r="3" spans="1:16" ht="24.75" customHeight="1">
      <c r="A3" s="29" t="s">
        <v>2</v>
      </c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</row>
    <row r="4" spans="1:16">
      <c r="A4" s="4"/>
      <c r="B4" s="30" t="s">
        <v>3</v>
      </c>
      <c r="C4" s="30"/>
      <c r="D4" s="30" t="s">
        <v>4</v>
      </c>
      <c r="E4" s="30"/>
      <c r="F4" s="30" t="s">
        <v>5</v>
      </c>
      <c r="G4" s="30"/>
      <c r="H4" s="30" t="s">
        <v>6</v>
      </c>
      <c r="I4" s="30"/>
      <c r="J4" s="30" t="s">
        <v>7</v>
      </c>
      <c r="K4" s="30"/>
      <c r="L4" s="30" t="s">
        <v>8</v>
      </c>
      <c r="M4" s="30"/>
      <c r="N4" s="30" t="s">
        <v>9</v>
      </c>
      <c r="O4" s="30"/>
      <c r="P4" s="31" t="s">
        <v>10</v>
      </c>
    </row>
    <row r="5" spans="1:16">
      <c r="A5" s="6"/>
      <c r="B5" s="7" t="s">
        <v>11</v>
      </c>
      <c r="C5" s="7" t="s">
        <v>12</v>
      </c>
      <c r="D5" s="7" t="s">
        <v>11</v>
      </c>
      <c r="E5" s="7" t="s">
        <v>12</v>
      </c>
      <c r="F5" s="7" t="s">
        <v>11</v>
      </c>
      <c r="G5" s="7" t="s">
        <v>12</v>
      </c>
      <c r="H5" s="7" t="s">
        <v>11</v>
      </c>
      <c r="I5" s="7" t="s">
        <v>12</v>
      </c>
      <c r="J5" s="7" t="s">
        <v>11</v>
      </c>
      <c r="K5" s="7" t="s">
        <v>12</v>
      </c>
      <c r="L5" s="7" t="s">
        <v>11</v>
      </c>
      <c r="M5" s="7" t="s">
        <v>12</v>
      </c>
      <c r="N5" s="5" t="s">
        <v>13</v>
      </c>
      <c r="O5" s="5" t="s">
        <v>14</v>
      </c>
      <c r="P5" s="31"/>
    </row>
    <row r="6" spans="1:16" ht="15.75">
      <c r="A6" s="8" t="s">
        <v>15</v>
      </c>
      <c r="B6" s="9">
        <v>1</v>
      </c>
      <c r="C6" s="9">
        <v>3</v>
      </c>
      <c r="D6" s="9">
        <v>5</v>
      </c>
      <c r="E6" s="9">
        <v>7</v>
      </c>
      <c r="F6" s="9">
        <v>9</v>
      </c>
      <c r="G6" s="9">
        <v>11</v>
      </c>
      <c r="H6" s="9">
        <v>13</v>
      </c>
      <c r="I6" s="9">
        <v>15</v>
      </c>
      <c r="J6" s="9">
        <v>17</v>
      </c>
      <c r="K6" s="9">
        <v>19</v>
      </c>
      <c r="L6" s="9">
        <v>21</v>
      </c>
      <c r="M6" s="9">
        <v>23</v>
      </c>
      <c r="N6" s="27">
        <f>B6+D6+F6+H6+J6+L6</f>
        <v>66</v>
      </c>
      <c r="O6" s="10">
        <f>C6+E6+G6+I6+K6+M6</f>
        <v>78</v>
      </c>
      <c r="P6" s="11">
        <f>N6*8+O6*4.5</f>
        <v>879</v>
      </c>
    </row>
    <row r="7" spans="1:16" ht="15.75">
      <c r="A7" s="8" t="s">
        <v>16</v>
      </c>
      <c r="B7" s="9">
        <v>2</v>
      </c>
      <c r="C7" s="9">
        <v>7</v>
      </c>
      <c r="D7" s="9">
        <v>12</v>
      </c>
      <c r="E7" s="9">
        <v>17</v>
      </c>
      <c r="F7" s="9">
        <v>22</v>
      </c>
      <c r="G7" s="9">
        <v>27</v>
      </c>
      <c r="H7" s="9">
        <v>32</v>
      </c>
      <c r="I7" s="9">
        <v>37</v>
      </c>
      <c r="J7" s="9">
        <v>42</v>
      </c>
      <c r="K7" s="9">
        <v>47</v>
      </c>
      <c r="L7" s="9">
        <v>52</v>
      </c>
      <c r="M7" s="9">
        <v>57</v>
      </c>
      <c r="N7" s="27">
        <f t="shared" ref="N7:N10" si="0">B7+D7+F7+H7+J7+L7</f>
        <v>162</v>
      </c>
      <c r="O7" s="10">
        <f t="shared" ref="O7:O10" si="1">C7+E7+G7+I7+K7+M7</f>
        <v>192</v>
      </c>
      <c r="P7" s="11">
        <f t="shared" ref="P7:P10" si="2">N7*8+O7*4.5</f>
        <v>2160</v>
      </c>
    </row>
    <row r="8" spans="1:16" ht="15.75">
      <c r="A8" s="8" t="s">
        <v>17</v>
      </c>
      <c r="B8" s="9">
        <v>3</v>
      </c>
      <c r="C8" s="9">
        <v>11</v>
      </c>
      <c r="D8" s="9">
        <v>19</v>
      </c>
      <c r="E8" s="9">
        <v>27</v>
      </c>
      <c r="F8" s="9">
        <v>35</v>
      </c>
      <c r="G8" s="9">
        <v>43</v>
      </c>
      <c r="H8" s="9">
        <v>51</v>
      </c>
      <c r="I8" s="9">
        <v>59</v>
      </c>
      <c r="J8" s="9">
        <v>67</v>
      </c>
      <c r="K8" s="9">
        <v>75</v>
      </c>
      <c r="L8" s="9">
        <v>83</v>
      </c>
      <c r="M8" s="9">
        <v>91</v>
      </c>
      <c r="N8" s="27">
        <f t="shared" si="0"/>
        <v>258</v>
      </c>
      <c r="O8" s="10">
        <f t="shared" si="1"/>
        <v>306</v>
      </c>
      <c r="P8" s="11">
        <f t="shared" si="2"/>
        <v>3441</v>
      </c>
    </row>
    <row r="9" spans="1:16" ht="15.75">
      <c r="A9" s="8" t="s">
        <v>18</v>
      </c>
      <c r="B9" s="9">
        <v>4</v>
      </c>
      <c r="C9" s="9">
        <v>15</v>
      </c>
      <c r="D9" s="9">
        <v>26</v>
      </c>
      <c r="E9" s="9">
        <v>37</v>
      </c>
      <c r="F9" s="9">
        <v>48</v>
      </c>
      <c r="G9" s="9">
        <v>59</v>
      </c>
      <c r="H9" s="9">
        <v>70</v>
      </c>
      <c r="I9" s="9">
        <v>81</v>
      </c>
      <c r="J9" s="9">
        <v>92</v>
      </c>
      <c r="K9" s="9">
        <v>103</v>
      </c>
      <c r="L9" s="9">
        <v>114</v>
      </c>
      <c r="M9" s="9">
        <v>125</v>
      </c>
      <c r="N9" s="27">
        <f t="shared" si="0"/>
        <v>354</v>
      </c>
      <c r="O9" s="10">
        <f t="shared" si="1"/>
        <v>420</v>
      </c>
      <c r="P9" s="11">
        <f t="shared" si="2"/>
        <v>4722</v>
      </c>
    </row>
    <row r="10" spans="1:16" ht="15.75">
      <c r="A10" s="8" t="s">
        <v>19</v>
      </c>
      <c r="B10" s="9">
        <v>5</v>
      </c>
      <c r="C10" s="9">
        <v>19</v>
      </c>
      <c r="D10" s="9">
        <v>33</v>
      </c>
      <c r="E10" s="9">
        <v>47</v>
      </c>
      <c r="F10" s="9">
        <v>61</v>
      </c>
      <c r="G10" s="9">
        <v>75</v>
      </c>
      <c r="H10" s="9">
        <v>89</v>
      </c>
      <c r="I10" s="9">
        <v>103</v>
      </c>
      <c r="J10" s="9">
        <v>117</v>
      </c>
      <c r="K10" s="9">
        <v>131</v>
      </c>
      <c r="L10" s="9">
        <v>145</v>
      </c>
      <c r="M10" s="9">
        <v>159</v>
      </c>
      <c r="N10" s="27">
        <f t="shared" si="0"/>
        <v>450</v>
      </c>
      <c r="O10" s="10">
        <f t="shared" si="1"/>
        <v>534</v>
      </c>
      <c r="P10" s="11">
        <f t="shared" si="2"/>
        <v>6003</v>
      </c>
    </row>
    <row r="11" spans="1:16" ht="15.75">
      <c r="A11" s="12" t="s">
        <v>9</v>
      </c>
      <c r="B11" s="9">
        <f t="shared" ref="B11:G11" si="3">SUM(B6:B10)</f>
        <v>15</v>
      </c>
      <c r="C11" s="9">
        <f t="shared" si="3"/>
        <v>55</v>
      </c>
      <c r="D11" s="9">
        <f t="shared" si="3"/>
        <v>95</v>
      </c>
      <c r="E11" s="9">
        <f t="shared" si="3"/>
        <v>135</v>
      </c>
      <c r="F11" s="9">
        <f t="shared" si="3"/>
        <v>175</v>
      </c>
      <c r="G11" s="9">
        <f t="shared" si="3"/>
        <v>215</v>
      </c>
      <c r="H11" s="9">
        <f t="shared" ref="H11:M11" si="4">SUM(H6:H10)</f>
        <v>255</v>
      </c>
      <c r="I11" s="9">
        <f t="shared" si="4"/>
        <v>295</v>
      </c>
      <c r="J11" s="9">
        <f t="shared" si="4"/>
        <v>335</v>
      </c>
      <c r="K11" s="9">
        <f t="shared" si="4"/>
        <v>375</v>
      </c>
      <c r="L11" s="9">
        <f t="shared" si="4"/>
        <v>415</v>
      </c>
      <c r="M11" s="9">
        <f t="shared" si="4"/>
        <v>455</v>
      </c>
      <c r="N11" s="13"/>
      <c r="O11" s="13"/>
      <c r="P11" s="13"/>
    </row>
    <row r="12" spans="1:16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3"/>
      <c r="O12" s="13"/>
      <c r="P12" s="13"/>
    </row>
    <row r="13" spans="1:16" ht="24" customHeight="1">
      <c r="A13" s="29" t="s">
        <v>20</v>
      </c>
      <c r="B13" s="29"/>
      <c r="C13" s="29"/>
      <c r="D13" s="29"/>
      <c r="E13" s="29"/>
      <c r="F13" s="29"/>
      <c r="G13" s="29"/>
      <c r="H13" s="29"/>
      <c r="I13" s="29"/>
      <c r="J13" s="14"/>
      <c r="K13" s="14"/>
      <c r="L13" s="14"/>
      <c r="M13" s="14"/>
      <c r="N13" s="13"/>
      <c r="O13" s="13"/>
      <c r="P13" s="13"/>
    </row>
    <row r="14" spans="1:16">
      <c r="A14" s="15"/>
      <c r="B14" s="7" t="s">
        <v>3</v>
      </c>
      <c r="C14" s="7" t="s">
        <v>4</v>
      </c>
      <c r="D14" s="7" t="s">
        <v>5</v>
      </c>
      <c r="E14" s="7" t="s">
        <v>6</v>
      </c>
      <c r="F14" s="7" t="s">
        <v>7</v>
      </c>
      <c r="G14" s="7" t="s">
        <v>8</v>
      </c>
      <c r="H14" s="16" t="s">
        <v>10</v>
      </c>
      <c r="I14" s="5" t="s">
        <v>21</v>
      </c>
      <c r="J14" s="14"/>
      <c r="K14" s="14"/>
      <c r="L14" s="1" t="s">
        <v>22</v>
      </c>
      <c r="N14" s="28">
        <f>SUM(B11,D11,F11,H11,J11,L11)</f>
        <v>1290</v>
      </c>
      <c r="O14" s="17"/>
      <c r="P14" s="13"/>
    </row>
    <row r="15" spans="1:16" ht="15.75">
      <c r="A15" s="18" t="s">
        <v>15</v>
      </c>
      <c r="B15" s="19">
        <f t="shared" ref="B15:B19" si="5">C6*8+D6*4.5</f>
        <v>46.5</v>
      </c>
      <c r="C15" s="19">
        <f t="shared" ref="C15:C16" si="6">D6*8+E6*4.5</f>
        <v>71.5</v>
      </c>
      <c r="D15" s="19">
        <f>F6*8+G6*4.5</f>
        <v>121.5</v>
      </c>
      <c r="E15" s="19">
        <f>H6*8+I6*4.5</f>
        <v>171.5</v>
      </c>
      <c r="F15" s="19">
        <f>J6*8+K6*4.5</f>
        <v>221.5</v>
      </c>
      <c r="G15" s="19">
        <f>L6*8+M6*4.5</f>
        <v>271.5</v>
      </c>
      <c r="H15" s="25">
        <f>SUM(B15:G15)</f>
        <v>904</v>
      </c>
      <c r="I15" s="26">
        <f>SUM(B15:G15)</f>
        <v>904</v>
      </c>
      <c r="J15" s="14"/>
      <c r="K15" s="14"/>
      <c r="L15" s="1" t="s">
        <v>23</v>
      </c>
      <c r="N15" s="28">
        <f>SUM(C11,E11,G11,I11,K11,M11)</f>
        <v>1530</v>
      </c>
      <c r="O15" s="17"/>
      <c r="P15" s="13"/>
    </row>
    <row r="16" spans="1:16" ht="15.75">
      <c r="A16" s="8" t="s">
        <v>16</v>
      </c>
      <c r="B16" s="19">
        <f t="shared" si="5"/>
        <v>110</v>
      </c>
      <c r="C16" s="19">
        <f t="shared" si="6"/>
        <v>172.5</v>
      </c>
      <c r="D16" s="19">
        <f t="shared" ref="D16:D19" si="7">F7*8+G7*4.5</f>
        <v>297.5</v>
      </c>
      <c r="E16" s="19">
        <f t="shared" ref="E16:E19" si="8">H7*8+I7*4.5</f>
        <v>422.5</v>
      </c>
      <c r="F16" s="19">
        <f t="shared" ref="F16:F19" si="9">J7*8+K7*4.5</f>
        <v>547.5</v>
      </c>
      <c r="G16" s="19">
        <f t="shared" ref="G16:G19" si="10">L7*8+M7*4.5</f>
        <v>672.5</v>
      </c>
      <c r="H16" s="25">
        <f>SUM(B16:G16)</f>
        <v>2222.5</v>
      </c>
      <c r="I16" s="26">
        <f t="shared" ref="I16:I19" si="11">SUM(B16:G16)</f>
        <v>2222.5</v>
      </c>
      <c r="J16" s="14"/>
      <c r="K16" s="14"/>
      <c r="L16" s="1" t="s">
        <v>24</v>
      </c>
      <c r="N16" s="28">
        <f>SUM(B11:M11)</f>
        <v>2820</v>
      </c>
      <c r="O16" s="17"/>
      <c r="P16" s="13"/>
    </row>
    <row r="17" spans="1:16" ht="15.75">
      <c r="A17" s="8" t="s">
        <v>17</v>
      </c>
      <c r="B17" s="19">
        <f t="shared" si="5"/>
        <v>173.5</v>
      </c>
      <c r="C17" s="19">
        <f>D8*8+E8*4.5</f>
        <v>273.5</v>
      </c>
      <c r="D17" s="19">
        <f t="shared" si="7"/>
        <v>473.5</v>
      </c>
      <c r="E17" s="19">
        <f t="shared" si="8"/>
        <v>673.5</v>
      </c>
      <c r="F17" s="19">
        <f t="shared" si="9"/>
        <v>873.5</v>
      </c>
      <c r="G17" s="19">
        <f t="shared" si="10"/>
        <v>1073.5</v>
      </c>
      <c r="H17" s="25">
        <f t="shared" ref="H17:H19" si="12">SUM(B17:G17)</f>
        <v>3541</v>
      </c>
      <c r="I17" s="26">
        <f t="shared" si="11"/>
        <v>3541</v>
      </c>
      <c r="J17" s="14"/>
      <c r="K17" s="20"/>
      <c r="L17" s="21"/>
      <c r="M17" s="14"/>
      <c r="N17" s="13"/>
      <c r="O17" s="13"/>
      <c r="P17" s="13"/>
    </row>
    <row r="18" spans="1:16" ht="15.75">
      <c r="A18" s="8" t="s">
        <v>18</v>
      </c>
      <c r="B18" s="19">
        <f t="shared" si="5"/>
        <v>237</v>
      </c>
      <c r="C18" s="19">
        <f t="shared" ref="C18:C19" si="13">D9*8+E9*4.5</f>
        <v>374.5</v>
      </c>
      <c r="D18" s="19">
        <f t="shared" si="7"/>
        <v>649.5</v>
      </c>
      <c r="E18" s="19">
        <f t="shared" si="8"/>
        <v>924.5</v>
      </c>
      <c r="F18" s="19">
        <f t="shared" si="9"/>
        <v>1199.5</v>
      </c>
      <c r="G18" s="19">
        <f t="shared" si="10"/>
        <v>1474.5</v>
      </c>
      <c r="H18" s="25">
        <f t="shared" si="12"/>
        <v>4859.5</v>
      </c>
      <c r="I18" s="26">
        <f t="shared" si="11"/>
        <v>4859.5</v>
      </c>
      <c r="J18" s="14"/>
      <c r="K18" s="14"/>
      <c r="L18" s="1" t="s">
        <v>25</v>
      </c>
      <c r="N18" s="28">
        <f>N14*8+N15*4.5</f>
        <v>17205</v>
      </c>
      <c r="O18" s="2"/>
      <c r="P18" s="13"/>
    </row>
    <row r="19" spans="1:16" ht="15.75">
      <c r="A19" s="8" t="s">
        <v>19</v>
      </c>
      <c r="B19" s="19">
        <f t="shared" si="5"/>
        <v>300.5</v>
      </c>
      <c r="C19" s="19">
        <f t="shared" si="13"/>
        <v>475.5</v>
      </c>
      <c r="D19" s="19">
        <f t="shared" si="7"/>
        <v>825.5</v>
      </c>
      <c r="E19" s="19">
        <f t="shared" si="8"/>
        <v>1175.5</v>
      </c>
      <c r="F19" s="19">
        <f t="shared" si="9"/>
        <v>1525.5</v>
      </c>
      <c r="G19" s="19">
        <f t="shared" si="10"/>
        <v>1875.5</v>
      </c>
      <c r="H19" s="25">
        <f t="shared" si="12"/>
        <v>6178</v>
      </c>
      <c r="I19" s="26">
        <f t="shared" si="11"/>
        <v>6178</v>
      </c>
      <c r="J19" s="14"/>
      <c r="K19" s="14"/>
      <c r="L19" s="21"/>
      <c r="M19" s="14"/>
      <c r="N19" s="13"/>
      <c r="O19" s="13"/>
      <c r="P19" s="13"/>
    </row>
    <row r="20" spans="1:16" ht="15.75">
      <c r="A20" s="22" t="s">
        <v>9</v>
      </c>
      <c r="B20" s="24">
        <f>SUM(B15:B19)</f>
        <v>867.5</v>
      </c>
      <c r="C20" s="24">
        <f t="shared" ref="C20:G20" si="14">SUM(C15:C19)</f>
        <v>1367.5</v>
      </c>
      <c r="D20" s="24">
        <f t="shared" si="14"/>
        <v>2367.5</v>
      </c>
      <c r="E20" s="24">
        <f t="shared" si="14"/>
        <v>3367.5</v>
      </c>
      <c r="F20" s="24">
        <f t="shared" si="14"/>
        <v>4367.5</v>
      </c>
      <c r="G20" s="24">
        <f t="shared" si="14"/>
        <v>5367.5</v>
      </c>
      <c r="H20" s="23"/>
      <c r="I20" s="23"/>
      <c r="J20" s="14"/>
      <c r="K20" s="14"/>
      <c r="L20" s="21"/>
      <c r="M20" s="14"/>
      <c r="N20" s="13"/>
      <c r="O20" s="13"/>
      <c r="P20" s="13"/>
    </row>
    <row r="21" spans="1:16">
      <c r="L21" s="21"/>
      <c r="N21" s="13"/>
      <c r="O21" s="13"/>
    </row>
    <row r="22" spans="1:16">
      <c r="N22" s="13"/>
      <c r="O22" s="13"/>
    </row>
    <row r="23" spans="1:16">
      <c r="L23" s="21"/>
      <c r="N23" s="13"/>
      <c r="O23" s="13"/>
    </row>
    <row r="24" spans="1:16">
      <c r="L24" s="21"/>
      <c r="N24" s="13"/>
      <c r="O24" s="13"/>
    </row>
    <row r="25" spans="1:16">
      <c r="F25" s="2"/>
      <c r="L25" s="21"/>
      <c r="N25" s="13"/>
      <c r="O25" s="13"/>
    </row>
    <row r="26" spans="1:16">
      <c r="L26" s="21"/>
      <c r="N26" s="13"/>
      <c r="O26" s="13"/>
    </row>
    <row r="27" spans="1:16">
      <c r="L27" s="21"/>
      <c r="N27" s="13"/>
      <c r="O27" s="13"/>
    </row>
    <row r="28" spans="1:16">
      <c r="L28" s="21"/>
      <c r="N28" s="13"/>
      <c r="O28" s="13"/>
    </row>
    <row r="29" spans="1:16">
      <c r="L29" s="21"/>
      <c r="O29" s="13"/>
    </row>
    <row r="30" spans="1:16">
      <c r="L30" s="21"/>
      <c r="O30" s="13"/>
    </row>
    <row r="31" spans="1:16">
      <c r="L31" s="21"/>
      <c r="O31" s="13"/>
    </row>
  </sheetData>
  <mergeCells count="10">
    <mergeCell ref="A13:I13"/>
    <mergeCell ref="A3:P3"/>
    <mergeCell ref="B4:C4"/>
    <mergeCell ref="D4:E4"/>
    <mergeCell ref="F4:G4"/>
    <mergeCell ref="H4:I4"/>
    <mergeCell ref="J4:K4"/>
    <mergeCell ref="L4:M4"/>
    <mergeCell ref="N4:O4"/>
    <mergeCell ref="P4:P5"/>
  </mergeCells>
  <pageMargins left="0.22007874015748033" right="0.22007874015748033" top="1.393700787401575" bottom="1.393700787401575" header="1" footer="1"/>
  <pageSetup paperSize="0" fitToWidth="0" fitToHeight="0" orientation="landscape" horizontalDpi="0" verticalDpi="0" copies="0"/>
  <headerFooter alignWithMargins="0"/>
  <ignoredErrors>
    <ignoredError sqref="E15:F15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4"/>
  <sheetViews>
    <sheetView tabSelected="1" topLeftCell="B1" zoomScale="85" zoomScaleNormal="85" workbookViewId="0">
      <selection activeCell="E17" sqref="E17"/>
    </sheetView>
  </sheetViews>
  <sheetFormatPr defaultRowHeight="14.25"/>
  <cols>
    <col min="1" max="1" width="21.625" bestFit="1" customWidth="1"/>
    <col min="2" max="2" width="18.875" bestFit="1" customWidth="1"/>
    <col min="3" max="3" width="16.125" customWidth="1"/>
    <col min="4" max="4" width="13.875" customWidth="1"/>
    <col min="5" max="5" width="17.375" customWidth="1"/>
    <col min="6" max="6" width="12.875" customWidth="1"/>
    <col min="7" max="7" width="13.625" customWidth="1"/>
    <col min="8" max="8" width="13.75" bestFit="1" customWidth="1"/>
    <col min="9" max="64" width="8" customWidth="1"/>
  </cols>
  <sheetData>
    <row r="1" spans="1:8" ht="56.25" customHeight="1">
      <c r="B1" s="33" t="s">
        <v>32</v>
      </c>
      <c r="C1" s="34" t="s">
        <v>33</v>
      </c>
      <c r="D1" s="37" t="s">
        <v>34</v>
      </c>
      <c r="E1" s="38" t="s">
        <v>35</v>
      </c>
      <c r="F1" s="39" t="s">
        <v>36</v>
      </c>
      <c r="G1" s="40" t="s">
        <v>37</v>
      </c>
      <c r="H1" s="34" t="s">
        <v>38</v>
      </c>
    </row>
    <row r="2" spans="1:8">
      <c r="A2" s="36" t="s">
        <v>26</v>
      </c>
      <c r="B2" s="41">
        <v>1232.3</v>
      </c>
      <c r="C2" s="42">
        <v>543.75</v>
      </c>
      <c r="D2" s="43">
        <v>0</v>
      </c>
      <c r="E2" s="44">
        <v>1245.5999999999999</v>
      </c>
      <c r="F2" s="45">
        <v>1234.4000000000001</v>
      </c>
      <c r="G2" s="46">
        <f>SUM(B2:F2)</f>
        <v>4256.0499999999993</v>
      </c>
      <c r="H2" s="42">
        <f>AVERAGE(B2:F2)</f>
        <v>851.20999999999981</v>
      </c>
    </row>
    <row r="3" spans="1:8">
      <c r="A3" s="36" t="s">
        <v>27</v>
      </c>
      <c r="B3" s="47">
        <v>1189.5</v>
      </c>
      <c r="C3" s="42">
        <v>323.64</v>
      </c>
      <c r="D3" s="43">
        <v>560</v>
      </c>
      <c r="E3" s="44">
        <v>2345.4</v>
      </c>
      <c r="F3" s="45">
        <v>904.5</v>
      </c>
      <c r="G3" s="46">
        <f t="shared" ref="G3:G7" si="0">SUM(B3:F3)</f>
        <v>5323.04</v>
      </c>
      <c r="H3" s="42">
        <f t="shared" ref="H3:H7" si="1">AVERAGE(B3:F3)</f>
        <v>1064.6079999999999</v>
      </c>
    </row>
    <row r="4" spans="1:8">
      <c r="A4" s="36" t="s">
        <v>28</v>
      </c>
      <c r="B4" s="47">
        <v>3432.7</v>
      </c>
      <c r="C4" s="42">
        <v>345</v>
      </c>
      <c r="D4" s="43">
        <v>657.3</v>
      </c>
      <c r="E4" s="44">
        <v>12234.2</v>
      </c>
      <c r="F4" s="45">
        <v>1025.7</v>
      </c>
      <c r="G4" s="46">
        <f t="shared" si="0"/>
        <v>17694.900000000001</v>
      </c>
      <c r="H4" s="42">
        <f t="shared" si="1"/>
        <v>3538.9800000000005</v>
      </c>
    </row>
    <row r="5" spans="1:8">
      <c r="A5" s="36" t="s">
        <v>29</v>
      </c>
      <c r="B5" s="47">
        <v>1278</v>
      </c>
      <c r="C5" s="42">
        <v>567.4</v>
      </c>
      <c r="D5" s="43">
        <v>549</v>
      </c>
      <c r="E5" s="44">
        <v>21340.2</v>
      </c>
      <c r="F5" s="45">
        <v>1304.2</v>
      </c>
      <c r="G5" s="46">
        <f t="shared" si="0"/>
        <v>25038.800000000003</v>
      </c>
      <c r="H5" s="42">
        <f t="shared" si="1"/>
        <v>5007.76</v>
      </c>
    </row>
    <row r="6" spans="1:8">
      <c r="A6" s="36" t="s">
        <v>30</v>
      </c>
      <c r="B6" s="47">
        <v>1003.54</v>
      </c>
      <c r="C6" s="42">
        <v>540.6</v>
      </c>
      <c r="D6" s="43">
        <v>453.4</v>
      </c>
      <c r="E6" s="44">
        <v>21205.1</v>
      </c>
      <c r="F6" s="45">
        <v>1043.5</v>
      </c>
      <c r="G6" s="46">
        <f t="shared" si="0"/>
        <v>24246.14</v>
      </c>
      <c r="H6" s="42">
        <f t="shared" si="1"/>
        <v>4849.2280000000001</v>
      </c>
    </row>
    <row r="7" spans="1:8">
      <c r="A7" s="36" t="s">
        <v>31</v>
      </c>
      <c r="B7" s="47">
        <v>2350.5</v>
      </c>
      <c r="C7" s="42">
        <v>1290.8499999999999</v>
      </c>
      <c r="D7" s="43">
        <v>1234.45</v>
      </c>
      <c r="E7" s="44">
        <v>45508.5</v>
      </c>
      <c r="F7" s="45">
        <v>1216</v>
      </c>
      <c r="G7" s="46">
        <f t="shared" si="0"/>
        <v>51600.3</v>
      </c>
      <c r="H7" s="42">
        <f t="shared" si="1"/>
        <v>10320.060000000001</v>
      </c>
    </row>
    <row r="8" spans="1:8">
      <c r="F8" s="32"/>
    </row>
    <row r="9" spans="1:8">
      <c r="A9" s="35" t="s">
        <v>39</v>
      </c>
      <c r="B9" s="48">
        <f>SUM(B2:B7)</f>
        <v>10486.54</v>
      </c>
      <c r="C9" s="48">
        <f t="shared" ref="C9:F9" si="2">SUM(C2:C7)</f>
        <v>3611.24</v>
      </c>
      <c r="D9" s="48">
        <f t="shared" si="2"/>
        <v>3454.1499999999996</v>
      </c>
      <c r="E9" s="48">
        <f t="shared" si="2"/>
        <v>103879</v>
      </c>
      <c r="F9" s="48">
        <f t="shared" si="2"/>
        <v>6728.3</v>
      </c>
      <c r="G9" s="49">
        <f>SUM(G2:G7)</f>
        <v>128159.23000000001</v>
      </c>
      <c r="H9" s="50">
        <f>AVERAGE(H2:H7)</f>
        <v>4271.9743333333336</v>
      </c>
    </row>
    <row r="11" spans="1:8">
      <c r="A11" s="35" t="s">
        <v>40</v>
      </c>
      <c r="B11" s="48">
        <f>AVERAGE(B2:B7)</f>
        <v>1747.7566666666669</v>
      </c>
      <c r="C11" s="48">
        <f t="shared" ref="C11:F11" si="3">AVERAGE(C2:C7)</f>
        <v>601.87333333333333</v>
      </c>
      <c r="D11" s="48">
        <f t="shared" si="3"/>
        <v>575.69166666666661</v>
      </c>
      <c r="E11" s="48">
        <f t="shared" si="3"/>
        <v>17313.166666666668</v>
      </c>
      <c r="F11" s="48">
        <f t="shared" si="3"/>
        <v>1121.3833333333334</v>
      </c>
    </row>
    <row r="13" spans="1:8">
      <c r="A13" s="35" t="s">
        <v>41</v>
      </c>
      <c r="B13" s="48">
        <f>MIN(B2:B7)</f>
        <v>1003.54</v>
      </c>
      <c r="C13" s="48">
        <f t="shared" ref="C13:F13" si="4">MIN(C2:C7)</f>
        <v>323.64</v>
      </c>
      <c r="D13" s="48">
        <f t="shared" si="4"/>
        <v>0</v>
      </c>
      <c r="E13" s="48">
        <f t="shared" si="4"/>
        <v>1245.5999999999999</v>
      </c>
      <c r="F13" s="48">
        <f t="shared" si="4"/>
        <v>904.5</v>
      </c>
    </row>
    <row r="14" spans="1:8">
      <c r="A14" s="35" t="s">
        <v>42</v>
      </c>
      <c r="B14" s="48">
        <f>MAX(B2:B7)</f>
        <v>3432.7</v>
      </c>
      <c r="C14" s="48">
        <f t="shared" ref="C14:F14" si="5">MAX(C2:C7)</f>
        <v>1290.8499999999999</v>
      </c>
      <c r="D14" s="48">
        <f t="shared" si="5"/>
        <v>1234.45</v>
      </c>
      <c r="E14" s="48">
        <f t="shared" si="5"/>
        <v>45508.5</v>
      </c>
      <c r="F14" s="48">
        <f t="shared" si="5"/>
        <v>1304.2</v>
      </c>
    </row>
  </sheetData>
  <phoneticPr fontId="22" type="noConversion"/>
  <pageMargins left="0.70000000000000007" right="0.70000000000000007" top="1.1437007874015745" bottom="1.1437007874015745" header="0.74999999999999989" footer="0.74999999999999989"/>
  <pageSetup paperSize="9" fitToWidth="0" fitToHeight="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ES1</vt:lpstr>
      <vt:lpstr>Incassi Settimanali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Guzzonato</dc:creator>
  <cp:lastModifiedBy>paola costa</cp:lastModifiedBy>
  <cp:lastPrinted>2009-10-15T10:27:59Z</cp:lastPrinted>
  <dcterms:created xsi:type="dcterms:W3CDTF">2001-02-27T13:54:23Z</dcterms:created>
  <dcterms:modified xsi:type="dcterms:W3CDTF">2023-01-10T14:46:15Z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ECOMATICA</vt:lpwstr>
  </property>
</Properties>
</file>