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.francavilla.3537\Desktop\"/>
    </mc:Choice>
  </mc:AlternateContent>
  <bookViews>
    <workbookView xWindow="0" yWindow="0" windowWidth="17580" windowHeight="8145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5" i="1"/>
  <c r="L7" i="1"/>
  <c r="L8" i="1"/>
  <c r="L9" i="1"/>
  <c r="L10" i="1"/>
  <c r="L11" i="1"/>
  <c r="L5" i="1"/>
  <c r="L6" i="1"/>
  <c r="K6" i="1"/>
  <c r="K7" i="1"/>
  <c r="K8" i="1"/>
  <c r="K9" i="1"/>
  <c r="K10" i="1"/>
  <c r="K11" i="1"/>
  <c r="K5" i="1"/>
  <c r="J6" i="1"/>
  <c r="J7" i="1"/>
  <c r="J8" i="1"/>
  <c r="J9" i="1"/>
  <c r="J10" i="1"/>
  <c r="J11" i="1"/>
  <c r="J5" i="1"/>
  <c r="J14" i="1"/>
  <c r="F15" i="1"/>
  <c r="D15" i="1"/>
  <c r="B15" i="1"/>
  <c r="B12" i="1"/>
  <c r="C12" i="1"/>
  <c r="D12" i="1"/>
  <c r="E12" i="1"/>
  <c r="F12" i="1"/>
  <c r="G12" i="1"/>
  <c r="H12" i="1"/>
</calcChain>
</file>

<file path=xl/sharedStrings.xml><?xml version="1.0" encoding="utf-8"?>
<sst xmlns="http://schemas.openxmlformats.org/spreadsheetml/2006/main" count="59" uniqueCount="39">
  <si>
    <t>1 B Inf</t>
  </si>
  <si>
    <t>Francavilla</t>
  </si>
  <si>
    <t xml:space="preserve">Andrea </t>
  </si>
  <si>
    <t>lunedì</t>
  </si>
  <si>
    <t>martedì</t>
  </si>
  <si>
    <t>mercoledì</t>
  </si>
  <si>
    <t>giovedì</t>
  </si>
  <si>
    <t>venerdì</t>
  </si>
  <si>
    <t>sabato</t>
  </si>
  <si>
    <t>domenica</t>
  </si>
  <si>
    <t>Valutazione
della clientela</t>
  </si>
  <si>
    <t>Giudizio</t>
  </si>
  <si>
    <t>Giorni
Prenotati</t>
  </si>
  <si>
    <t>Percentuale 
giorni prenotati</t>
  </si>
  <si>
    <t>Andamento 
prenotazioni</t>
  </si>
  <si>
    <t>Resort Costellazione-Settimana dal 27/02 al 03/03</t>
  </si>
  <si>
    <t>Singola Arturo</t>
  </si>
  <si>
    <t>Singola Vega</t>
  </si>
  <si>
    <t>Singola Altair</t>
  </si>
  <si>
    <t>Singola Rigel</t>
  </si>
  <si>
    <t>Doppia Sirio</t>
  </si>
  <si>
    <t>Doppia Deneb</t>
  </si>
  <si>
    <t>Doppia Polluce</t>
  </si>
  <si>
    <t>Purini</t>
  </si>
  <si>
    <t>Guzzo</t>
  </si>
  <si>
    <t>Massa</t>
  </si>
  <si>
    <t>Rocco</t>
  </si>
  <si>
    <t>Tavecchio</t>
  </si>
  <si>
    <t>Tommasi</t>
  </si>
  <si>
    <t>Nicchi</t>
  </si>
  <si>
    <t>Verdicchio</t>
  </si>
  <si>
    <t>Bisattini</t>
  </si>
  <si>
    <t>Sanvito</t>
  </si>
  <si>
    <t>Stanze Prenotate</t>
  </si>
  <si>
    <t>Prenotazione giornaliera stanze</t>
  </si>
  <si>
    <t>Massima</t>
  </si>
  <si>
    <t>Minima</t>
  </si>
  <si>
    <t>Media</t>
  </si>
  <si>
    <t>Totale valutazione della clientela superiore 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</si>
</sst>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i/>
      <sz val="11"/>
      <color theme="0"/>
      <name val="Times New Roman"/>
      <family val="1"/>
    </font>
    <font>
      <sz val="11"/>
      <color theme="0"/>
      <name val="Times New Roman"/>
      <family val="1"/>
    </font>
    <font>
      <b/>
      <i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</fills>
  <borders count="15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3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3" borderId="6" xfId="0" applyFont="1" applyFill="1" applyBorder="1" applyAlignment="1">
      <alignment horizontal="center" vertical="center"/>
    </xf>
    <xf numFmtId="0" fontId="2" fillId="0" borderId="6" xfId="0" applyFont="1" applyBorder="1"/>
    <xf numFmtId="0" fontId="2" fillId="3" borderId="5" xfId="0" applyFont="1" applyFill="1" applyBorder="1"/>
    <xf numFmtId="0" fontId="2" fillId="3" borderId="6" xfId="0" applyFont="1" applyFill="1" applyBorder="1"/>
    <xf numFmtId="0" fontId="5" fillId="0" borderId="0" xfId="0" applyFont="1"/>
    <xf numFmtId="0" fontId="2" fillId="5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5" borderId="6" xfId="0" applyFont="1" applyFill="1" applyBorder="1"/>
    <xf numFmtId="2" fontId="2" fillId="5" borderId="6" xfId="0" applyNumberFormat="1" applyFont="1" applyFill="1" applyBorder="1"/>
    <xf numFmtId="0" fontId="2" fillId="4" borderId="8" xfId="0" applyFont="1" applyFill="1" applyBorder="1" applyAlignment="1">
      <alignment horizontal="center"/>
    </xf>
    <xf numFmtId="0" fontId="2" fillId="0" borderId="10" xfId="0" applyFont="1" applyBorder="1"/>
    <xf numFmtId="0" fontId="2" fillId="0" borderId="7" xfId="0" applyFont="1" applyBorder="1"/>
    <xf numFmtId="0" fontId="2" fillId="0" borderId="11" xfId="0" applyFont="1" applyBorder="1" applyAlignment="1">
      <alignment horizontal="center" wrapText="1"/>
    </xf>
    <xf numFmtId="0" fontId="2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wrapText="1"/>
    </xf>
    <xf numFmtId="0" fontId="2" fillId="0" borderId="6" xfId="0" applyFont="1" applyBorder="1" applyAlignment="1">
      <alignment horizontal="center"/>
    </xf>
    <xf numFmtId="9" fontId="2" fillId="0" borderId="6" xfId="1" applyFont="1" applyBorder="1"/>
    <xf numFmtId="16" fontId="2" fillId="0" borderId="6" xfId="0" applyNumberFormat="1" applyFont="1" applyBorder="1"/>
    <xf numFmtId="9" fontId="2" fillId="3" borderId="6" xfId="1" applyFont="1" applyFill="1" applyBorder="1"/>
    <xf numFmtId="16" fontId="2" fillId="3" borderId="6" xfId="0" applyNumberFormat="1" applyFont="1" applyFill="1" applyBorder="1"/>
  </cellXfs>
  <cellStyles count="2">
    <cellStyle name="Normale" xfId="0" builtinId="0"/>
    <cellStyle name="Percentuale" xfId="1" builtinId="5"/>
  </cellStyles>
  <dxfs count="19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7"/>
      </font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7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7"/>
      </font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7"/>
      </font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7"/>
      </font>
      <fill>
        <patternFill>
          <bgColor theme="8"/>
        </patternFill>
      </fill>
    </dxf>
    <dxf>
      <font>
        <color theme="7"/>
      </font>
      <fill>
        <patternFill>
          <bgColor theme="8"/>
        </patternFill>
      </fill>
    </dxf>
    <dxf>
      <font>
        <color theme="7"/>
      </font>
      <fill>
        <patternFill>
          <bgColor theme="8"/>
        </patternFill>
      </fill>
    </dxf>
    <dxf>
      <font>
        <color theme="7"/>
      </font>
      <fill>
        <patternFill>
          <bgColor theme="8"/>
        </patternFill>
      </fill>
    </dxf>
  </dxfs>
  <tableStyles count="0" defaultTableStyle="TableStyleMedium2" defaultPivotStyle="PivotStyleLight16"/>
  <colors>
    <mruColors>
      <color rgb="FFCC99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Andamento Stanze Prenotate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Foglio1!$B$3:$H$3</c:f>
              <c:strCache>
                <c:ptCount val="7"/>
                <c:pt idx="0">
                  <c:v>lunedì</c:v>
                </c:pt>
                <c:pt idx="1">
                  <c:v>martedì</c:v>
                </c:pt>
                <c:pt idx="2">
                  <c:v>mercoledì</c:v>
                </c:pt>
                <c:pt idx="3">
                  <c:v>giovedì</c:v>
                </c:pt>
                <c:pt idx="4">
                  <c:v>venerdì</c:v>
                </c:pt>
                <c:pt idx="5">
                  <c:v>sabato</c:v>
                </c:pt>
                <c:pt idx="6">
                  <c:v>domenica</c:v>
                </c:pt>
              </c:strCache>
            </c:strRef>
          </c:cat>
          <c:val>
            <c:numRef>
              <c:f>Foglio1!$B$12:$H$12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991016"/>
        <c:axId val="488994152"/>
      </c:lineChart>
      <c:catAx>
        <c:axId val="488991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8994152"/>
        <c:auto val="1"/>
        <c:lblAlgn val="ctr"/>
        <c:lblOffset val="100"/>
        <c:noMultiLvlLbl val="0"/>
      </c:catAx>
      <c:valAx>
        <c:axId val="48899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8991016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8936154855643043"/>
          <c:y val="0.17634259259259263"/>
          <c:w val="0.36016601049868768"/>
          <c:h val="0.60027668416447943"/>
        </c:manualLayout>
      </c:layout>
      <c:doughnutChart>
        <c:varyColors val="1"/>
        <c:ser>
          <c:idx val="0"/>
          <c:order val="0"/>
          <c:tx>
            <c:v>Gradimento Delle Stanze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Foglio1!$A$5:$A$11</c:f>
              <c:strCache>
                <c:ptCount val="7"/>
                <c:pt idx="0">
                  <c:v>Singola Arturo</c:v>
                </c:pt>
                <c:pt idx="1">
                  <c:v>Singola Vega</c:v>
                </c:pt>
                <c:pt idx="2">
                  <c:v>Singola Altair</c:v>
                </c:pt>
                <c:pt idx="3">
                  <c:v>Singola Rigel</c:v>
                </c:pt>
                <c:pt idx="4">
                  <c:v>Doppia Sirio</c:v>
                </c:pt>
                <c:pt idx="5">
                  <c:v>Doppia Deneb</c:v>
                </c:pt>
                <c:pt idx="6">
                  <c:v>Doppia Polluce</c:v>
                </c:pt>
              </c:strCache>
            </c:strRef>
          </c:cat>
          <c:val>
            <c:numRef>
              <c:f>Foglio1!$I$5:$I$11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133350</xdr:colOff>
      <xdr:row>0</xdr:row>
      <xdr:rowOff>157162</xdr:rowOff>
    </xdr:from>
    <xdr:to>
      <xdr:col>20</xdr:col>
      <xdr:colOff>438150</xdr:colOff>
      <xdr:row>15</xdr:row>
      <xdr:rowOff>23812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123825</xdr:colOff>
      <xdr:row>15</xdr:row>
      <xdr:rowOff>42862</xdr:rowOff>
    </xdr:from>
    <xdr:to>
      <xdr:col>20</xdr:col>
      <xdr:colOff>428625</xdr:colOff>
      <xdr:row>29</xdr:row>
      <xdr:rowOff>119062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zoomScaleNormal="100" workbookViewId="0">
      <selection activeCell="M6" sqref="M6"/>
    </sheetView>
  </sheetViews>
  <sheetFormatPr defaultRowHeight="15" x14ac:dyDescent="0.25"/>
  <cols>
    <col min="1" max="1" width="16.28515625" style="1" bestFit="1" customWidth="1"/>
    <col min="2" max="2" width="10.42578125" style="1" bestFit="1" customWidth="1"/>
    <col min="3" max="3" width="9.140625" style="1"/>
    <col min="4" max="4" width="10.7109375" style="1" bestFit="1" customWidth="1"/>
    <col min="5" max="6" width="10.42578125" style="1" bestFit="1" customWidth="1"/>
    <col min="7" max="7" width="14.7109375" style="1" customWidth="1"/>
    <col min="8" max="8" width="14.42578125" style="1" customWidth="1"/>
    <col min="9" max="9" width="14" style="1" customWidth="1"/>
    <col min="10" max="10" width="10" style="1" bestFit="1" customWidth="1"/>
    <col min="11" max="11" width="9.140625" style="1"/>
    <col min="12" max="12" width="16.140625" style="1" customWidth="1"/>
    <col min="13" max="13" width="13.42578125" style="1" customWidth="1"/>
    <col min="14" max="16384" width="9.140625" style="1"/>
  </cols>
  <sheetData>
    <row r="1" spans="1:18" ht="15.75" thickBot="1" x14ac:dyDescent="0.3">
      <c r="A1" s="1" t="s">
        <v>0</v>
      </c>
      <c r="B1" s="1" t="s">
        <v>1</v>
      </c>
      <c r="C1" s="1" t="s">
        <v>2</v>
      </c>
      <c r="D1" s="2">
        <v>44993</v>
      </c>
    </row>
    <row r="2" spans="1:18" ht="15" customHeight="1" thickTop="1" thickBot="1" x14ac:dyDescent="0.3">
      <c r="A2" s="3" t="s">
        <v>15</v>
      </c>
      <c r="B2" s="4"/>
      <c r="C2" s="4"/>
      <c r="D2" s="4"/>
      <c r="E2" s="4"/>
      <c r="F2" s="4"/>
      <c r="G2" s="4"/>
      <c r="H2" s="4"/>
      <c r="I2" s="4"/>
      <c r="J2" s="25"/>
      <c r="K2" s="25"/>
      <c r="L2" s="25"/>
      <c r="M2" s="26"/>
    </row>
    <row r="3" spans="1:18" ht="15" customHeight="1" thickTop="1" x14ac:dyDescent="0.25">
      <c r="A3" s="5"/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20" t="s">
        <v>10</v>
      </c>
      <c r="J3" s="27" t="s">
        <v>11</v>
      </c>
      <c r="K3" s="28" t="s">
        <v>12</v>
      </c>
      <c r="L3" s="28" t="s">
        <v>13</v>
      </c>
      <c r="M3" s="28" t="s">
        <v>14</v>
      </c>
    </row>
    <row r="4" spans="1:18" x14ac:dyDescent="0.25">
      <c r="A4" s="7"/>
      <c r="B4" s="8">
        <v>27</v>
      </c>
      <c r="C4" s="8">
        <v>28</v>
      </c>
      <c r="D4" s="8">
        <v>1</v>
      </c>
      <c r="E4" s="8">
        <v>2</v>
      </c>
      <c r="F4" s="8">
        <v>3</v>
      </c>
      <c r="G4" s="8">
        <v>4</v>
      </c>
      <c r="H4" s="8">
        <v>5</v>
      </c>
      <c r="I4" s="21"/>
      <c r="J4" s="27"/>
      <c r="K4" s="29"/>
      <c r="L4" s="29"/>
      <c r="M4" s="29"/>
    </row>
    <row r="5" spans="1:18" x14ac:dyDescent="0.25">
      <c r="A5" s="7" t="s">
        <v>16</v>
      </c>
      <c r="B5" s="9" t="s">
        <v>23</v>
      </c>
      <c r="C5" s="9" t="s">
        <v>23</v>
      </c>
      <c r="D5" s="9" t="s">
        <v>23</v>
      </c>
      <c r="E5" s="9" t="s">
        <v>23</v>
      </c>
      <c r="F5" s="9" t="s">
        <v>23</v>
      </c>
      <c r="G5" s="9" t="s">
        <v>23</v>
      </c>
      <c r="H5" s="9" t="s">
        <v>23</v>
      </c>
      <c r="I5" s="22">
        <v>5</v>
      </c>
      <c r="J5" s="9" t="str">
        <f>IF(I5 &gt;3,"Contento","Scontento")</f>
        <v>Contento</v>
      </c>
      <c r="K5" s="9">
        <f>COUNTA(B5:H5)</f>
        <v>7</v>
      </c>
      <c r="L5" s="30">
        <f>K5/7</f>
        <v>1</v>
      </c>
      <c r="M5" s="31" t="str">
        <f>IF(K5&lt;=3,"Scarso",IF(K5&gt;5,IF(I5&gt;3,"Ottimo","Sufficiente")))</f>
        <v>Ottimo</v>
      </c>
    </row>
    <row r="6" spans="1:18" x14ac:dyDescent="0.25">
      <c r="A6" s="10" t="s">
        <v>17</v>
      </c>
      <c r="B6" s="11"/>
      <c r="C6" s="11" t="s">
        <v>24</v>
      </c>
      <c r="D6" s="11" t="s">
        <v>24</v>
      </c>
      <c r="E6" s="11"/>
      <c r="F6" s="11"/>
      <c r="G6" s="11" t="s">
        <v>25</v>
      </c>
      <c r="H6" s="11" t="s">
        <v>25</v>
      </c>
      <c r="I6" s="23">
        <v>5</v>
      </c>
      <c r="J6" s="11" t="str">
        <f t="shared" ref="J6:J11" si="0">IF(I6 &gt;3,"Contento","Scontento")</f>
        <v>Contento</v>
      </c>
      <c r="K6" s="11">
        <f t="shared" ref="K6:K11" si="1">COUNTA(B6:H6)</f>
        <v>4</v>
      </c>
      <c r="L6" s="32">
        <f>K6/7</f>
        <v>0.5714285714285714</v>
      </c>
      <c r="M6" s="33" t="b">
        <f>IF(K6&lt;=3,"Scarso",IF(K6&gt;5,IF(I6&gt;3,"Ottimo","Sufficiente")))</f>
        <v>0</v>
      </c>
    </row>
    <row r="7" spans="1:18" x14ac:dyDescent="0.25">
      <c r="A7" s="7" t="s">
        <v>18</v>
      </c>
      <c r="B7" s="9" t="s">
        <v>26</v>
      </c>
      <c r="C7" s="9"/>
      <c r="D7" s="9" t="s">
        <v>23</v>
      </c>
      <c r="E7" s="9"/>
      <c r="F7" s="9"/>
      <c r="G7" s="9"/>
      <c r="H7" s="9"/>
      <c r="I7" s="22">
        <v>4</v>
      </c>
      <c r="J7" s="9" t="str">
        <f t="shared" si="0"/>
        <v>Contento</v>
      </c>
      <c r="K7" s="9">
        <f t="shared" si="1"/>
        <v>2</v>
      </c>
      <c r="L7" s="30">
        <f t="shared" ref="L7:L11" si="2">K7/7</f>
        <v>0.2857142857142857</v>
      </c>
      <c r="M7" s="33" t="str">
        <f t="shared" ref="M6:M11" si="3">IF(K7&lt;=3,"Scarso",IF(K7&gt;5,IF(I7&gt;3,"Ottimo","Sufficiente")))</f>
        <v>Scarso</v>
      </c>
    </row>
    <row r="8" spans="1:18" x14ac:dyDescent="0.25">
      <c r="A8" s="10" t="s">
        <v>19</v>
      </c>
      <c r="B8" s="11"/>
      <c r="C8" s="11"/>
      <c r="D8" s="11"/>
      <c r="E8" s="11" t="s">
        <v>27</v>
      </c>
      <c r="F8" s="11" t="s">
        <v>27</v>
      </c>
      <c r="G8" s="11"/>
      <c r="H8" s="11"/>
      <c r="I8" s="23">
        <v>2</v>
      </c>
      <c r="J8" s="11" t="str">
        <f t="shared" si="0"/>
        <v>Scontento</v>
      </c>
      <c r="K8" s="11">
        <f t="shared" si="1"/>
        <v>2</v>
      </c>
      <c r="L8" s="32">
        <f t="shared" si="2"/>
        <v>0.2857142857142857</v>
      </c>
      <c r="M8" s="33" t="str">
        <f t="shared" si="3"/>
        <v>Scarso</v>
      </c>
    </row>
    <row r="9" spans="1:18" x14ac:dyDescent="0.25">
      <c r="A9" s="7" t="s">
        <v>20</v>
      </c>
      <c r="B9" s="9" t="s">
        <v>28</v>
      </c>
      <c r="C9" s="9" t="s">
        <v>28</v>
      </c>
      <c r="D9" s="9" t="s">
        <v>28</v>
      </c>
      <c r="E9" s="9"/>
      <c r="F9" s="9" t="s">
        <v>29</v>
      </c>
      <c r="G9" s="9" t="s">
        <v>29</v>
      </c>
      <c r="H9" s="9" t="s">
        <v>29</v>
      </c>
      <c r="I9" s="22">
        <v>3</v>
      </c>
      <c r="J9" s="9" t="str">
        <f t="shared" si="0"/>
        <v>Scontento</v>
      </c>
      <c r="K9" s="9">
        <f t="shared" si="1"/>
        <v>6</v>
      </c>
      <c r="L9" s="30">
        <f t="shared" si="2"/>
        <v>0.8571428571428571</v>
      </c>
      <c r="M9" s="31" t="str">
        <f t="shared" si="3"/>
        <v>Sufficiente</v>
      </c>
    </row>
    <row r="10" spans="1:18" x14ac:dyDescent="0.25">
      <c r="A10" s="10" t="s">
        <v>21</v>
      </c>
      <c r="B10" s="11"/>
      <c r="C10" s="11"/>
      <c r="D10" s="11" t="s">
        <v>30</v>
      </c>
      <c r="E10" s="11" t="s">
        <v>30</v>
      </c>
      <c r="F10" s="11" t="s">
        <v>30</v>
      </c>
      <c r="G10" s="11"/>
      <c r="H10" s="11"/>
      <c r="I10" s="23">
        <v>5</v>
      </c>
      <c r="J10" s="11" t="str">
        <f t="shared" si="0"/>
        <v>Contento</v>
      </c>
      <c r="K10" s="11">
        <f t="shared" si="1"/>
        <v>3</v>
      </c>
      <c r="L10" s="32">
        <f t="shared" si="2"/>
        <v>0.42857142857142855</v>
      </c>
      <c r="M10" s="33" t="str">
        <f t="shared" si="3"/>
        <v>Scarso</v>
      </c>
    </row>
    <row r="11" spans="1:18" ht="15.75" thickBot="1" x14ac:dyDescent="0.3">
      <c r="A11" s="18" t="s">
        <v>22</v>
      </c>
      <c r="B11" s="19" t="s">
        <v>31</v>
      </c>
      <c r="C11" s="19" t="s">
        <v>31</v>
      </c>
      <c r="D11" s="19" t="s">
        <v>31</v>
      </c>
      <c r="E11" s="19"/>
      <c r="F11" s="19" t="s">
        <v>32</v>
      </c>
      <c r="G11" s="19" t="s">
        <v>32</v>
      </c>
      <c r="H11" s="19" t="s">
        <v>32</v>
      </c>
      <c r="I11" s="24">
        <v>3</v>
      </c>
      <c r="J11" s="9" t="str">
        <f t="shared" si="0"/>
        <v>Scontento</v>
      </c>
      <c r="K11" s="9">
        <f t="shared" si="1"/>
        <v>6</v>
      </c>
      <c r="L11" s="30">
        <f t="shared" si="2"/>
        <v>0.8571428571428571</v>
      </c>
      <c r="M11" s="31" t="str">
        <f t="shared" si="3"/>
        <v>Sufficiente</v>
      </c>
    </row>
    <row r="12" spans="1:18" x14ac:dyDescent="0.25">
      <c r="A12" s="9" t="s">
        <v>33</v>
      </c>
      <c r="B12" s="9">
        <f>COUNTA(B5:B11)</f>
        <v>4</v>
      </c>
      <c r="C12" s="9">
        <f t="shared" ref="C12:H12" si="4">COUNTA(C5:C11)</f>
        <v>4</v>
      </c>
      <c r="D12" s="9">
        <f t="shared" si="4"/>
        <v>6</v>
      </c>
      <c r="E12" s="9">
        <f t="shared" si="4"/>
        <v>3</v>
      </c>
      <c r="F12" s="9">
        <f t="shared" si="4"/>
        <v>5</v>
      </c>
      <c r="G12" s="9">
        <f t="shared" si="4"/>
        <v>4</v>
      </c>
      <c r="H12" s="9">
        <f t="shared" si="4"/>
        <v>4</v>
      </c>
    </row>
    <row r="13" spans="1:18" x14ac:dyDescent="0.25">
      <c r="R13" s="12"/>
    </row>
    <row r="14" spans="1:18" x14ac:dyDescent="0.25">
      <c r="A14" s="13" t="s">
        <v>34</v>
      </c>
      <c r="B14" s="13"/>
      <c r="C14" s="13"/>
      <c r="D14" s="13"/>
      <c r="E14" s="13"/>
      <c r="F14" s="13"/>
      <c r="G14" s="14" t="s">
        <v>38</v>
      </c>
      <c r="H14" s="14"/>
      <c r="I14" s="14"/>
      <c r="J14" s="14">
        <f>COUNTIF(I5:I11,"&gt;2")</f>
        <v>6</v>
      </c>
    </row>
    <row r="15" spans="1:18" x14ac:dyDescent="0.25">
      <c r="A15" s="15" t="s">
        <v>35</v>
      </c>
      <c r="B15" s="15">
        <f>MAX(B12:H12)</f>
        <v>6</v>
      </c>
      <c r="C15" s="15" t="s">
        <v>36</v>
      </c>
      <c r="D15" s="15">
        <f>MIN(B12:H12)</f>
        <v>3</v>
      </c>
      <c r="E15" s="15" t="s">
        <v>37</v>
      </c>
      <c r="F15" s="16">
        <f>AVERAGE(B12:H12)</f>
        <v>4.2857142857142856</v>
      </c>
      <c r="G15" s="17"/>
      <c r="H15" s="17"/>
      <c r="I15" s="17"/>
      <c r="J15" s="17"/>
    </row>
  </sheetData>
  <mergeCells count="9">
    <mergeCell ref="A14:F14"/>
    <mergeCell ref="G14:I15"/>
    <mergeCell ref="J14:J15"/>
    <mergeCell ref="I3:I4"/>
    <mergeCell ref="J3:J4"/>
    <mergeCell ref="K3:K4"/>
    <mergeCell ref="L3:L4"/>
    <mergeCell ref="M3:M4"/>
    <mergeCell ref="A2:M2"/>
  </mergeCells>
  <conditionalFormatting sqref="J5:J11">
    <cfRule type="containsText" dxfId="8" priority="5" operator="containsText" text="Contento">
      <formula>NOT(ISERROR(SEARCH("Contento",J5)))</formula>
    </cfRule>
    <cfRule type="containsText" dxfId="7" priority="4" operator="containsText" text="Scontento">
      <formula>NOT(ISERROR(SEARCH("Scontento",J5)))</formula>
    </cfRule>
  </conditionalFormatting>
  <conditionalFormatting sqref="M5:M11">
    <cfRule type="containsText" dxfId="0" priority="3" operator="containsText" text="Scarso">
      <formula>NOT(ISERROR(SEARCH("Scarso",M5)))</formula>
    </cfRule>
    <cfRule type="containsText" dxfId="1" priority="2" operator="containsText" text="Sufficiente">
      <formula>NOT(ISERROR(SEARCH("Sufficiente",M5)))</formula>
    </cfRule>
    <cfRule type="containsText" dxfId="2" priority="1" operator="containsText" text="Ottimo">
      <formula>NOT(ISERROR(SEARCH("Ottimo",M5)))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a.francavilla.3537</dc:creator>
  <cp:lastModifiedBy>a.francavilla.3537</cp:lastModifiedBy>
  <dcterms:created xsi:type="dcterms:W3CDTF">2023-03-08T08:50:00Z</dcterms:created>
  <dcterms:modified xsi:type="dcterms:W3CDTF">2023-03-08T10:02:03Z</dcterms:modified>
</cp:coreProperties>
</file>