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sa\Documents\PhD_project\Forest_management\Recalculation_CF\"/>
    </mc:Choice>
  </mc:AlternateContent>
  <bookViews>
    <workbookView xWindow="0" yWindow="0" windowWidth="19200" windowHeight="6585" activeTab="1"/>
  </bookViews>
  <sheets>
    <sheet name="Sheet1" sheetId="1" r:id="rId1"/>
    <sheet name="Sheet2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9" i="2" l="1"/>
  <c r="G39" i="2"/>
  <c r="L37" i="2"/>
  <c r="G37" i="2"/>
  <c r="G59" i="2"/>
  <c r="H59" i="2"/>
  <c r="G58" i="2"/>
  <c r="H58" i="2"/>
  <c r="G57" i="2"/>
  <c r="H57" i="2"/>
  <c r="G56" i="2"/>
  <c r="H56" i="2"/>
  <c r="G55" i="2"/>
  <c r="H55" i="2"/>
  <c r="G54" i="2"/>
  <c r="H54" i="2"/>
  <c r="G53" i="2"/>
  <c r="H53" i="2"/>
  <c r="G52" i="2"/>
  <c r="H52" i="2"/>
  <c r="G51" i="2"/>
  <c r="H51" i="2"/>
  <c r="G50" i="2"/>
  <c r="H50" i="2"/>
  <c r="G49" i="2"/>
  <c r="H49" i="2"/>
  <c r="L48" i="2"/>
  <c r="M48" i="2"/>
  <c r="G48" i="2"/>
  <c r="H48" i="2"/>
  <c r="L47" i="2"/>
  <c r="M47" i="2"/>
  <c r="G47" i="2"/>
  <c r="H47" i="2"/>
  <c r="L46" i="2"/>
  <c r="M46" i="2"/>
  <c r="G46" i="2"/>
  <c r="H46" i="2"/>
  <c r="L45" i="2"/>
  <c r="M45" i="2"/>
  <c r="G45" i="2"/>
  <c r="H45" i="2"/>
  <c r="L44" i="2"/>
  <c r="M44" i="2"/>
  <c r="G44" i="2"/>
  <c r="H44" i="2"/>
  <c r="L43" i="2"/>
  <c r="M43" i="2"/>
  <c r="G43" i="2"/>
  <c r="H43" i="2"/>
  <c r="L42" i="2"/>
  <c r="M42" i="2"/>
  <c r="G42" i="2"/>
  <c r="H42" i="2"/>
  <c r="L41" i="2"/>
  <c r="M41" i="2"/>
  <c r="G41" i="2"/>
  <c r="H41" i="2"/>
  <c r="L40" i="2"/>
  <c r="M40" i="2"/>
  <c r="G40" i="2"/>
  <c r="H40" i="2"/>
  <c r="M39" i="2"/>
  <c r="H39" i="2"/>
  <c r="L38" i="2"/>
  <c r="M38" i="2"/>
  <c r="G38" i="2"/>
  <c r="H38" i="2"/>
  <c r="M37" i="2"/>
  <c r="H37" i="2"/>
  <c r="M4" i="2"/>
  <c r="M5" i="2"/>
  <c r="M6" i="2"/>
  <c r="M7" i="2"/>
  <c r="M8" i="2"/>
  <c r="M9" i="2"/>
  <c r="M10" i="2"/>
  <c r="M11" i="2"/>
  <c r="M12" i="2"/>
  <c r="M13" i="2"/>
  <c r="M14" i="2"/>
  <c r="M3" i="2"/>
  <c r="L3" i="2"/>
  <c r="L14" i="2"/>
  <c r="L13" i="2"/>
  <c r="L12" i="2"/>
  <c r="L11" i="2"/>
  <c r="L10" i="2"/>
  <c r="L9" i="2"/>
  <c r="L8" i="2"/>
  <c r="L7" i="2"/>
  <c r="L6" i="2"/>
  <c r="L5" i="2"/>
  <c r="L4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3" i="2"/>
  <c r="G3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5" i="2"/>
  <c r="G8" i="2"/>
  <c r="G7" i="2"/>
  <c r="G6" i="2"/>
  <c r="G4" i="2"/>
</calcChain>
</file>

<file path=xl/sharedStrings.xml><?xml version="1.0" encoding="utf-8"?>
<sst xmlns="http://schemas.openxmlformats.org/spreadsheetml/2006/main" count="203" uniqueCount="79">
  <si>
    <t>RCP_SFM_AF0</t>
  </si>
  <si>
    <t>PA0445</t>
  </si>
  <si>
    <t>REF_SFM_AF0</t>
  </si>
  <si>
    <t>PA0436</t>
  </si>
  <si>
    <t>PA0405</t>
  </si>
  <si>
    <t>PA0431</t>
  </si>
  <si>
    <t>PA0402</t>
  </si>
  <si>
    <t>PA0503</t>
  </si>
  <si>
    <t>PA0421</t>
  </si>
  <si>
    <t>PA1219</t>
  </si>
  <si>
    <t>RCP_SFM_AF100</t>
  </si>
  <si>
    <t>RCP_SFM_AF25</t>
  </si>
  <si>
    <t>RCP_SFM_AF50</t>
  </si>
  <si>
    <t>RCP_SFM_AF75</t>
  </si>
  <si>
    <t>REF_SFM_AF100</t>
  </si>
  <si>
    <t>PA0419</t>
  </si>
  <si>
    <t>REF_SFM_AF75</t>
  </si>
  <si>
    <t>Scenario</t>
  </si>
  <si>
    <t>Ecoregion</t>
  </si>
  <si>
    <t>Clear_cut_im</t>
  </si>
  <si>
    <t>Plantation_im</t>
  </si>
  <si>
    <t>Selection_im</t>
  </si>
  <si>
    <t>Selective_im</t>
  </si>
  <si>
    <t>EP_CrpLnd_im</t>
  </si>
  <si>
    <t>EP_GrsLnd_im</t>
  </si>
  <si>
    <t>EP_NatLnd_im</t>
  </si>
  <si>
    <t>Clear_cut_EU</t>
  </si>
  <si>
    <t>Retention_EU</t>
  </si>
  <si>
    <t>Selection_EU</t>
  </si>
  <si>
    <t>EP_CrpLnd_EU</t>
  </si>
  <si>
    <t>EP_GrsLnd_EU</t>
  </si>
  <si>
    <t>EP_NatLnd_EU</t>
  </si>
  <si>
    <t>Clear_cut_EU_ex</t>
  </si>
  <si>
    <t>Selection_EU_ex</t>
  </si>
  <si>
    <t>CrpLnd_EU</t>
  </si>
  <si>
    <t>CrpLnd_RoW</t>
  </si>
  <si>
    <t>Ene_Plant_EU</t>
  </si>
  <si>
    <t>Ene_Plant_RoW</t>
  </si>
  <si>
    <t>GrsLnd_EU</t>
  </si>
  <si>
    <t>GrsLnd_RoW</t>
  </si>
  <si>
    <t>NatLnd_EU</t>
  </si>
  <si>
    <t>NatLnd_RoW</t>
  </si>
  <si>
    <t>OagLnd_EU</t>
  </si>
  <si>
    <t>OagLnd_RoW</t>
  </si>
  <si>
    <t>AfrLnd</t>
  </si>
  <si>
    <t>MngFor</t>
  </si>
  <si>
    <t>PriFor</t>
  </si>
  <si>
    <t>Urban</t>
  </si>
  <si>
    <t>For_Extensive</t>
  </si>
  <si>
    <t>For_Intensive</t>
  </si>
  <si>
    <t>For_Regrowth</t>
  </si>
  <si>
    <t>For_Extensive_EU</t>
  </si>
  <si>
    <t>For_Intensive_EU</t>
  </si>
  <si>
    <t>For_Regrowth_EU</t>
  </si>
  <si>
    <t>A_new</t>
  </si>
  <si>
    <t>Annual_EU</t>
  </si>
  <si>
    <t>Permanent_EU</t>
  </si>
  <si>
    <t>Pasture_EU</t>
  </si>
  <si>
    <t>Annual_RoW</t>
  </si>
  <si>
    <t>Permanent_RoW</t>
  </si>
  <si>
    <t>Pasture_RoW</t>
  </si>
  <si>
    <t>ClearCut_EU</t>
  </si>
  <si>
    <t>ClearCut_im</t>
  </si>
  <si>
    <t>ClearCut_ex</t>
  </si>
  <si>
    <t>EnePlant_EU</t>
  </si>
  <si>
    <t>EnePlant_conv_EU</t>
  </si>
  <si>
    <t>EnePlant_RoW</t>
  </si>
  <si>
    <t>EnePlant_conv_im</t>
  </si>
  <si>
    <t>Afforested</t>
  </si>
  <si>
    <t>For_Extensive_RoW</t>
  </si>
  <si>
    <t>Final</t>
  </si>
  <si>
    <t>For_Intensive_RoW</t>
  </si>
  <si>
    <t>Pre-final</t>
  </si>
  <si>
    <t>Annual</t>
  </si>
  <si>
    <t>Permanent</t>
  </si>
  <si>
    <t>Pasture</t>
  </si>
  <si>
    <t>ClearCut</t>
  </si>
  <si>
    <t>Plantation</t>
  </si>
  <si>
    <t>Chaudhary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</si>
</sst>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E+00"/>
  </numFmts>
  <fonts count="6" x14ac:knownFonts="1">
    <font>
      <sz val="11"/>
      <color theme="1"/>
      <name val="Calibri"/>
      <family val="2"/>
      <scheme val="minor"/>
    </font>
    <font>
      <b/>
      <sz val="4"/>
      <color rgb="FF000000"/>
      <name val="Segoe UI"/>
      <family val="2"/>
    </font>
    <font>
      <sz val="4"/>
      <color theme="1"/>
      <name val="Segoe UI"/>
      <family val="2"/>
    </font>
    <font>
      <b/>
      <sz val="9"/>
      <color rgb="FF000000"/>
      <name val="Segoe UI"/>
      <family val="2"/>
    </font>
    <font>
      <sz val="9"/>
      <color theme="1"/>
      <name val="Calibri"/>
      <family val="2"/>
      <scheme val="minor"/>
    </font>
    <font>
      <sz val="9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4F8F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/>
    </xf>
    <xf numFmtId="0" fontId="4" fillId="0" borderId="0" xfId="0" applyFont="1"/>
    <xf numFmtId="0" fontId="3" fillId="2" borderId="0" xfId="0" applyFont="1" applyFill="1" applyAlignment="1">
      <alignment horizontal="right" vertical="center"/>
    </xf>
    <xf numFmtId="0" fontId="5" fillId="0" borderId="0" xfId="0" applyFont="1" applyAlignment="1">
      <alignment vertical="center"/>
    </xf>
    <xf numFmtId="11" fontId="5" fillId="0" borderId="0" xfId="0" applyNumberFormat="1" applyFont="1" applyAlignment="1">
      <alignment vertical="center"/>
    </xf>
    <xf numFmtId="0" fontId="3" fillId="3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3" fillId="4" borderId="0" xfId="0" applyFont="1" applyFill="1" applyAlignment="1">
      <alignment horizontal="right" vertical="center"/>
    </xf>
    <xf numFmtId="11" fontId="5" fillId="4" borderId="0" xfId="0" applyNumberFormat="1" applyFont="1" applyFill="1" applyAlignment="1">
      <alignment vertical="center"/>
    </xf>
    <xf numFmtId="0" fontId="4" fillId="4" borderId="0" xfId="0" applyFont="1" applyFill="1"/>
    <xf numFmtId="168" fontId="0" fillId="0" borderId="0" xfId="0" applyNumberFormat="1"/>
    <xf numFmtId="0" fontId="1" fillId="0" borderId="0" xfId="0" applyFont="1" applyFill="1" applyAlignment="1">
      <alignment horizontal="right" vertical="center"/>
    </xf>
    <xf numFmtId="0" fontId="2" fillId="0" borderId="0" xfId="0" applyFont="1" applyFill="1" applyAlignment="1">
      <alignment vertical="center"/>
    </xf>
    <xf numFmtId="0" fontId="0" fillId="0" borderId="0" xfId="0" applyFill="1"/>
    <xf numFmtId="0" fontId="1" fillId="0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9"/>
  <sheetViews>
    <sheetView topLeftCell="O1" workbookViewId="0">
      <selection activeCell="A3" sqref="A3:XFD3"/>
    </sheetView>
  </sheetViews>
  <sheetFormatPr defaultRowHeight="11.65" x14ac:dyDescent="0.35"/>
  <cols>
    <col min="1" max="1" width="9.06640625" style="6"/>
    <col min="2" max="2" width="16.265625" style="6" customWidth="1"/>
    <col min="3" max="16384" width="9.06640625" style="6"/>
  </cols>
  <sheetData>
    <row r="1" spans="1:32" ht="26.25" x14ac:dyDescent="0.35">
      <c r="B1" s="5" t="s">
        <v>17</v>
      </c>
      <c r="C1" s="5" t="s">
        <v>18</v>
      </c>
      <c r="D1" s="5" t="s">
        <v>19</v>
      </c>
      <c r="E1" s="5" t="s">
        <v>20</v>
      </c>
      <c r="F1" s="5" t="s">
        <v>21</v>
      </c>
      <c r="G1" s="5" t="s">
        <v>22</v>
      </c>
      <c r="H1" s="5" t="s">
        <v>23</v>
      </c>
      <c r="I1" s="5" t="s">
        <v>24</v>
      </c>
      <c r="J1" s="5" t="s">
        <v>25</v>
      </c>
      <c r="K1" s="10" t="s">
        <v>26</v>
      </c>
      <c r="L1" s="10" t="s">
        <v>27</v>
      </c>
      <c r="M1" s="10" t="s">
        <v>28</v>
      </c>
      <c r="N1" s="5" t="s">
        <v>29</v>
      </c>
      <c r="O1" s="5" t="s">
        <v>30</v>
      </c>
      <c r="P1" s="5" t="s">
        <v>31</v>
      </c>
      <c r="Q1" s="5" t="s">
        <v>32</v>
      </c>
      <c r="R1" s="5" t="s">
        <v>33</v>
      </c>
      <c r="S1" s="5" t="s">
        <v>34</v>
      </c>
      <c r="T1" s="5" t="s">
        <v>35</v>
      </c>
      <c r="U1" s="5" t="s">
        <v>36</v>
      </c>
      <c r="V1" s="5" t="s">
        <v>37</v>
      </c>
      <c r="W1" s="5" t="s">
        <v>38</v>
      </c>
      <c r="X1" s="5" t="s">
        <v>39</v>
      </c>
      <c r="Y1" s="5" t="s">
        <v>40</v>
      </c>
      <c r="Z1" s="5" t="s">
        <v>41</v>
      </c>
      <c r="AA1" s="5" t="s">
        <v>42</v>
      </c>
      <c r="AB1" s="5" t="s">
        <v>43</v>
      </c>
      <c r="AC1" s="5" t="s">
        <v>44</v>
      </c>
      <c r="AD1" s="5" t="s">
        <v>45</v>
      </c>
      <c r="AE1" s="5" t="s">
        <v>46</v>
      </c>
      <c r="AF1" s="5" t="s">
        <v>47</v>
      </c>
    </row>
    <row r="2" spans="1:32" ht="13.15" x14ac:dyDescent="0.35">
      <c r="A2" s="5"/>
      <c r="B2" s="5"/>
      <c r="C2" s="5"/>
      <c r="D2" s="5"/>
      <c r="E2" s="5"/>
      <c r="F2" s="5"/>
      <c r="G2" s="5"/>
      <c r="H2" s="5"/>
      <c r="I2" s="5"/>
      <c r="J2" s="5"/>
      <c r="K2" s="10"/>
      <c r="L2" s="10"/>
      <c r="M2" s="10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</row>
    <row r="3" spans="1:32" s="15" customFormat="1" ht="13.15" x14ac:dyDescent="0.35">
      <c r="A3" s="13">
        <v>5304</v>
      </c>
      <c r="B3" s="12" t="s">
        <v>0</v>
      </c>
      <c r="C3" s="12" t="s">
        <v>1</v>
      </c>
      <c r="D3" s="12">
        <v>1.113657407</v>
      </c>
      <c r="E3" s="12">
        <v>0</v>
      </c>
      <c r="F3" s="12">
        <v>0.35655255899999999</v>
      </c>
      <c r="G3" s="14">
        <v>0</v>
      </c>
      <c r="H3" s="12">
        <v>0</v>
      </c>
      <c r="I3" s="12">
        <v>0</v>
      </c>
      <c r="J3" s="12">
        <v>0</v>
      </c>
      <c r="K3" s="12">
        <v>12.409842810000001</v>
      </c>
      <c r="L3" s="12">
        <v>1.6654412599999999</v>
      </c>
      <c r="M3" s="12">
        <v>3.2225244119999998</v>
      </c>
      <c r="N3" s="14">
        <v>1.671972E-2</v>
      </c>
      <c r="O3" s="14">
        <v>3.323508E-2</v>
      </c>
      <c r="P3" s="12">
        <v>1.7946126199999999E-2</v>
      </c>
      <c r="Q3" s="12">
        <v>3.56395558</v>
      </c>
      <c r="R3" s="12">
        <v>0.75716629999999996</v>
      </c>
      <c r="S3" s="12">
        <v>8.8068310259999993</v>
      </c>
      <c r="T3" s="12">
        <v>0.100978047</v>
      </c>
      <c r="U3" s="12">
        <v>0</v>
      </c>
      <c r="V3" s="12">
        <v>0</v>
      </c>
      <c r="W3" s="12">
        <v>6.0437225909999999</v>
      </c>
      <c r="X3" s="12">
        <v>0.415956881</v>
      </c>
      <c r="Y3" s="14">
        <v>7.5368870000000001</v>
      </c>
      <c r="Z3" s="14">
        <v>0.2111586</v>
      </c>
      <c r="AA3" s="12">
        <v>6.6169888119999998</v>
      </c>
      <c r="AB3" s="12">
        <v>0.125310228</v>
      </c>
      <c r="AC3" s="12">
        <v>1.1043592760000001</v>
      </c>
      <c r="AD3" s="12">
        <v>-2.2408896330000001</v>
      </c>
      <c r="AE3" s="14">
        <v>-5.0914519999999998E-2</v>
      </c>
      <c r="AF3" s="14">
        <v>3.8827790000000002</v>
      </c>
    </row>
    <row r="4" spans="1:32" ht="13.15" x14ac:dyDescent="0.35">
      <c r="A4" s="7">
        <v>14643</v>
      </c>
      <c r="B4" s="8" t="s">
        <v>2</v>
      </c>
      <c r="C4" s="8" t="s">
        <v>3</v>
      </c>
      <c r="D4" s="8">
        <v>0.59486227400000002</v>
      </c>
      <c r="E4" s="8">
        <v>0</v>
      </c>
      <c r="F4" s="8">
        <v>2.8154389649999998</v>
      </c>
      <c r="G4" s="9">
        <v>0</v>
      </c>
      <c r="H4" s="8">
        <v>1.04E-5</v>
      </c>
      <c r="I4" s="8">
        <v>3.2799999999999999E-6</v>
      </c>
      <c r="J4" s="8">
        <v>4.9400000000000001E-6</v>
      </c>
      <c r="K4" s="11">
        <v>10.61924806</v>
      </c>
      <c r="L4" s="11">
        <v>0.75737787999999995</v>
      </c>
      <c r="M4" s="11">
        <v>1.180056081</v>
      </c>
      <c r="N4" s="9">
        <v>0.14328920000000001</v>
      </c>
      <c r="O4" s="9">
        <v>8.1388580000000002E-2</v>
      </c>
      <c r="P4" s="8">
        <v>8.6264283900000002E-2</v>
      </c>
      <c r="Q4" s="8">
        <v>2.5882355970000002</v>
      </c>
      <c r="R4" s="8">
        <v>0.67460655899999999</v>
      </c>
      <c r="S4" s="8">
        <v>2.286280777</v>
      </c>
      <c r="T4" s="8">
        <v>2.3088341090000002</v>
      </c>
      <c r="U4" s="8">
        <v>0.45907592400000002</v>
      </c>
      <c r="V4" s="8">
        <v>0</v>
      </c>
      <c r="W4" s="8">
        <v>2.6311319000000002</v>
      </c>
      <c r="X4" s="8">
        <v>12.887628879999999</v>
      </c>
      <c r="Y4" s="9">
        <v>2.9605239999999999</v>
      </c>
      <c r="Z4" s="9">
        <v>7.8222639999999997</v>
      </c>
      <c r="AA4" s="8">
        <v>2.575598995</v>
      </c>
      <c r="AB4" s="8">
        <v>3.2095949780000002</v>
      </c>
      <c r="AC4" s="8">
        <v>1.1246717900000001</v>
      </c>
      <c r="AD4" s="8">
        <v>28.923913671000001</v>
      </c>
      <c r="AE4" s="9">
        <v>-8.9999829999999997E-10</v>
      </c>
      <c r="AF4" s="9">
        <v>1.865567</v>
      </c>
    </row>
    <row r="5" spans="1:32" ht="13.15" x14ac:dyDescent="0.35">
      <c r="A5" s="7">
        <v>14613</v>
      </c>
      <c r="B5" s="8" t="s">
        <v>2</v>
      </c>
      <c r="C5" s="8" t="s">
        <v>4</v>
      </c>
      <c r="D5" s="8">
        <v>2.2099999999999998E-5</v>
      </c>
      <c r="E5" s="8">
        <v>0</v>
      </c>
      <c r="F5" s="8">
        <v>1.05426E-4</v>
      </c>
      <c r="G5" s="9">
        <v>0</v>
      </c>
      <c r="H5" s="8">
        <v>0</v>
      </c>
      <c r="I5" s="8">
        <v>0</v>
      </c>
      <c r="J5" s="8">
        <v>0</v>
      </c>
      <c r="K5" s="11">
        <v>1.9081326000000001</v>
      </c>
      <c r="L5" s="11">
        <v>0.27326921999999998</v>
      </c>
      <c r="M5" s="11">
        <v>0.29159629199999998</v>
      </c>
      <c r="N5" s="9">
        <v>4.5879169999999997E-2</v>
      </c>
      <c r="O5" s="9">
        <v>1.6826859999999999E-2</v>
      </c>
      <c r="P5" s="8">
        <v>1.13391397E-2</v>
      </c>
      <c r="Q5" s="8">
        <v>0.50974467099999998</v>
      </c>
      <c r="R5" s="8">
        <v>0.132861591</v>
      </c>
      <c r="S5" s="8">
        <v>2.850093497</v>
      </c>
      <c r="T5" s="8">
        <v>5.0702500000000003E-4</v>
      </c>
      <c r="U5" s="8">
        <v>0</v>
      </c>
      <c r="V5" s="8">
        <v>0</v>
      </c>
      <c r="W5" s="8">
        <v>1.930970646</v>
      </c>
      <c r="X5" s="8">
        <v>0</v>
      </c>
      <c r="Y5" s="9">
        <v>1.014281</v>
      </c>
      <c r="Z5" s="9">
        <v>2.555739E-3</v>
      </c>
      <c r="AA5" s="8">
        <v>2.2912003570000001</v>
      </c>
      <c r="AB5" s="8">
        <v>1.910033E-3</v>
      </c>
      <c r="AC5" s="8">
        <v>0</v>
      </c>
      <c r="AD5" s="8">
        <v>-0.17845243099999999</v>
      </c>
      <c r="AE5" s="9">
        <v>-5.0000000000000003E-10</v>
      </c>
      <c r="AF5" s="9">
        <v>0.44908029999999999</v>
      </c>
    </row>
    <row r="6" spans="1:32" ht="13.15" x14ac:dyDescent="0.35">
      <c r="A6" s="7">
        <v>14638</v>
      </c>
      <c r="B6" s="8" t="s">
        <v>2</v>
      </c>
      <c r="C6" s="8" t="s">
        <v>5</v>
      </c>
      <c r="D6" s="8">
        <v>5.8232911999999998E-2</v>
      </c>
      <c r="E6" s="8">
        <v>0</v>
      </c>
      <c r="F6" s="8">
        <v>3.3996584000000003E-2</v>
      </c>
      <c r="G6" s="9">
        <v>0</v>
      </c>
      <c r="H6" s="8">
        <v>4.9791619999999997E-3</v>
      </c>
      <c r="I6" s="8">
        <v>1.5764869999999999E-3</v>
      </c>
      <c r="J6" s="8">
        <v>2.3728040000000001E-3</v>
      </c>
      <c r="K6" s="11">
        <v>4.6077752099999998</v>
      </c>
      <c r="L6" s="11">
        <v>0.58775955000000002</v>
      </c>
      <c r="M6" s="11">
        <v>1.694795388</v>
      </c>
      <c r="N6" s="9">
        <v>0.20984659999999999</v>
      </c>
      <c r="O6" s="9">
        <v>5.6765599999999999E-2</v>
      </c>
      <c r="P6" s="8">
        <v>1.64505018E-2</v>
      </c>
      <c r="Q6" s="8">
        <v>1.4158180469999999</v>
      </c>
      <c r="R6" s="8">
        <v>0.36902364799999998</v>
      </c>
      <c r="S6" s="8">
        <v>5.9435361049999997</v>
      </c>
      <c r="T6" s="8">
        <v>1.6160283879999999</v>
      </c>
      <c r="U6" s="8">
        <v>2.3133648E-2</v>
      </c>
      <c r="V6" s="8">
        <v>0</v>
      </c>
      <c r="W6" s="8">
        <v>3.544475893</v>
      </c>
      <c r="X6" s="8">
        <v>1.145781969</v>
      </c>
      <c r="Y6" s="9">
        <v>2.4165700000000001</v>
      </c>
      <c r="Z6" s="9">
        <v>0.30318329999999999</v>
      </c>
      <c r="AA6" s="8">
        <v>3.682472272</v>
      </c>
      <c r="AB6" s="8">
        <v>0.76403203500000005</v>
      </c>
      <c r="AC6" s="8">
        <v>0.36254409900000001</v>
      </c>
      <c r="AD6" s="8">
        <v>1.944772656</v>
      </c>
      <c r="AE6" s="9">
        <v>-5.0000000000000003E-10</v>
      </c>
      <c r="AF6" s="9">
        <v>0.94305159999999999</v>
      </c>
    </row>
    <row r="7" spans="1:32" ht="13.15" x14ac:dyDescent="0.35">
      <c r="A7" s="7">
        <v>14611</v>
      </c>
      <c r="B7" s="8" t="s">
        <v>2</v>
      </c>
      <c r="C7" s="8" t="s">
        <v>6</v>
      </c>
      <c r="D7" s="8">
        <v>0</v>
      </c>
      <c r="E7" s="8">
        <v>0</v>
      </c>
      <c r="F7" s="8">
        <v>0</v>
      </c>
      <c r="G7" s="9">
        <v>0</v>
      </c>
      <c r="H7" s="8">
        <v>0</v>
      </c>
      <c r="I7" s="8">
        <v>0</v>
      </c>
      <c r="J7" s="8">
        <v>0</v>
      </c>
      <c r="K7" s="11">
        <v>4.42989283</v>
      </c>
      <c r="L7" s="11">
        <v>0.27966321999999999</v>
      </c>
      <c r="M7" s="11">
        <v>0.640823739</v>
      </c>
      <c r="N7" s="9">
        <v>0.11612980000000001</v>
      </c>
      <c r="O7" s="9">
        <v>5.0039559999999997E-2</v>
      </c>
      <c r="P7" s="8">
        <v>2.7497586000000001E-2</v>
      </c>
      <c r="Q7" s="8">
        <v>1.100816566</v>
      </c>
      <c r="R7" s="8">
        <v>0.286920587</v>
      </c>
      <c r="S7" s="8">
        <v>9.5092816920000001</v>
      </c>
      <c r="T7" s="8">
        <v>0</v>
      </c>
      <c r="U7" s="8">
        <v>0.52407066000000002</v>
      </c>
      <c r="V7" s="8">
        <v>0</v>
      </c>
      <c r="W7" s="8">
        <v>5.0792150500000002</v>
      </c>
      <c r="X7" s="8">
        <v>0</v>
      </c>
      <c r="Y7" s="9">
        <v>8.6377240000000004</v>
      </c>
      <c r="Z7" s="9">
        <v>0</v>
      </c>
      <c r="AA7" s="8">
        <v>6.9747112360000001</v>
      </c>
      <c r="AB7" s="8">
        <v>0</v>
      </c>
      <c r="AC7" s="8">
        <v>0</v>
      </c>
      <c r="AD7" s="8">
        <v>-0.3336928777</v>
      </c>
      <c r="AE7" s="9">
        <v>-5.0000000000000003E-10</v>
      </c>
      <c r="AF7" s="9">
        <v>3.122941</v>
      </c>
    </row>
    <row r="8" spans="1:32" ht="13.15" x14ac:dyDescent="0.35">
      <c r="A8" s="7">
        <v>14656</v>
      </c>
      <c r="B8" s="8" t="s">
        <v>2</v>
      </c>
      <c r="C8" s="8" t="s">
        <v>7</v>
      </c>
      <c r="D8" s="8">
        <v>0</v>
      </c>
      <c r="E8" s="8">
        <v>0</v>
      </c>
      <c r="F8" s="8">
        <v>0</v>
      </c>
      <c r="G8" s="9">
        <v>0</v>
      </c>
      <c r="H8" s="8">
        <v>0</v>
      </c>
      <c r="I8" s="8">
        <v>0</v>
      </c>
      <c r="J8" s="8">
        <v>0</v>
      </c>
      <c r="K8" s="11">
        <v>0.24434673000000001</v>
      </c>
      <c r="L8" s="11">
        <v>0</v>
      </c>
      <c r="M8" s="11">
        <v>0.29549599300000001</v>
      </c>
      <c r="N8" s="9">
        <v>0</v>
      </c>
      <c r="O8" s="9">
        <v>0</v>
      </c>
      <c r="P8" s="8">
        <v>0</v>
      </c>
      <c r="Q8" s="8">
        <v>0.111274631</v>
      </c>
      <c r="R8" s="8">
        <v>2.9003000000000001E-2</v>
      </c>
      <c r="S8" s="8">
        <v>0.11994313400000001</v>
      </c>
      <c r="T8" s="8">
        <v>0</v>
      </c>
      <c r="U8" s="8">
        <v>0</v>
      </c>
      <c r="V8" s="8">
        <v>0</v>
      </c>
      <c r="W8" s="8">
        <v>0.86176986</v>
      </c>
      <c r="X8" s="8">
        <v>0</v>
      </c>
      <c r="Y8" s="9">
        <v>0.88692300000000002</v>
      </c>
      <c r="Z8" s="9">
        <v>0</v>
      </c>
      <c r="AA8" s="8">
        <v>0.208875328</v>
      </c>
      <c r="AB8" s="8">
        <v>0</v>
      </c>
      <c r="AC8" s="8">
        <v>0</v>
      </c>
      <c r="AD8" s="8">
        <v>-0.51511600879999997</v>
      </c>
      <c r="AE8" s="9">
        <v>-1E-10</v>
      </c>
      <c r="AF8" s="9">
        <v>4.1581509999999997E-3</v>
      </c>
    </row>
    <row r="9" spans="1:32" ht="13.15" x14ac:dyDescent="0.35">
      <c r="A9" s="7">
        <v>5281</v>
      </c>
      <c r="B9" s="8" t="s">
        <v>0</v>
      </c>
      <c r="C9" s="8" t="s">
        <v>8</v>
      </c>
      <c r="D9" s="8">
        <v>0</v>
      </c>
      <c r="E9" s="8">
        <v>0</v>
      </c>
      <c r="F9" s="8">
        <v>0</v>
      </c>
      <c r="G9" s="9">
        <v>0</v>
      </c>
      <c r="H9" s="8">
        <v>0</v>
      </c>
      <c r="I9" s="8">
        <v>0</v>
      </c>
      <c r="J9" s="8">
        <v>0</v>
      </c>
      <c r="K9" s="11">
        <v>0.17916625</v>
      </c>
      <c r="L9" s="11">
        <v>0</v>
      </c>
      <c r="M9" s="11">
        <v>2.5140129999999998E-3</v>
      </c>
      <c r="N9" s="9">
        <v>0</v>
      </c>
      <c r="O9" s="9">
        <v>0</v>
      </c>
      <c r="P9" s="8">
        <v>3.3350631000000001E-3</v>
      </c>
      <c r="Q9" s="8">
        <v>3.6494723E-2</v>
      </c>
      <c r="R9" s="8">
        <v>7.7533439999999997E-3</v>
      </c>
      <c r="S9" s="8">
        <v>1.324866104</v>
      </c>
      <c r="T9" s="8">
        <v>0</v>
      </c>
      <c r="U9" s="8">
        <v>0.162957769</v>
      </c>
      <c r="V9" s="8">
        <v>0</v>
      </c>
      <c r="W9" s="8">
        <v>1.2548330160000001</v>
      </c>
      <c r="X9" s="8">
        <v>0</v>
      </c>
      <c r="Y9" s="9">
        <v>0.15309200000000001</v>
      </c>
      <c r="Z9" s="9">
        <v>0</v>
      </c>
      <c r="AA9" s="8">
        <v>0.54847186199999998</v>
      </c>
      <c r="AB9" s="8">
        <v>0</v>
      </c>
      <c r="AC9" s="8">
        <v>0.33295845400000001</v>
      </c>
      <c r="AD9" s="8">
        <v>-4.7913204500000001E-2</v>
      </c>
      <c r="AE9" s="9">
        <v>-9.9999999999999994E-12</v>
      </c>
      <c r="AF9" s="9">
        <v>0.64731369999999999</v>
      </c>
    </row>
    <row r="10" spans="1:32" ht="13.15" x14ac:dyDescent="0.35">
      <c r="A10" s="7">
        <v>5417</v>
      </c>
      <c r="B10" s="8" t="s">
        <v>0</v>
      </c>
      <c r="C10" s="8" t="s">
        <v>9</v>
      </c>
      <c r="D10" s="8">
        <v>0</v>
      </c>
      <c r="E10" s="8">
        <v>0</v>
      </c>
      <c r="F10" s="8">
        <v>0</v>
      </c>
      <c r="G10" s="9">
        <v>0</v>
      </c>
      <c r="H10" s="8">
        <v>0</v>
      </c>
      <c r="I10" s="8">
        <v>0</v>
      </c>
      <c r="J10" s="8">
        <v>0</v>
      </c>
      <c r="K10" s="11">
        <v>3.1226130000000001E-2</v>
      </c>
      <c r="L10" s="11">
        <v>0</v>
      </c>
      <c r="M10" s="11">
        <v>1.5090739000000001E-2</v>
      </c>
      <c r="N10" s="9">
        <v>0</v>
      </c>
      <c r="O10" s="9">
        <v>4.2537589999999997E-5</v>
      </c>
      <c r="P10" s="8">
        <v>3.2099590000000001E-4</v>
      </c>
      <c r="Q10" s="8">
        <v>9.3038249999999999E-3</v>
      </c>
      <c r="R10" s="8">
        <v>1.9766079999999999E-3</v>
      </c>
      <c r="S10" s="8">
        <v>3.9369914999999998E-2</v>
      </c>
      <c r="T10" s="8">
        <v>0</v>
      </c>
      <c r="U10" s="8">
        <v>0</v>
      </c>
      <c r="V10" s="8">
        <v>0</v>
      </c>
      <c r="W10" s="8">
        <v>7.2654210000000002E-3</v>
      </c>
      <c r="X10" s="8">
        <v>0</v>
      </c>
      <c r="Y10" s="9">
        <v>8.9863709999999999E-2</v>
      </c>
      <c r="Z10" s="9">
        <v>0</v>
      </c>
      <c r="AA10" s="8">
        <v>7.1961477999999995E-2</v>
      </c>
      <c r="AB10" s="8">
        <v>0</v>
      </c>
      <c r="AC10" s="8">
        <v>5.2493799999999997E-4</v>
      </c>
      <c r="AD10" s="8">
        <v>-1.81384323E-2</v>
      </c>
      <c r="AE10" s="9">
        <v>-9.9999999999999994E-12</v>
      </c>
      <c r="AF10" s="9">
        <v>1.145613E-2</v>
      </c>
    </row>
    <row r="11" spans="1:32" s="15" customFormat="1" ht="13.15" x14ac:dyDescent="0.35">
      <c r="A11" s="13">
        <v>6196</v>
      </c>
      <c r="B11" s="12" t="s">
        <v>10</v>
      </c>
      <c r="C11" s="12" t="s">
        <v>9</v>
      </c>
      <c r="D11" s="12">
        <v>0</v>
      </c>
      <c r="E11" s="12">
        <v>0</v>
      </c>
      <c r="F11" s="12">
        <v>0</v>
      </c>
      <c r="G11" s="14">
        <v>0</v>
      </c>
      <c r="H11" s="12">
        <v>0</v>
      </c>
      <c r="I11" s="12">
        <v>0</v>
      </c>
      <c r="J11" s="12">
        <v>0</v>
      </c>
      <c r="K11" s="12">
        <v>3.1226130000000001E-2</v>
      </c>
      <c r="L11" s="12">
        <v>0</v>
      </c>
      <c r="M11" s="12">
        <v>1.5090739000000001E-2</v>
      </c>
      <c r="N11" s="14">
        <v>0</v>
      </c>
      <c r="O11" s="14">
        <v>4.2719400000000003E-5</v>
      </c>
      <c r="P11" s="12">
        <v>3.2221240000000003E-4</v>
      </c>
      <c r="Q11" s="12">
        <v>1.8263846E-2</v>
      </c>
      <c r="R11" s="12">
        <v>2.6390900000000002E-3</v>
      </c>
      <c r="S11" s="12">
        <v>3.9369914999999998E-2</v>
      </c>
      <c r="T11" s="12">
        <v>0</v>
      </c>
      <c r="U11" s="12">
        <v>0</v>
      </c>
      <c r="V11" s="12">
        <v>0</v>
      </c>
      <c r="W11" s="12">
        <v>7.2652400000000001E-3</v>
      </c>
      <c r="X11" s="12">
        <v>0</v>
      </c>
      <c r="Y11" s="14">
        <v>8.9862490000000003E-2</v>
      </c>
      <c r="Z11" s="14">
        <v>0</v>
      </c>
      <c r="AA11" s="12">
        <v>7.1961477999999995E-2</v>
      </c>
      <c r="AB11" s="12">
        <v>0</v>
      </c>
      <c r="AC11" s="12">
        <v>5.2493799999999997E-4</v>
      </c>
      <c r="AD11" s="12">
        <v>-1.81384323E-2</v>
      </c>
      <c r="AE11" s="14">
        <v>-9.9999999999999994E-12</v>
      </c>
      <c r="AF11" s="14">
        <v>1.145613E-2</v>
      </c>
    </row>
    <row r="12" spans="1:32" ht="13.15" x14ac:dyDescent="0.35">
      <c r="A12" s="7">
        <v>6975</v>
      </c>
      <c r="B12" s="8" t="s">
        <v>11</v>
      </c>
      <c r="C12" s="8" t="s">
        <v>9</v>
      </c>
      <c r="D12" s="8">
        <v>0</v>
      </c>
      <c r="E12" s="8">
        <v>0</v>
      </c>
      <c r="F12" s="8">
        <v>0</v>
      </c>
      <c r="G12" s="9">
        <v>0</v>
      </c>
      <c r="H12" s="8">
        <v>0</v>
      </c>
      <c r="I12" s="8">
        <v>0</v>
      </c>
      <c r="J12" s="8">
        <v>0</v>
      </c>
      <c r="K12" s="11">
        <v>3.1226130000000001E-2</v>
      </c>
      <c r="L12" s="11">
        <v>0</v>
      </c>
      <c r="M12" s="11">
        <v>1.5090739000000001E-2</v>
      </c>
      <c r="N12" s="9">
        <v>0</v>
      </c>
      <c r="O12" s="9">
        <v>4.2537589999999997E-5</v>
      </c>
      <c r="P12" s="8">
        <v>3.6370849999999998E-4</v>
      </c>
      <c r="Q12" s="8">
        <v>1.0494376E-2</v>
      </c>
      <c r="R12" s="8">
        <v>2.1052570000000001E-3</v>
      </c>
      <c r="S12" s="8">
        <v>3.9369914999999998E-2</v>
      </c>
      <c r="T12" s="8">
        <v>0</v>
      </c>
      <c r="U12" s="8">
        <v>0</v>
      </c>
      <c r="V12" s="8">
        <v>0</v>
      </c>
      <c r="W12" s="8">
        <v>7.2654210000000002E-3</v>
      </c>
      <c r="X12" s="8">
        <v>0</v>
      </c>
      <c r="Y12" s="9">
        <v>8.9820990000000003E-2</v>
      </c>
      <c r="Z12" s="9">
        <v>0</v>
      </c>
      <c r="AA12" s="8">
        <v>7.1961477999999995E-2</v>
      </c>
      <c r="AB12" s="8">
        <v>0</v>
      </c>
      <c r="AC12" s="8">
        <v>5.2493799999999997E-4</v>
      </c>
      <c r="AD12" s="8">
        <v>-1.81384323E-2</v>
      </c>
      <c r="AE12" s="9">
        <v>-9.9999999999999994E-12</v>
      </c>
      <c r="AF12" s="9">
        <v>1.145613E-2</v>
      </c>
    </row>
    <row r="13" spans="1:32" ht="13.15" x14ac:dyDescent="0.35">
      <c r="A13" s="7">
        <v>7754</v>
      </c>
      <c r="B13" s="8" t="s">
        <v>12</v>
      </c>
      <c r="C13" s="8" t="s">
        <v>9</v>
      </c>
      <c r="D13" s="8">
        <v>0</v>
      </c>
      <c r="E13" s="8">
        <v>0</v>
      </c>
      <c r="F13" s="8">
        <v>0</v>
      </c>
      <c r="G13" s="9">
        <v>0</v>
      </c>
      <c r="H13" s="8">
        <v>0</v>
      </c>
      <c r="I13" s="8">
        <v>0</v>
      </c>
      <c r="J13" s="8">
        <v>0</v>
      </c>
      <c r="K13" s="11">
        <v>3.1226130000000001E-2</v>
      </c>
      <c r="L13" s="11">
        <v>0</v>
      </c>
      <c r="M13" s="11">
        <v>1.5090739000000001E-2</v>
      </c>
      <c r="N13" s="9">
        <v>0</v>
      </c>
      <c r="O13" s="9">
        <v>4.2537589999999997E-5</v>
      </c>
      <c r="P13" s="8">
        <v>3.6370849999999998E-4</v>
      </c>
      <c r="Q13" s="8">
        <v>1.2140134E-2</v>
      </c>
      <c r="R13" s="8">
        <v>2.2408699999999998E-3</v>
      </c>
      <c r="S13" s="8">
        <v>3.9369914999999998E-2</v>
      </c>
      <c r="T13" s="8">
        <v>0</v>
      </c>
      <c r="U13" s="8">
        <v>0</v>
      </c>
      <c r="V13" s="8">
        <v>0</v>
      </c>
      <c r="W13" s="8">
        <v>7.2654210000000002E-3</v>
      </c>
      <c r="X13" s="8">
        <v>0</v>
      </c>
      <c r="Y13" s="9">
        <v>8.9820990000000003E-2</v>
      </c>
      <c r="Z13" s="9">
        <v>0</v>
      </c>
      <c r="AA13" s="8">
        <v>7.1961477999999995E-2</v>
      </c>
      <c r="AB13" s="8">
        <v>0</v>
      </c>
      <c r="AC13" s="8">
        <v>5.2493799999999997E-4</v>
      </c>
      <c r="AD13" s="8">
        <v>-1.81384323E-2</v>
      </c>
      <c r="AE13" s="9">
        <v>-9.9999999999999994E-12</v>
      </c>
      <c r="AF13" s="9">
        <v>1.145613E-2</v>
      </c>
    </row>
    <row r="14" spans="1:32" ht="13.15" x14ac:dyDescent="0.35">
      <c r="A14" s="7">
        <v>8533</v>
      </c>
      <c r="B14" s="8" t="s">
        <v>13</v>
      </c>
      <c r="C14" s="8" t="s">
        <v>9</v>
      </c>
      <c r="D14" s="8">
        <v>0</v>
      </c>
      <c r="E14" s="8">
        <v>0</v>
      </c>
      <c r="F14" s="8">
        <v>0</v>
      </c>
      <c r="G14" s="9">
        <v>0</v>
      </c>
      <c r="H14" s="8">
        <v>0</v>
      </c>
      <c r="I14" s="8">
        <v>0</v>
      </c>
      <c r="J14" s="8">
        <v>0</v>
      </c>
      <c r="K14" s="11">
        <v>3.1226130000000001E-2</v>
      </c>
      <c r="L14" s="11">
        <v>0</v>
      </c>
      <c r="M14" s="11">
        <v>1.5090739000000001E-2</v>
      </c>
      <c r="N14" s="9">
        <v>0</v>
      </c>
      <c r="O14" s="9">
        <v>4.2537589999999997E-5</v>
      </c>
      <c r="P14" s="8">
        <v>3.5770939999999997E-4</v>
      </c>
      <c r="Q14" s="8">
        <v>1.4555045000000001E-2</v>
      </c>
      <c r="R14" s="8">
        <v>2.4070910000000001E-3</v>
      </c>
      <c r="S14" s="8">
        <v>3.9369914999999998E-2</v>
      </c>
      <c r="T14" s="8">
        <v>0</v>
      </c>
      <c r="U14" s="8">
        <v>0</v>
      </c>
      <c r="V14" s="8">
        <v>0</v>
      </c>
      <c r="W14" s="8">
        <v>7.2654210000000002E-3</v>
      </c>
      <c r="X14" s="8">
        <v>0</v>
      </c>
      <c r="Y14" s="9">
        <v>8.9826989999999995E-2</v>
      </c>
      <c r="Z14" s="9">
        <v>0</v>
      </c>
      <c r="AA14" s="8">
        <v>7.1961477999999995E-2</v>
      </c>
      <c r="AB14" s="8">
        <v>0</v>
      </c>
      <c r="AC14" s="8">
        <v>5.2493799999999997E-4</v>
      </c>
      <c r="AD14" s="8">
        <v>-1.81384323E-2</v>
      </c>
      <c r="AE14" s="9">
        <v>-9.9999999999999994E-12</v>
      </c>
      <c r="AF14" s="9">
        <v>1.145613E-2</v>
      </c>
    </row>
    <row r="15" spans="1:32" ht="13.15" x14ac:dyDescent="0.35">
      <c r="A15" s="7">
        <v>14629</v>
      </c>
      <c r="B15" s="8" t="s">
        <v>2</v>
      </c>
      <c r="C15" s="8" t="s">
        <v>8</v>
      </c>
      <c r="D15" s="8">
        <v>0</v>
      </c>
      <c r="E15" s="8">
        <v>0</v>
      </c>
      <c r="F15" s="8">
        <v>0</v>
      </c>
      <c r="G15" s="9">
        <v>0</v>
      </c>
      <c r="H15" s="8">
        <v>0</v>
      </c>
      <c r="I15" s="8">
        <v>0</v>
      </c>
      <c r="J15" s="8">
        <v>0</v>
      </c>
      <c r="K15" s="11">
        <v>0.17916625</v>
      </c>
      <c r="L15" s="11">
        <v>0</v>
      </c>
      <c r="M15" s="11">
        <v>2.5140129999999998E-3</v>
      </c>
      <c r="N15" s="9">
        <v>0</v>
      </c>
      <c r="O15" s="9">
        <v>0</v>
      </c>
      <c r="P15" s="8">
        <v>0</v>
      </c>
      <c r="Q15" s="8">
        <v>3.7448691999999999E-2</v>
      </c>
      <c r="R15" s="8">
        <v>9.7607549999999994E-3</v>
      </c>
      <c r="S15" s="8">
        <v>1.444382813</v>
      </c>
      <c r="T15" s="8">
        <v>0</v>
      </c>
      <c r="U15" s="8">
        <v>2.1289339999999999E-3</v>
      </c>
      <c r="V15" s="8">
        <v>0</v>
      </c>
      <c r="W15" s="8">
        <v>1.3262627849999999</v>
      </c>
      <c r="X15" s="8">
        <v>0</v>
      </c>
      <c r="Y15" s="9">
        <v>5.3930550000000001E-2</v>
      </c>
      <c r="Z15" s="9">
        <v>0</v>
      </c>
      <c r="AA15" s="8">
        <v>0.54850886300000001</v>
      </c>
      <c r="AB15" s="8">
        <v>0</v>
      </c>
      <c r="AC15" s="8">
        <v>0</v>
      </c>
      <c r="AD15" s="8">
        <v>-7.7733998499999998E-2</v>
      </c>
      <c r="AE15" s="9">
        <v>-9.9999999999999994E-12</v>
      </c>
      <c r="AF15" s="9">
        <v>0.64731369999999999</v>
      </c>
    </row>
    <row r="16" spans="1:32" ht="13.15" x14ac:dyDescent="0.35">
      <c r="A16" s="7">
        <v>15544</v>
      </c>
      <c r="B16" s="8" t="s">
        <v>14</v>
      </c>
      <c r="C16" s="8" t="s">
        <v>9</v>
      </c>
      <c r="D16" s="8">
        <v>0</v>
      </c>
      <c r="E16" s="8">
        <v>0</v>
      </c>
      <c r="F16" s="8">
        <v>0</v>
      </c>
      <c r="G16" s="9">
        <v>0</v>
      </c>
      <c r="H16" s="8">
        <v>0</v>
      </c>
      <c r="I16" s="8">
        <v>0</v>
      </c>
      <c r="J16" s="8">
        <v>0</v>
      </c>
      <c r="K16" s="11">
        <v>3.1226130000000001E-2</v>
      </c>
      <c r="L16" s="11">
        <v>0</v>
      </c>
      <c r="M16" s="11">
        <v>1.5090739000000001E-2</v>
      </c>
      <c r="N16" s="9">
        <v>0</v>
      </c>
      <c r="O16" s="9">
        <v>4.2030339999999999E-5</v>
      </c>
      <c r="P16" s="8">
        <v>3.3924360000000002E-4</v>
      </c>
      <c r="Q16" s="8">
        <v>1.8156203999999999E-2</v>
      </c>
      <c r="R16" s="8">
        <v>4.0317499999999997E-3</v>
      </c>
      <c r="S16" s="8">
        <v>3.8394438000000003E-2</v>
      </c>
      <c r="T16" s="8">
        <v>0</v>
      </c>
      <c r="U16" s="8">
        <v>0</v>
      </c>
      <c r="V16" s="8">
        <v>0</v>
      </c>
      <c r="W16" s="8">
        <v>8.2101919999999998E-3</v>
      </c>
      <c r="X16" s="8">
        <v>0</v>
      </c>
      <c r="Y16" s="9">
        <v>9.0147619999999998E-2</v>
      </c>
      <c r="Z16" s="9">
        <v>0</v>
      </c>
      <c r="AA16" s="8">
        <v>7.1962813E-2</v>
      </c>
      <c r="AB16" s="8">
        <v>0</v>
      </c>
      <c r="AC16" s="8">
        <v>0</v>
      </c>
      <c r="AD16" s="8">
        <v>-1.6487160300000001E-2</v>
      </c>
      <c r="AE16" s="9">
        <v>-9.9999999999999994E-12</v>
      </c>
      <c r="AF16" s="9">
        <v>1.145613E-2</v>
      </c>
    </row>
    <row r="17" spans="1:32" ht="13.15" x14ac:dyDescent="0.35">
      <c r="A17" s="7">
        <v>14627</v>
      </c>
      <c r="B17" s="8" t="s">
        <v>2</v>
      </c>
      <c r="C17" s="8" t="s">
        <v>15</v>
      </c>
      <c r="D17" s="8">
        <v>0.30154974299999998</v>
      </c>
      <c r="E17" s="8">
        <v>0</v>
      </c>
      <c r="F17" s="8">
        <v>1.0338949799999999</v>
      </c>
      <c r="G17" s="9">
        <v>0</v>
      </c>
      <c r="H17" s="8">
        <v>3.2947990000000002E-3</v>
      </c>
      <c r="I17" s="8">
        <v>1.041356E-3</v>
      </c>
      <c r="J17" s="8">
        <v>1.5667019999999999E-3</v>
      </c>
      <c r="K17" s="11">
        <v>0.16504989</v>
      </c>
      <c r="L17" s="11">
        <v>1.12084E-2</v>
      </c>
      <c r="M17" s="11">
        <v>0.124960155</v>
      </c>
      <c r="N17" s="9">
        <v>0</v>
      </c>
      <c r="O17" s="9">
        <v>6.5032269999999997E-4</v>
      </c>
      <c r="P17" s="8">
        <v>6.6989339999999999E-4</v>
      </c>
      <c r="Q17" s="8">
        <v>6.2088402000000001E-2</v>
      </c>
      <c r="R17" s="8">
        <v>1.6182933E-2</v>
      </c>
      <c r="S17" s="8">
        <v>0.80847423699999998</v>
      </c>
      <c r="T17" s="8">
        <v>15.294979671</v>
      </c>
      <c r="U17" s="8">
        <v>0</v>
      </c>
      <c r="V17" s="8">
        <v>0</v>
      </c>
      <c r="W17" s="8">
        <v>0.45445055400000001</v>
      </c>
      <c r="X17" s="8">
        <v>15.332774524</v>
      </c>
      <c r="Y17" s="9">
        <v>5.2960920000000002E-2</v>
      </c>
      <c r="Z17" s="9">
        <v>11.37147</v>
      </c>
      <c r="AA17" s="8">
        <v>0.28940473900000002</v>
      </c>
      <c r="AB17" s="8">
        <v>10.879210390000001</v>
      </c>
      <c r="AC17" s="8">
        <v>2.3953875400000002</v>
      </c>
      <c r="AD17" s="8">
        <v>12.4429899757</v>
      </c>
      <c r="AE17" s="9">
        <v>-9.9999269999999993E-12</v>
      </c>
      <c r="AF17" s="9">
        <v>0.75746230000000003</v>
      </c>
    </row>
    <row r="18" spans="1:32" ht="13.15" x14ac:dyDescent="0.35">
      <c r="A18" s="7">
        <v>14765</v>
      </c>
      <c r="B18" s="8" t="s">
        <v>2</v>
      </c>
      <c r="C18" s="8" t="s">
        <v>9</v>
      </c>
      <c r="D18" s="8">
        <v>0</v>
      </c>
      <c r="E18" s="8">
        <v>0</v>
      </c>
      <c r="F18" s="8">
        <v>0</v>
      </c>
      <c r="G18" s="9">
        <v>0</v>
      </c>
      <c r="H18" s="8">
        <v>0</v>
      </c>
      <c r="I18" s="8">
        <v>0</v>
      </c>
      <c r="J18" s="8">
        <v>0</v>
      </c>
      <c r="K18" s="11">
        <v>3.2392499999999998E-2</v>
      </c>
      <c r="L18" s="11">
        <v>0</v>
      </c>
      <c r="M18" s="11">
        <v>1.3924374999999999E-2</v>
      </c>
      <c r="N18" s="9">
        <v>0</v>
      </c>
      <c r="O18" s="9">
        <v>4.2037070000000002E-5</v>
      </c>
      <c r="P18" s="8">
        <v>3.3971719999999997E-4</v>
      </c>
      <c r="Q18" s="8">
        <v>9.5470269999999996E-3</v>
      </c>
      <c r="R18" s="8">
        <v>2.4883700000000002E-3</v>
      </c>
      <c r="S18" s="8">
        <v>3.8394438000000003E-2</v>
      </c>
      <c r="T18" s="8">
        <v>0</v>
      </c>
      <c r="U18" s="8">
        <v>0</v>
      </c>
      <c r="V18" s="8">
        <v>0</v>
      </c>
      <c r="W18" s="8">
        <v>8.2101850000000001E-3</v>
      </c>
      <c r="X18" s="8">
        <v>0</v>
      </c>
      <c r="Y18" s="9">
        <v>9.0147140000000001E-2</v>
      </c>
      <c r="Z18" s="9">
        <v>0</v>
      </c>
      <c r="AA18" s="8">
        <v>7.1962813E-2</v>
      </c>
      <c r="AB18" s="8">
        <v>0</v>
      </c>
      <c r="AC18" s="8">
        <v>0</v>
      </c>
      <c r="AD18" s="8">
        <v>-1.6487160300000001E-2</v>
      </c>
      <c r="AE18" s="9">
        <v>-6.9388940000000007E-18</v>
      </c>
      <c r="AF18" s="9">
        <v>1.145613E-2</v>
      </c>
    </row>
    <row r="19" spans="1:32" ht="13.15" x14ac:dyDescent="0.35">
      <c r="A19" s="7">
        <v>17881</v>
      </c>
      <c r="B19" s="8" t="s">
        <v>16</v>
      </c>
      <c r="C19" s="8" t="s">
        <v>9</v>
      </c>
      <c r="D19" s="8">
        <v>0</v>
      </c>
      <c r="E19" s="8">
        <v>0</v>
      </c>
      <c r="F19" s="8">
        <v>0</v>
      </c>
      <c r="G19" s="9">
        <v>0</v>
      </c>
      <c r="H19" s="8">
        <v>0</v>
      </c>
      <c r="I19" s="8">
        <v>0</v>
      </c>
      <c r="J19" s="8">
        <v>0</v>
      </c>
      <c r="K19" s="11">
        <v>3.1755430000000001E-2</v>
      </c>
      <c r="L19" s="11">
        <v>0</v>
      </c>
      <c r="M19" s="11">
        <v>1.4561444999999999E-2</v>
      </c>
      <c r="N19" s="9">
        <v>0</v>
      </c>
      <c r="O19" s="9">
        <v>4.2030339999999999E-5</v>
      </c>
      <c r="P19" s="8">
        <v>3.3924360000000002E-4</v>
      </c>
      <c r="Q19" s="8">
        <v>1.2178062E-2</v>
      </c>
      <c r="R19" s="8">
        <v>3.0088900000000002E-3</v>
      </c>
      <c r="S19" s="8">
        <v>3.8394438000000003E-2</v>
      </c>
      <c r="T19" s="8">
        <v>0</v>
      </c>
      <c r="U19" s="8">
        <v>0</v>
      </c>
      <c r="V19" s="8">
        <v>0</v>
      </c>
      <c r="W19" s="8">
        <v>8.2101919999999998E-3</v>
      </c>
      <c r="X19" s="8">
        <v>0</v>
      </c>
      <c r="Y19" s="9">
        <v>9.0147619999999998E-2</v>
      </c>
      <c r="Z19" s="9">
        <v>0</v>
      </c>
      <c r="AA19" s="8">
        <v>7.1962813E-2</v>
      </c>
      <c r="AB19" s="8">
        <v>0</v>
      </c>
      <c r="AC19" s="8">
        <v>0</v>
      </c>
      <c r="AD19" s="8">
        <v>-1.6487160300000001E-2</v>
      </c>
      <c r="AE19" s="9">
        <v>-6.9388940000000007E-18</v>
      </c>
      <c r="AF19" s="9">
        <v>1.145613E-2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2"/>
  <sheetViews>
    <sheetView tabSelected="1" topLeftCell="A32" workbookViewId="0">
      <selection activeCell="J49" sqref="J49"/>
    </sheetView>
  </sheetViews>
  <sheetFormatPr defaultRowHeight="14.25" x14ac:dyDescent="0.45"/>
  <cols>
    <col min="1" max="1" width="15.06640625" bestFit="1" customWidth="1"/>
    <col min="5" max="5" width="16.33203125" customWidth="1"/>
    <col min="11" max="11" width="12" customWidth="1"/>
    <col min="14" max="14" width="13.59765625" customWidth="1"/>
  </cols>
  <sheetData>
    <row r="1" spans="1:13" x14ac:dyDescent="0.45">
      <c r="A1" t="s">
        <v>72</v>
      </c>
      <c r="E1" t="s">
        <v>70</v>
      </c>
      <c r="J1" t="s">
        <v>78</v>
      </c>
    </row>
    <row r="3" spans="1:13" x14ac:dyDescent="0.45">
      <c r="A3" t="s">
        <v>19</v>
      </c>
      <c r="B3">
        <v>659.80579</v>
      </c>
      <c r="E3" t="s">
        <v>54</v>
      </c>
      <c r="F3">
        <v>139889.04143000001</v>
      </c>
      <c r="G3">
        <f>B21+B22+B26+B30+B33</f>
        <v>139889.04143000001</v>
      </c>
      <c r="H3">
        <f>F3-G3</f>
        <v>0</v>
      </c>
      <c r="J3" t="s">
        <v>54</v>
      </c>
      <c r="K3">
        <v>139889.04143000001</v>
      </c>
      <c r="L3">
        <f>F3</f>
        <v>139889.04143000001</v>
      </c>
      <c r="M3" s="16">
        <f>L3-K3</f>
        <v>0</v>
      </c>
    </row>
    <row r="4" spans="1:13" x14ac:dyDescent="0.45">
      <c r="A4" t="s">
        <v>20</v>
      </c>
      <c r="B4">
        <v>86.152209999999997</v>
      </c>
      <c r="E4" t="s">
        <v>55</v>
      </c>
      <c r="F4">
        <v>1455.2428399999999</v>
      </c>
      <c r="G4">
        <f>B15</f>
        <v>1455.2428399999999</v>
      </c>
      <c r="H4">
        <f t="shared" ref="H4:H25" si="0">F4-G4</f>
        <v>0</v>
      </c>
      <c r="J4" t="s">
        <v>73</v>
      </c>
      <c r="K4">
        <v>21680.392690000001</v>
      </c>
      <c r="L4">
        <f>F4+F7</f>
        <v>21680.392690000001</v>
      </c>
      <c r="M4" s="16">
        <f t="shared" ref="M4:M14" si="1">L4-K4</f>
        <v>0</v>
      </c>
    </row>
    <row r="5" spans="1:13" x14ac:dyDescent="0.45">
      <c r="A5" t="s">
        <v>23</v>
      </c>
      <c r="B5">
        <v>0</v>
      </c>
      <c r="E5" t="s">
        <v>56</v>
      </c>
      <c r="F5">
        <v>1494.29765</v>
      </c>
      <c r="G5">
        <f>B23+B5+B6+B7+B17</f>
        <v>1494.29765</v>
      </c>
      <c r="H5">
        <f t="shared" si="0"/>
        <v>0</v>
      </c>
      <c r="J5" t="s">
        <v>74</v>
      </c>
      <c r="K5">
        <v>14630.32252</v>
      </c>
      <c r="L5">
        <f>F5+F8</f>
        <v>14630.322530000001</v>
      </c>
      <c r="M5" s="16">
        <f t="shared" si="1"/>
        <v>1.0000001566368155E-5</v>
      </c>
    </row>
    <row r="6" spans="1:13" x14ac:dyDescent="0.45">
      <c r="A6" t="s">
        <v>24</v>
      </c>
      <c r="B6">
        <v>0</v>
      </c>
      <c r="E6" t="s">
        <v>57</v>
      </c>
      <c r="F6">
        <v>1391.13643</v>
      </c>
      <c r="G6">
        <f>B19</f>
        <v>1391.13643</v>
      </c>
      <c r="H6">
        <f t="shared" si="0"/>
        <v>0</v>
      </c>
      <c r="J6" t="s">
        <v>75</v>
      </c>
      <c r="K6">
        <v>40363.222540000002</v>
      </c>
      <c r="L6">
        <f>F6+F9</f>
        <v>40363.222549999999</v>
      </c>
      <c r="M6" s="16">
        <f t="shared" si="1"/>
        <v>9.9999961093999445E-6</v>
      </c>
    </row>
    <row r="7" spans="1:13" x14ac:dyDescent="0.45">
      <c r="A7" t="s">
        <v>25</v>
      </c>
      <c r="B7">
        <v>0</v>
      </c>
      <c r="E7" t="s">
        <v>58</v>
      </c>
      <c r="F7">
        <v>20225.149850000002</v>
      </c>
      <c r="G7">
        <f>B16</f>
        <v>20225.149850000002</v>
      </c>
      <c r="H7">
        <f t="shared" si="0"/>
        <v>0</v>
      </c>
      <c r="J7" t="s">
        <v>47</v>
      </c>
      <c r="K7">
        <v>3891.0941200000002</v>
      </c>
      <c r="L7">
        <f>F25</f>
        <v>3891.0941200000002</v>
      </c>
      <c r="M7" s="16">
        <f t="shared" si="1"/>
        <v>0</v>
      </c>
    </row>
    <row r="8" spans="1:13" x14ac:dyDescent="0.45">
      <c r="A8" t="s">
        <v>26</v>
      </c>
      <c r="B8">
        <v>2042.02296</v>
      </c>
      <c r="E8" t="s">
        <v>59</v>
      </c>
      <c r="F8">
        <v>13136.024880000001</v>
      </c>
      <c r="G8">
        <f>B24</f>
        <v>13136.024880000001</v>
      </c>
      <c r="H8">
        <f t="shared" si="0"/>
        <v>0</v>
      </c>
      <c r="J8" t="s">
        <v>76</v>
      </c>
      <c r="K8">
        <v>2701.8287500000001</v>
      </c>
      <c r="L8">
        <f>F10+F11+F12</f>
        <v>2701.8287499999997</v>
      </c>
      <c r="M8" s="16">
        <f t="shared" si="1"/>
        <v>0</v>
      </c>
    </row>
    <row r="9" spans="1:13" x14ac:dyDescent="0.45">
      <c r="A9" t="s">
        <v>27</v>
      </c>
      <c r="B9">
        <v>0</v>
      </c>
      <c r="E9" t="s">
        <v>60</v>
      </c>
      <c r="F9">
        <v>38972.08612</v>
      </c>
      <c r="G9">
        <f>B20</f>
        <v>38972.08612</v>
      </c>
      <c r="H9">
        <f t="shared" si="0"/>
        <v>0</v>
      </c>
      <c r="J9" t="s">
        <v>27</v>
      </c>
      <c r="K9">
        <v>0</v>
      </c>
      <c r="L9">
        <f>F13</f>
        <v>0</v>
      </c>
      <c r="M9" s="16">
        <f t="shared" si="1"/>
        <v>0</v>
      </c>
    </row>
    <row r="10" spans="1:13" x14ac:dyDescent="0.45">
      <c r="A10" t="s">
        <v>28</v>
      </c>
      <c r="B10">
        <v>1160.0304100000001</v>
      </c>
      <c r="E10" t="s">
        <v>61</v>
      </c>
      <c r="F10">
        <v>1665.06997</v>
      </c>
      <c r="G10">
        <f>B8-B14</f>
        <v>1665.06997</v>
      </c>
      <c r="H10">
        <f t="shared" si="0"/>
        <v>0</v>
      </c>
      <c r="J10" t="s">
        <v>77</v>
      </c>
      <c r="K10">
        <v>86.152209999999997</v>
      </c>
      <c r="L10">
        <f>F14</f>
        <v>86.152209999999997</v>
      </c>
      <c r="M10" s="16">
        <f t="shared" si="1"/>
        <v>0</v>
      </c>
    </row>
    <row r="11" spans="1:13" x14ac:dyDescent="0.45">
      <c r="A11" t="s">
        <v>29</v>
      </c>
      <c r="B11">
        <v>0</v>
      </c>
      <c r="E11" t="s">
        <v>62</v>
      </c>
      <c r="F11">
        <v>659.80579</v>
      </c>
      <c r="G11">
        <f>B3</f>
        <v>659.80579</v>
      </c>
      <c r="H11">
        <f t="shared" si="0"/>
        <v>0</v>
      </c>
      <c r="J11" t="s">
        <v>28</v>
      </c>
      <c r="K11">
        <v>1160.0304100000001</v>
      </c>
      <c r="L11">
        <f>F15</f>
        <v>1160.0304100000001</v>
      </c>
      <c r="M11" s="16">
        <f t="shared" si="1"/>
        <v>0</v>
      </c>
    </row>
    <row r="12" spans="1:13" x14ac:dyDescent="0.45">
      <c r="A12" t="s">
        <v>30</v>
      </c>
      <c r="B12">
        <v>0</v>
      </c>
      <c r="E12" t="s">
        <v>63</v>
      </c>
      <c r="F12">
        <v>376.95299</v>
      </c>
      <c r="G12">
        <f>B14</f>
        <v>376.95299</v>
      </c>
      <c r="H12">
        <f t="shared" si="0"/>
        <v>0</v>
      </c>
      <c r="J12" t="s">
        <v>68</v>
      </c>
      <c r="K12">
        <v>0</v>
      </c>
      <c r="L12">
        <f>F20</f>
        <v>0</v>
      </c>
      <c r="M12" s="16">
        <f t="shared" si="1"/>
        <v>0</v>
      </c>
    </row>
    <row r="13" spans="1:13" x14ac:dyDescent="0.45">
      <c r="A13" t="s">
        <v>31</v>
      </c>
      <c r="B13">
        <v>0</v>
      </c>
      <c r="E13" t="s">
        <v>27</v>
      </c>
      <c r="F13">
        <v>0</v>
      </c>
      <c r="G13">
        <f>B9</f>
        <v>0</v>
      </c>
      <c r="H13">
        <f t="shared" si="0"/>
        <v>0</v>
      </c>
      <c r="J13" t="s">
        <v>48</v>
      </c>
      <c r="K13">
        <v>15324.842269999999</v>
      </c>
      <c r="L13">
        <f>F21+F22</f>
        <v>15324.842269999999</v>
      </c>
      <c r="M13" s="16">
        <f t="shared" si="1"/>
        <v>0</v>
      </c>
    </row>
    <row r="14" spans="1:13" x14ac:dyDescent="0.45">
      <c r="A14" t="s">
        <v>32</v>
      </c>
      <c r="B14">
        <v>376.95299</v>
      </c>
      <c r="E14" t="s">
        <v>20</v>
      </c>
      <c r="F14">
        <v>86.152209999999997</v>
      </c>
      <c r="G14">
        <f>B4</f>
        <v>86.152209999999997</v>
      </c>
      <c r="H14">
        <f t="shared" si="0"/>
        <v>0</v>
      </c>
      <c r="J14" t="s">
        <v>49</v>
      </c>
      <c r="K14">
        <v>11150.22982</v>
      </c>
      <c r="L14">
        <f>F23+F24</f>
        <v>11150.229819999999</v>
      </c>
      <c r="M14" s="16">
        <f t="shared" si="1"/>
        <v>0</v>
      </c>
    </row>
    <row r="15" spans="1:13" x14ac:dyDescent="0.45">
      <c r="A15" t="s">
        <v>34</v>
      </c>
      <c r="B15">
        <v>1455.2428399999999</v>
      </c>
      <c r="E15" t="s">
        <v>28</v>
      </c>
      <c r="F15">
        <v>1160.0304100000001</v>
      </c>
      <c r="G15">
        <f>B10</f>
        <v>1160.0304100000001</v>
      </c>
      <c r="H15">
        <f t="shared" si="0"/>
        <v>0</v>
      </c>
    </row>
    <row r="16" spans="1:13" x14ac:dyDescent="0.45">
      <c r="A16" t="s">
        <v>35</v>
      </c>
      <c r="B16">
        <v>20225.149850000002</v>
      </c>
      <c r="E16" t="s">
        <v>64</v>
      </c>
      <c r="F16">
        <v>0</v>
      </c>
      <c r="G16">
        <f>B17</f>
        <v>0</v>
      </c>
      <c r="H16">
        <f t="shared" si="0"/>
        <v>0</v>
      </c>
    </row>
    <row r="17" spans="1:8" x14ac:dyDescent="0.45">
      <c r="A17" t="s">
        <v>36</v>
      </c>
      <c r="B17">
        <v>0</v>
      </c>
      <c r="E17" t="s">
        <v>65</v>
      </c>
      <c r="F17">
        <v>0</v>
      </c>
      <c r="G17">
        <f>B11+B12+B13</f>
        <v>0</v>
      </c>
      <c r="H17">
        <f t="shared" si="0"/>
        <v>0</v>
      </c>
    </row>
    <row r="18" spans="1:8" x14ac:dyDescent="0.45">
      <c r="A18" t="s">
        <v>37</v>
      </c>
      <c r="B18">
        <v>0</v>
      </c>
      <c r="E18" t="s">
        <v>66</v>
      </c>
      <c r="F18">
        <v>0</v>
      </c>
      <c r="G18">
        <f>B18</f>
        <v>0</v>
      </c>
      <c r="H18">
        <f t="shared" si="0"/>
        <v>0</v>
      </c>
    </row>
    <row r="19" spans="1:8" x14ac:dyDescent="0.45">
      <c r="A19" t="s">
        <v>38</v>
      </c>
      <c r="B19">
        <v>1391.13643</v>
      </c>
      <c r="E19" t="s">
        <v>67</v>
      </c>
      <c r="F19">
        <v>0</v>
      </c>
      <c r="G19">
        <f>B5+B6+B7</f>
        <v>0</v>
      </c>
      <c r="H19">
        <f t="shared" si="0"/>
        <v>0</v>
      </c>
    </row>
    <row r="20" spans="1:8" x14ac:dyDescent="0.45">
      <c r="A20" t="s">
        <v>39</v>
      </c>
      <c r="B20">
        <v>38972.08612</v>
      </c>
      <c r="E20" t="s">
        <v>68</v>
      </c>
      <c r="F20">
        <v>0</v>
      </c>
      <c r="G20">
        <f>B25</f>
        <v>0</v>
      </c>
      <c r="H20">
        <f t="shared" si="0"/>
        <v>0</v>
      </c>
    </row>
    <row r="21" spans="1:8" x14ac:dyDescent="0.45">
      <c r="A21" t="s">
        <v>40</v>
      </c>
      <c r="B21">
        <v>1952.08718</v>
      </c>
      <c r="E21" t="s">
        <v>51</v>
      </c>
      <c r="F21">
        <v>467.02406999999999</v>
      </c>
      <c r="G21">
        <f>B31</f>
        <v>467.02406999999999</v>
      </c>
      <c r="H21">
        <f t="shared" si="0"/>
        <v>0</v>
      </c>
    </row>
    <row r="22" spans="1:8" x14ac:dyDescent="0.45">
      <c r="A22" t="s">
        <v>41</v>
      </c>
      <c r="B22">
        <v>71003.241070000004</v>
      </c>
      <c r="E22" t="s">
        <v>69</v>
      </c>
      <c r="F22">
        <v>14857.8182</v>
      </c>
      <c r="G22">
        <f>B28</f>
        <v>14857.8182</v>
      </c>
      <c r="H22">
        <f t="shared" si="0"/>
        <v>0</v>
      </c>
    </row>
    <row r="23" spans="1:8" x14ac:dyDescent="0.45">
      <c r="A23" t="s">
        <v>42</v>
      </c>
      <c r="B23">
        <v>1494.29765</v>
      </c>
      <c r="E23" t="s">
        <v>52</v>
      </c>
      <c r="F23">
        <v>822.31289000000004</v>
      </c>
      <c r="G23">
        <f>B32</f>
        <v>822.31289000000004</v>
      </c>
      <c r="H23">
        <f t="shared" si="0"/>
        <v>0</v>
      </c>
    </row>
    <row r="24" spans="1:8" x14ac:dyDescent="0.45">
      <c r="A24" t="s">
        <v>43</v>
      </c>
      <c r="B24">
        <v>13136.024880000001</v>
      </c>
      <c r="E24" t="s">
        <v>71</v>
      </c>
      <c r="F24">
        <v>10327.916929999999</v>
      </c>
      <c r="G24">
        <f>B29</f>
        <v>10327.916929999999</v>
      </c>
      <c r="H24">
        <f t="shared" si="0"/>
        <v>0</v>
      </c>
    </row>
    <row r="25" spans="1:8" x14ac:dyDescent="0.45">
      <c r="A25" t="s">
        <v>44</v>
      </c>
      <c r="B25">
        <v>0</v>
      </c>
      <c r="E25" t="s">
        <v>47</v>
      </c>
      <c r="F25">
        <v>3891.0941200000002</v>
      </c>
      <c r="G25">
        <f>B27</f>
        <v>3891.0941200000002</v>
      </c>
      <c r="H25">
        <f t="shared" si="0"/>
        <v>0</v>
      </c>
    </row>
    <row r="26" spans="1:8" x14ac:dyDescent="0.45">
      <c r="A26" t="s">
        <v>46</v>
      </c>
      <c r="B26">
        <v>31672.474699999999</v>
      </c>
    </row>
    <row r="27" spans="1:8" x14ac:dyDescent="0.45">
      <c r="A27" t="s">
        <v>47</v>
      </c>
      <c r="B27">
        <v>3891.0941200000002</v>
      </c>
    </row>
    <row r="28" spans="1:8" x14ac:dyDescent="0.45">
      <c r="A28" t="s">
        <v>48</v>
      </c>
      <c r="B28">
        <v>14857.8182</v>
      </c>
    </row>
    <row r="29" spans="1:8" x14ac:dyDescent="0.45">
      <c r="A29" t="s">
        <v>49</v>
      </c>
      <c r="B29">
        <v>10327.916929999999</v>
      </c>
    </row>
    <row r="30" spans="1:8" x14ac:dyDescent="0.45">
      <c r="A30" t="s">
        <v>50</v>
      </c>
      <c r="B30">
        <v>35261.23848</v>
      </c>
    </row>
    <row r="31" spans="1:8" x14ac:dyDescent="0.45">
      <c r="A31" t="s">
        <v>51</v>
      </c>
      <c r="B31">
        <v>467.02406999999999</v>
      </c>
    </row>
    <row r="32" spans="1:8" x14ac:dyDescent="0.45">
      <c r="A32" t="s">
        <v>52</v>
      </c>
      <c r="B32">
        <v>822.31289000000004</v>
      </c>
    </row>
    <row r="33" spans="1:17" x14ac:dyDescent="0.45">
      <c r="A33" t="s">
        <v>53</v>
      </c>
      <c r="B33">
        <v>0</v>
      </c>
    </row>
    <row r="34" spans="1:17" x14ac:dyDescent="0.45">
      <c r="N34" s="2"/>
    </row>
    <row r="35" spans="1:17" x14ac:dyDescent="0.45">
      <c r="A35" t="s">
        <v>72</v>
      </c>
      <c r="E35" t="s">
        <v>70</v>
      </c>
      <c r="J35" t="s">
        <v>78</v>
      </c>
      <c r="N35" s="20"/>
      <c r="O35" s="20"/>
      <c r="P35" s="19"/>
      <c r="Q35" s="19"/>
    </row>
    <row r="36" spans="1:17" x14ac:dyDescent="0.45">
      <c r="N36" s="20"/>
      <c r="O36" s="20"/>
      <c r="P36" s="20"/>
      <c r="Q36" s="19"/>
    </row>
    <row r="37" spans="1:17" x14ac:dyDescent="0.45">
      <c r="A37" t="s">
        <v>19</v>
      </c>
      <c r="B37">
        <v>1644.5506</v>
      </c>
      <c r="E37" t="s">
        <v>54</v>
      </c>
      <c r="F37">
        <v>107863.0395</v>
      </c>
      <c r="G37">
        <f>B55+B56+B60+B64+B67</f>
        <v>107863.03949999998</v>
      </c>
      <c r="H37">
        <f>F37-G37</f>
        <v>0</v>
      </c>
      <c r="J37" t="s">
        <v>54</v>
      </c>
      <c r="K37">
        <v>107863.0395</v>
      </c>
      <c r="L37">
        <f>F37</f>
        <v>107863.0395</v>
      </c>
      <c r="M37" s="16">
        <f>L37-K37</f>
        <v>0</v>
      </c>
      <c r="N37" s="17"/>
      <c r="O37" s="17"/>
      <c r="P37" s="18"/>
      <c r="Q37" s="19"/>
    </row>
    <row r="38" spans="1:17" x14ac:dyDescent="0.45">
      <c r="A38" t="s">
        <v>20</v>
      </c>
      <c r="B38">
        <v>411.39296999999999</v>
      </c>
      <c r="E38" t="s">
        <v>55</v>
      </c>
      <c r="F38">
        <v>999.68370000000004</v>
      </c>
      <c r="G38">
        <f>B49</f>
        <v>999.68370000000004</v>
      </c>
      <c r="H38">
        <f t="shared" ref="H38:H59" si="2">F38-G38</f>
        <v>0</v>
      </c>
      <c r="J38" t="s">
        <v>73</v>
      </c>
      <c r="K38">
        <v>22559.973699999999</v>
      </c>
      <c r="L38">
        <f>F38+F41</f>
        <v>22559.973700000002</v>
      </c>
      <c r="M38" s="16">
        <f t="shared" ref="M38:M48" si="3">L38-K38</f>
        <v>0</v>
      </c>
      <c r="N38" s="17"/>
      <c r="O38" s="17"/>
      <c r="P38" s="18"/>
      <c r="Q38" s="19"/>
    </row>
    <row r="39" spans="1:17" x14ac:dyDescent="0.45">
      <c r="A39" t="s">
        <v>23</v>
      </c>
      <c r="B39">
        <v>81.018429999999995</v>
      </c>
      <c r="E39" t="s">
        <v>56</v>
      </c>
      <c r="F39">
        <v>1494.2977000000001</v>
      </c>
      <c r="G39">
        <f>B57</f>
        <v>1494.29765</v>
      </c>
      <c r="H39">
        <f t="shared" si="2"/>
        <v>5.0000000101135811E-5</v>
      </c>
      <c r="J39" t="s">
        <v>74</v>
      </c>
      <c r="K39">
        <v>15163.693499999999</v>
      </c>
      <c r="L39">
        <f>F39+F42+F50+F51</f>
        <v>15163.693499999999</v>
      </c>
      <c r="M39" s="16">
        <f t="shared" si="3"/>
        <v>0</v>
      </c>
      <c r="N39" s="17"/>
      <c r="O39" s="17"/>
      <c r="P39" s="18"/>
      <c r="Q39" s="19"/>
    </row>
    <row r="40" spans="1:17" x14ac:dyDescent="0.45">
      <c r="A40" t="s">
        <v>24</v>
      </c>
      <c r="B40">
        <v>20.240849999999998</v>
      </c>
      <c r="E40" t="s">
        <v>57</v>
      </c>
      <c r="F40">
        <v>1379.3042</v>
      </c>
      <c r="G40">
        <f>B53</f>
        <v>1379.3041599999999</v>
      </c>
      <c r="H40">
        <f t="shared" si="2"/>
        <v>4.0000000126383384E-5</v>
      </c>
      <c r="J40" t="s">
        <v>75</v>
      </c>
      <c r="K40">
        <v>34971.526299999998</v>
      </c>
      <c r="L40">
        <f>F40+F43</f>
        <v>34971.526399999995</v>
      </c>
      <c r="M40" s="16">
        <f t="shared" si="3"/>
        <v>9.9999997473787516E-5</v>
      </c>
      <c r="N40" s="17"/>
      <c r="O40" s="17"/>
      <c r="P40" s="18"/>
      <c r="Q40" s="19"/>
    </row>
    <row r="41" spans="1:17" x14ac:dyDescent="0.45">
      <c r="A41" t="s">
        <v>25</v>
      </c>
      <c r="B41">
        <v>36.501190000000001</v>
      </c>
      <c r="E41" t="s">
        <v>58</v>
      </c>
      <c r="F41">
        <v>21560.29</v>
      </c>
      <c r="G41">
        <f>B50</f>
        <v>21560.289959999998</v>
      </c>
      <c r="H41">
        <f t="shared" si="2"/>
        <v>4.0000002627493814E-5</v>
      </c>
      <c r="J41" t="s">
        <v>47</v>
      </c>
      <c r="K41">
        <v>3891.0940999999998</v>
      </c>
      <c r="L41">
        <f>F59</f>
        <v>3891.0940999999998</v>
      </c>
      <c r="M41" s="16">
        <f t="shared" si="3"/>
        <v>0</v>
      </c>
      <c r="N41" s="17"/>
      <c r="O41" s="17"/>
      <c r="P41" s="18"/>
      <c r="Q41" s="19"/>
    </row>
    <row r="42" spans="1:17" x14ac:dyDescent="0.45">
      <c r="A42" t="s">
        <v>26</v>
      </c>
      <c r="B42">
        <v>2044.79333</v>
      </c>
      <c r="E42" t="s">
        <v>59</v>
      </c>
      <c r="F42">
        <v>13136.0252</v>
      </c>
      <c r="G42">
        <f>B58</f>
        <v>13136.02519</v>
      </c>
      <c r="H42">
        <f t="shared" si="2"/>
        <v>9.9999997473787516E-6</v>
      </c>
      <c r="J42" t="s">
        <v>76</v>
      </c>
      <c r="K42">
        <v>3689.3438999999998</v>
      </c>
      <c r="L42">
        <f>F44+F45+F46</f>
        <v>3689.3440000000005</v>
      </c>
      <c r="M42" s="16">
        <f t="shared" si="3"/>
        <v>1.0000000065701897E-4</v>
      </c>
      <c r="N42" s="17"/>
      <c r="O42" s="17"/>
      <c r="P42" s="18"/>
      <c r="Q42" s="19"/>
    </row>
    <row r="43" spans="1:17" x14ac:dyDescent="0.45">
      <c r="A43" t="s">
        <v>27</v>
      </c>
      <c r="B43">
        <v>257.30457999999999</v>
      </c>
      <c r="E43" t="s">
        <v>60</v>
      </c>
      <c r="F43">
        <v>33592.222199999997</v>
      </c>
      <c r="G43">
        <f>B54</f>
        <v>33592.222159999998</v>
      </c>
      <c r="H43">
        <f t="shared" si="2"/>
        <v>3.9999998989515007E-5</v>
      </c>
      <c r="J43" t="s">
        <v>27</v>
      </c>
      <c r="K43">
        <v>257.30459999999999</v>
      </c>
      <c r="L43">
        <f>F47</f>
        <v>257.30459999999999</v>
      </c>
      <c r="M43" s="16">
        <f t="shared" si="3"/>
        <v>0</v>
      </c>
      <c r="N43" s="17"/>
      <c r="O43" s="17"/>
      <c r="P43" s="18"/>
      <c r="Q43" s="19"/>
    </row>
    <row r="44" spans="1:17" x14ac:dyDescent="0.45">
      <c r="A44" t="s">
        <v>28</v>
      </c>
      <c r="B44">
        <v>563.94731000000002</v>
      </c>
      <c r="E44" t="s">
        <v>61</v>
      </c>
      <c r="F44">
        <v>1386.1690000000001</v>
      </c>
      <c r="G44">
        <f>B42-B48</f>
        <v>1386.1689699999999</v>
      </c>
      <c r="H44">
        <f t="shared" si="2"/>
        <v>3.0000000151630957E-5</v>
      </c>
      <c r="J44" t="s">
        <v>77</v>
      </c>
      <c r="K44">
        <v>7478.0191000000004</v>
      </c>
      <c r="L44">
        <f>F48</f>
        <v>411.39299999999997</v>
      </c>
      <c r="M44" s="16">
        <f t="shared" si="3"/>
        <v>-7066.6261000000004</v>
      </c>
      <c r="N44" s="17"/>
      <c r="O44" s="17"/>
      <c r="P44" s="18"/>
      <c r="Q44" s="19"/>
    </row>
    <row r="45" spans="1:17" x14ac:dyDescent="0.45">
      <c r="A45" t="s">
        <v>29</v>
      </c>
      <c r="B45">
        <v>126.18577999999999</v>
      </c>
      <c r="E45" t="s">
        <v>62</v>
      </c>
      <c r="F45">
        <v>1644.5506</v>
      </c>
      <c r="G45">
        <f>B37</f>
        <v>1644.5506</v>
      </c>
      <c r="H45">
        <f t="shared" si="2"/>
        <v>0</v>
      </c>
      <c r="J45" t="s">
        <v>28</v>
      </c>
      <c r="K45">
        <v>563.94730000000004</v>
      </c>
      <c r="L45">
        <f>F49</f>
        <v>563.94730000000004</v>
      </c>
      <c r="M45" s="16">
        <f t="shared" si="3"/>
        <v>0</v>
      </c>
      <c r="N45" s="17"/>
      <c r="O45" s="17"/>
      <c r="P45" s="18"/>
      <c r="Q45" s="19"/>
    </row>
    <row r="46" spans="1:17" x14ac:dyDescent="0.45">
      <c r="A46" t="s">
        <v>30</v>
      </c>
      <c r="B46">
        <v>46.967610000000001</v>
      </c>
      <c r="E46" t="s">
        <v>63</v>
      </c>
      <c r="F46">
        <v>658.62440000000004</v>
      </c>
      <c r="G46">
        <f>B48</f>
        <v>658.62436000000002</v>
      </c>
      <c r="H46">
        <f t="shared" si="2"/>
        <v>4.0000000012696546E-5</v>
      </c>
      <c r="J46" t="s">
        <v>68</v>
      </c>
      <c r="K46">
        <v>16187.053</v>
      </c>
      <c r="L46">
        <f>F54</f>
        <v>16187.053</v>
      </c>
      <c r="M46" s="16">
        <f t="shared" si="3"/>
        <v>0</v>
      </c>
      <c r="N46" s="17"/>
      <c r="O46" s="17"/>
      <c r="P46" s="18"/>
      <c r="Q46" s="19"/>
    </row>
    <row r="47" spans="1:17" x14ac:dyDescent="0.45">
      <c r="A47" t="s">
        <v>31</v>
      </c>
      <c r="B47">
        <v>61.645949999999999</v>
      </c>
      <c r="E47" t="s">
        <v>27</v>
      </c>
      <c r="F47">
        <v>257.30459999999999</v>
      </c>
      <c r="G47">
        <f>B43</f>
        <v>257.30457999999999</v>
      </c>
      <c r="H47">
        <f t="shared" si="2"/>
        <v>2.0000000006348273E-5</v>
      </c>
      <c r="J47" t="s">
        <v>48</v>
      </c>
      <c r="K47">
        <v>20493.4434</v>
      </c>
      <c r="L47">
        <f>F55+F56</f>
        <v>20493.4434</v>
      </c>
      <c r="M47" s="16">
        <f t="shared" si="3"/>
        <v>0</v>
      </c>
      <c r="N47" s="17"/>
      <c r="O47" s="17"/>
      <c r="P47" s="18"/>
      <c r="Q47" s="19"/>
    </row>
    <row r="48" spans="1:17" x14ac:dyDescent="0.45">
      <c r="A48" t="s">
        <v>32</v>
      </c>
      <c r="B48">
        <v>658.62436000000002</v>
      </c>
      <c r="E48" t="s">
        <v>20</v>
      </c>
      <c r="F48">
        <v>411.39299999999997</v>
      </c>
      <c r="G48">
        <f>B38</f>
        <v>411.39296999999999</v>
      </c>
      <c r="H48">
        <f t="shared" si="2"/>
        <v>2.99999999811007E-5</v>
      </c>
      <c r="J48" t="s">
        <v>49</v>
      </c>
      <c r="K48">
        <v>17804.8164</v>
      </c>
      <c r="L48">
        <f>F57+F58</f>
        <v>17804.8164</v>
      </c>
      <c r="M48" s="16">
        <f t="shared" si="3"/>
        <v>0</v>
      </c>
      <c r="N48" s="17"/>
      <c r="O48" s="17"/>
      <c r="P48" s="18"/>
      <c r="Q48" s="19"/>
    </row>
    <row r="49" spans="1:17" x14ac:dyDescent="0.45">
      <c r="A49" t="s">
        <v>34</v>
      </c>
      <c r="B49">
        <v>999.68370000000004</v>
      </c>
      <c r="E49" t="s">
        <v>28</v>
      </c>
      <c r="F49">
        <v>563.94730000000004</v>
      </c>
      <c r="G49">
        <f>B44</f>
        <v>563.94731000000002</v>
      </c>
      <c r="H49">
        <f t="shared" si="2"/>
        <v>-9.9999999747524271E-6</v>
      </c>
      <c r="N49" s="17"/>
      <c r="O49" s="17"/>
      <c r="P49" s="18"/>
      <c r="Q49" s="19"/>
    </row>
    <row r="50" spans="1:17" x14ac:dyDescent="0.45">
      <c r="A50" t="s">
        <v>35</v>
      </c>
      <c r="B50">
        <v>21560.289959999998</v>
      </c>
      <c r="E50" t="s">
        <v>64</v>
      </c>
      <c r="F50">
        <v>298.57130000000001</v>
      </c>
      <c r="G50">
        <f>B51</f>
        <v>298.57135</v>
      </c>
      <c r="H50">
        <f t="shared" si="2"/>
        <v>-4.9999999987448973E-5</v>
      </c>
      <c r="N50" s="17"/>
      <c r="O50" s="17"/>
      <c r="P50" s="18"/>
      <c r="Q50" s="19"/>
    </row>
    <row r="51" spans="1:17" x14ac:dyDescent="0.45">
      <c r="A51" t="s">
        <v>36</v>
      </c>
      <c r="B51">
        <v>298.57135</v>
      </c>
      <c r="E51" t="s">
        <v>65</v>
      </c>
      <c r="F51">
        <v>234.79929999999999</v>
      </c>
      <c r="G51">
        <f>B45+B46+B47</f>
        <v>234.79934</v>
      </c>
      <c r="H51">
        <f t="shared" si="2"/>
        <v>-4.0000000012696546E-5</v>
      </c>
      <c r="N51" s="17"/>
      <c r="O51" s="17"/>
      <c r="P51" s="18"/>
      <c r="Q51" s="19"/>
    </row>
    <row r="52" spans="1:17" x14ac:dyDescent="0.45">
      <c r="A52" t="s">
        <v>37</v>
      </c>
      <c r="B52">
        <v>6928.8657000000003</v>
      </c>
      <c r="E52" t="s">
        <v>66</v>
      </c>
      <c r="F52">
        <v>6928.8657000000003</v>
      </c>
      <c r="G52">
        <f>B52</f>
        <v>6928.8657000000003</v>
      </c>
      <c r="H52">
        <f t="shared" si="2"/>
        <v>0</v>
      </c>
      <c r="N52" s="17"/>
      <c r="O52" s="17"/>
      <c r="P52" s="18"/>
      <c r="Q52" s="19"/>
    </row>
    <row r="53" spans="1:17" x14ac:dyDescent="0.45">
      <c r="A53" t="s">
        <v>38</v>
      </c>
      <c r="B53">
        <v>1379.3041599999999</v>
      </c>
      <c r="E53" t="s">
        <v>67</v>
      </c>
      <c r="F53">
        <v>137.76050000000001</v>
      </c>
      <c r="G53">
        <f>B39+B40+B41</f>
        <v>137.76047</v>
      </c>
      <c r="H53">
        <f t="shared" si="2"/>
        <v>3.000000000952241E-5</v>
      </c>
      <c r="N53" s="17"/>
      <c r="O53" s="17"/>
      <c r="P53" s="18"/>
      <c r="Q53" s="19"/>
    </row>
    <row r="54" spans="1:17" x14ac:dyDescent="0.45">
      <c r="A54" t="s">
        <v>39</v>
      </c>
      <c r="B54">
        <v>33592.222159999998</v>
      </c>
      <c r="E54" t="s">
        <v>68</v>
      </c>
      <c r="F54">
        <v>16187.053</v>
      </c>
      <c r="G54">
        <f>B59</f>
        <v>16187.05305</v>
      </c>
      <c r="H54">
        <f t="shared" si="2"/>
        <v>-5.0000000555883162E-5</v>
      </c>
      <c r="N54" s="17"/>
      <c r="O54" s="17"/>
      <c r="P54" s="18"/>
      <c r="Q54" s="19"/>
    </row>
    <row r="55" spans="1:17" x14ac:dyDescent="0.45">
      <c r="A55" t="s">
        <v>40</v>
      </c>
      <c r="B55">
        <v>1557.61814</v>
      </c>
      <c r="E55" t="s">
        <v>51</v>
      </c>
      <c r="F55">
        <v>143.05359999999999</v>
      </c>
      <c r="G55">
        <f>B65</f>
        <v>143.05359999999999</v>
      </c>
      <c r="H55">
        <f t="shared" si="2"/>
        <v>0</v>
      </c>
      <c r="N55" s="2"/>
      <c r="P55" s="18"/>
      <c r="Q55" s="19"/>
    </row>
    <row r="56" spans="1:17" x14ac:dyDescent="0.45">
      <c r="A56" t="s">
        <v>41</v>
      </c>
      <c r="B56">
        <v>61753.237739999997</v>
      </c>
      <c r="E56" t="s">
        <v>69</v>
      </c>
      <c r="F56">
        <v>20350.389800000001</v>
      </c>
      <c r="G56">
        <f>B62</f>
        <v>20350.389810000001</v>
      </c>
      <c r="H56">
        <f t="shared" si="2"/>
        <v>-9.9999997473787516E-6</v>
      </c>
      <c r="N56" s="3"/>
      <c r="P56" s="18"/>
      <c r="Q56" s="19"/>
    </row>
    <row r="57" spans="1:17" x14ac:dyDescent="0.45">
      <c r="A57" t="s">
        <v>42</v>
      </c>
      <c r="B57">
        <v>1494.29765</v>
      </c>
      <c r="E57" t="s">
        <v>52</v>
      </c>
      <c r="F57">
        <v>1065.4224999999999</v>
      </c>
      <c r="G57">
        <f>B66</f>
        <v>1065.4225200000001</v>
      </c>
      <c r="H57">
        <f t="shared" si="2"/>
        <v>-2.000000017687853E-5</v>
      </c>
      <c r="N57" s="3"/>
      <c r="O57" s="3"/>
      <c r="P57" s="18"/>
      <c r="Q57" s="19"/>
    </row>
    <row r="58" spans="1:17" x14ac:dyDescent="0.45">
      <c r="A58" t="s">
        <v>43</v>
      </c>
      <c r="B58">
        <v>13136.02519</v>
      </c>
      <c r="E58" t="s">
        <v>71</v>
      </c>
      <c r="F58">
        <v>16739.393899999999</v>
      </c>
      <c r="G58">
        <f>B63</f>
        <v>16739.39386</v>
      </c>
      <c r="H58">
        <f t="shared" si="2"/>
        <v>3.9999998989515007E-5</v>
      </c>
      <c r="N58" s="1"/>
      <c r="O58" s="4"/>
      <c r="P58" s="18"/>
      <c r="Q58" s="19"/>
    </row>
    <row r="59" spans="1:17" x14ac:dyDescent="0.45">
      <c r="A59" t="s">
        <v>44</v>
      </c>
      <c r="B59">
        <v>16187.05305</v>
      </c>
      <c r="E59" t="s">
        <v>47</v>
      </c>
      <c r="F59">
        <v>3891.0940999999998</v>
      </c>
      <c r="G59">
        <f>B61</f>
        <v>3891.0941200000002</v>
      </c>
      <c r="H59">
        <f t="shared" si="2"/>
        <v>-2.0000000404252205E-5</v>
      </c>
      <c r="N59" s="1"/>
      <c r="O59" s="4"/>
      <c r="P59" s="18"/>
      <c r="Q59" s="19"/>
    </row>
    <row r="60" spans="1:17" x14ac:dyDescent="0.45">
      <c r="A60" t="s">
        <v>46</v>
      </c>
      <c r="B60">
        <v>24775.572649999998</v>
      </c>
      <c r="N60" s="1"/>
      <c r="O60" s="4"/>
      <c r="P60" s="19"/>
      <c r="Q60" s="19"/>
    </row>
    <row r="61" spans="1:17" x14ac:dyDescent="0.45">
      <c r="A61" t="s">
        <v>47</v>
      </c>
      <c r="B61">
        <v>3891.0941200000002</v>
      </c>
      <c r="N61" s="1"/>
      <c r="O61" s="4"/>
      <c r="P61" s="19"/>
      <c r="Q61" s="19"/>
    </row>
    <row r="62" spans="1:17" x14ac:dyDescent="0.45">
      <c r="A62" t="s">
        <v>48</v>
      </c>
      <c r="B62">
        <v>20350.389810000001</v>
      </c>
      <c r="N62" s="1"/>
      <c r="O62" s="4"/>
      <c r="P62" s="19"/>
      <c r="Q62" s="19"/>
    </row>
    <row r="63" spans="1:17" x14ac:dyDescent="0.45">
      <c r="A63" t="s">
        <v>49</v>
      </c>
      <c r="B63">
        <v>16739.39386</v>
      </c>
      <c r="N63" s="1"/>
      <c r="O63" s="4"/>
      <c r="P63" s="19"/>
      <c r="Q63" s="19"/>
    </row>
    <row r="64" spans="1:17" x14ac:dyDescent="0.45">
      <c r="A64" t="s">
        <v>50</v>
      </c>
      <c r="B64">
        <v>19776.610970000002</v>
      </c>
      <c r="N64" s="1"/>
      <c r="O64" s="4"/>
    </row>
    <row r="65" spans="1:15" x14ac:dyDescent="0.45">
      <c r="A65" t="s">
        <v>51</v>
      </c>
      <c r="B65">
        <v>143.05359999999999</v>
      </c>
      <c r="N65" s="1"/>
      <c r="O65" s="4"/>
    </row>
    <row r="66" spans="1:15" x14ac:dyDescent="0.45">
      <c r="A66" t="s">
        <v>52</v>
      </c>
      <c r="B66">
        <v>1065.4225200000001</v>
      </c>
      <c r="N66" s="1"/>
      <c r="O66" s="4"/>
    </row>
    <row r="67" spans="1:15" x14ac:dyDescent="0.45">
      <c r="A67" t="s">
        <v>53</v>
      </c>
      <c r="B67">
        <v>0</v>
      </c>
      <c r="N67" s="1"/>
      <c r="O67" s="4"/>
    </row>
    <row r="68" spans="1:15" x14ac:dyDescent="0.45">
      <c r="N68" s="1"/>
      <c r="O68" s="4"/>
    </row>
    <row r="69" spans="1:15" x14ac:dyDescent="0.45">
      <c r="N69" s="1"/>
      <c r="O69" s="4"/>
    </row>
    <row r="70" spans="1:15" x14ac:dyDescent="0.45">
      <c r="N70" s="19"/>
      <c r="O70" s="19"/>
    </row>
    <row r="71" spans="1:15" x14ac:dyDescent="0.45">
      <c r="N71" s="19"/>
      <c r="O71" s="19"/>
    </row>
    <row r="72" spans="1:15" x14ac:dyDescent="0.45">
      <c r="N72" s="19"/>
      <c r="O72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Rosa</dc:creator>
  <cp:lastModifiedBy>Francesca Rosa</cp:lastModifiedBy>
  <dcterms:created xsi:type="dcterms:W3CDTF">2020-07-21T17:43:45Z</dcterms:created>
  <dcterms:modified xsi:type="dcterms:W3CDTF">2020-07-21T19:25:21Z</dcterms:modified>
</cp:coreProperties>
</file>