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alovell-read/Documents/DPhil/Varied_susceptibilities_paper/NATURE COMMS SUBMISSION/Code for GitHub/"/>
    </mc:Choice>
  </mc:AlternateContent>
  <xr:revisionPtr revIDLastSave="0" documentId="13_ncr:1_{724B1833-30F8-C540-B6B1-30035D83DFB9}" xr6:coauthVersionLast="46" xr6:coauthVersionMax="46" xr10:uidLastSave="{00000000-0000-0000-0000-000000000000}"/>
  <bookViews>
    <workbookView xWindow="1800" yWindow="980" windowWidth="23360" windowHeight="14180" xr2:uid="{C8240521-9283-444B-843D-3849B8260252}"/>
  </bookViews>
  <sheets>
    <sheet name="UK_contacts_all" sheetId="1" r:id="rId1"/>
    <sheet name="UK_contacts_school" sheetId="2" r:id="rId2"/>
    <sheet name="UK_contacts_work" sheetId="3" r:id="rId3"/>
    <sheet name="UK_contacts_home" sheetId="4" r:id="rId4"/>
    <sheet name="UK_contacts_other" sheetId="5" r:id="rId5"/>
    <sheet name="UK_total_pop_by_age" sheetId="6" r:id="rId6"/>
    <sheet name="UK_female_pop_by_age" sheetId="7" r:id="rId7"/>
    <sheet name="UK_male_pop_by_ag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0" i="8" l="1"/>
  <c r="X6" i="8"/>
  <c r="X10" i="7"/>
  <c r="X6" i="7"/>
  <c r="X10" i="6"/>
  <c r="X6" i="6"/>
</calcChain>
</file>

<file path=xl/sharedStrings.xml><?xml version="1.0" encoding="utf-8"?>
<sst xmlns="http://schemas.openxmlformats.org/spreadsheetml/2006/main" count="359" uniqueCount="62">
  <si>
    <t>Estimates</t>
  </si>
  <si>
    <t>United Kingdom</t>
  </si>
  <si>
    <t>Country/Area</t>
  </si>
  <si>
    <t>Total population, both sexes combined, by five-year age group (thousands)</t>
  </si>
  <si>
    <t>Index</t>
  </si>
  <si>
    <t>Variant</t>
  </si>
  <si>
    <t>Region, subregion, country or area *</t>
  </si>
  <si>
    <t>Notes</t>
  </si>
  <si>
    <t>Country code</t>
  </si>
  <si>
    <t>Type</t>
  </si>
  <si>
    <t>Parent code</t>
  </si>
  <si>
    <t>Reference date (as of 1 July)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</si>
  <si>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</si>
  <si>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</si>
  <si>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</si>
  <si>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</si>
  <si>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</si>
  <si>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</si>
  <si>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</si>
  <si>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</si>
  <si>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</si>
  <si>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</si>
  <si>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</si>
  <si>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</si>
  <si>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</si>
  <si>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</si>
  <si>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</si>
  <si>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80-84</t>
  </si>
  <si>
    <t>85-89</t>
  </si>
  <si>
    <t>90-94</t>
  </si>
  <si>
    <t>95-99</t>
  </si>
  <si>
    <t>100+</t>
  </si>
  <si>
    <t>Female population by five-year age group (thousands)</t>
  </si>
  <si>
    <t>Male population by five-year age group (thousands)</t>
  </si>
  <si>
    <t>75-79</t>
  </si>
  <si>
    <t>75+</t>
  </si>
  <si>
    <r>
      <t xml:space="preserve">Data taken from: United Nations, Department of Economic and Social Affairs, Population Division. 2019. World Population Prospects 2019, Online Edition, Rev. 1. </t>
    </r>
    <r>
      <rPr>
        <b/>
        <i/>
        <sz val="12"/>
        <color theme="1"/>
        <rFont val="Calibri"/>
        <family val="2"/>
        <scheme val="minor"/>
      </rPr>
      <t>Available at: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i/>
        <sz val="12"/>
        <color theme="1"/>
        <rFont val="Calibri"/>
        <family val="2"/>
        <scheme val="minor"/>
      </rPr>
      <t>https://population.un.org/wpp/Download/Standard/Population/</t>
    </r>
  </si>
  <si>
    <t>United Nations projected UK female population for 2020</t>
  </si>
  <si>
    <t>United Nations projected UK male population for 2020</t>
  </si>
  <si>
    <t>United Nations projected UK total population for 2020</t>
  </si>
  <si>
    <t>G1 (0-4)</t>
  </si>
  <si>
    <t>G2 (5-9)</t>
  </si>
  <si>
    <t>G3 (10-14)</t>
  </si>
  <si>
    <t>G4 (15-19)</t>
  </si>
  <si>
    <t>G5 (20-24)</t>
  </si>
  <si>
    <t>G6 (25-29)</t>
  </si>
  <si>
    <t>G7 (30-34)</t>
  </si>
  <si>
    <t>G8 (35-39)</t>
  </si>
  <si>
    <t>G9 (40-44)</t>
  </si>
  <si>
    <t>G10 (45-49)</t>
  </si>
  <si>
    <t>G11 (50-54)</t>
  </si>
  <si>
    <t>G12 (55-59)</t>
  </si>
  <si>
    <t>G13 (60-64)</t>
  </si>
  <si>
    <t>G14 (65-69)</t>
  </si>
  <si>
    <t>G15 (70-74)</t>
  </si>
  <si>
    <t>G16 (75+)</t>
  </si>
  <si>
    <t>UK 'all' contacts matrix</t>
  </si>
  <si>
    <r>
      <t xml:space="preserve">Data taken from: Prem, K., Cook, A.R. &amp; Jit, M. 2017. Projecting social contact matrices in 152 countries using contact surveys and demographic data. </t>
    </r>
    <r>
      <rPr>
        <b/>
        <i/>
        <sz val="12"/>
        <color theme="1"/>
        <rFont val="Calibri"/>
        <family val="2"/>
        <scheme val="minor"/>
      </rPr>
      <t>PLoS Comp. Biol.</t>
    </r>
    <r>
      <rPr>
        <b/>
        <sz val="12"/>
        <color theme="1"/>
        <rFont val="Calibri"/>
        <family val="2"/>
        <scheme val="minor"/>
      </rPr>
      <t xml:space="preserve"> 13, e1005697. (doi:10.1371/journal.pcbi.1005697).</t>
    </r>
  </si>
  <si>
    <t>UK 'school' contacts matrix</t>
  </si>
  <si>
    <t>UK 'work' contacts matrix</t>
  </si>
  <si>
    <t>UK 'home' contacts matrix</t>
  </si>
  <si>
    <t>UK 'other' contacts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</si>
</sst>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6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 indent="6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 wrapText="1"/>
    </xf>
    <xf numFmtId="0" fontId="2" fillId="2" borderId="6" xfId="0" quotePrefix="1" applyFont="1" applyFill="1" applyBorder="1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 applyFill="1" applyAlignment="1">
      <alignment horizontal="right"/>
    </xf>
    <xf numFmtId="0" fontId="2" fillId="3" borderId="6" xfId="0" quotePrefix="1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4" borderId="9" xfId="0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10" xfId="0" applyFont="1" applyFill="1" applyBorder="1"/>
    <xf numFmtId="0" fontId="0" fillId="0" borderId="0" xfId="0" applyBorder="1"/>
    <xf numFmtId="0" fontId="0" fillId="0" borderId="7" xfId="0" applyBorder="1"/>
    <xf numFmtId="0" fontId="3" fillId="4" borderId="5" xfId="0" applyFont="1" applyFill="1" applyBorder="1"/>
    <xf numFmtId="0" fontId="0" fillId="0" borderId="8" xfId="0" applyBorder="1"/>
    <xf numFmtId="0" fontId="0" fillId="0" borderId="11" xfId="0" applyBorder="1"/>
    <xf numFmtId="0" fontId="5" fillId="0" borderId="0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9ECB7-C989-3D40-BCEF-7BD351D4EEF5}">
  <dimension ref="A1:Q19"/>
  <sheetViews>
    <sheetView tabSelected="1" workbookViewId="0">
      <selection activeCell="D22" sqref="D22:D23"/>
    </sheetView>
  </sheetViews>
  <sheetFormatPr baseColWidth="10" defaultRowHeight="16" x14ac:dyDescent="0.2"/>
  <sheetData>
    <row r="1" spans="1:17" ht="30" customHeight="1" x14ac:dyDescent="0.2">
      <c r="A1" s="33" t="s">
        <v>56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ht="30" customHeight="1" x14ac:dyDescent="0.2">
      <c r="A2" s="34" t="s">
        <v>57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x14ac:dyDescent="0.2">
      <c r="A3" s="24"/>
      <c r="B3" s="25" t="s">
        <v>40</v>
      </c>
      <c r="C3" s="25" t="s">
        <v>41</v>
      </c>
      <c r="D3" s="25" t="s">
        <v>42</v>
      </c>
      <c r="E3" s="25" t="s">
        <v>43</v>
      </c>
      <c r="F3" s="25" t="s">
        <v>44</v>
      </c>
      <c r="G3" s="25" t="s">
        <v>45</v>
      </c>
      <c r="H3" s="25" t="s">
        <v>46</v>
      </c>
      <c r="I3" s="25" t="s">
        <v>47</v>
      </c>
      <c r="J3" s="25" t="s">
        <v>48</v>
      </c>
      <c r="K3" s="25" t="s">
        <v>49</v>
      </c>
      <c r="L3" s="25" t="s">
        <v>50</v>
      </c>
      <c r="M3" s="25" t="s">
        <v>51</v>
      </c>
      <c r="N3" s="25" t="s">
        <v>52</v>
      </c>
      <c r="O3" s="25" t="s">
        <v>53</v>
      </c>
      <c r="P3" s="25" t="s">
        <v>54</v>
      </c>
      <c r="Q3" s="26" t="s">
        <v>55</v>
      </c>
    </row>
    <row r="4" spans="1:17" x14ac:dyDescent="0.2">
      <c r="A4" s="27" t="s">
        <v>40</v>
      </c>
      <c r="B4" s="28">
        <v>1.7112383721011004</v>
      </c>
      <c r="C4" s="28">
        <v>0.80335911324295028</v>
      </c>
      <c r="D4" s="28">
        <v>0.38887609177796062</v>
      </c>
      <c r="E4" s="28">
        <v>0.28572486821271031</v>
      </c>
      <c r="F4" s="28">
        <v>0.33696343169784049</v>
      </c>
      <c r="G4" s="28">
        <v>0.62868840670581627</v>
      </c>
      <c r="H4" s="28">
        <v>0.7251466949374562</v>
      </c>
      <c r="I4" s="28">
        <v>0.91886117781731957</v>
      </c>
      <c r="J4" s="28">
        <v>0.459706790825267</v>
      </c>
      <c r="K4" s="28">
        <v>0.17463043386190807</v>
      </c>
      <c r="L4" s="28">
        <v>0.19418245653606572</v>
      </c>
      <c r="M4" s="28">
        <v>0.13153805021349077</v>
      </c>
      <c r="N4" s="28">
        <v>7.4698377482648057E-2</v>
      </c>
      <c r="O4" s="28">
        <v>4.3368114629815359E-2</v>
      </c>
      <c r="P4" s="28">
        <v>3.7356498709476743E-2</v>
      </c>
      <c r="Q4" s="29">
        <v>7.2033977698804175E-3</v>
      </c>
    </row>
    <row r="5" spans="1:17" x14ac:dyDescent="0.2">
      <c r="A5" s="27" t="s">
        <v>41</v>
      </c>
      <c r="B5" s="28">
        <v>0.68164712264373251</v>
      </c>
      <c r="C5" s="28">
        <v>4.0342524957842611</v>
      </c>
      <c r="D5" s="28">
        <v>0.71452675640717944</v>
      </c>
      <c r="E5" s="28">
        <v>0.20956719050740244</v>
      </c>
      <c r="F5" s="28">
        <v>0.10059572919991899</v>
      </c>
      <c r="G5" s="28">
        <v>0.42636299333246724</v>
      </c>
      <c r="H5" s="28">
        <v>0.73904936686911693</v>
      </c>
      <c r="I5" s="28">
        <v>0.81551069247032693</v>
      </c>
      <c r="J5" s="28">
        <v>0.65036684067118333</v>
      </c>
      <c r="K5" s="28">
        <v>0.29017989431051378</v>
      </c>
      <c r="L5" s="28">
        <v>0.22703041200204602</v>
      </c>
      <c r="M5" s="28">
        <v>7.3027448998373823E-2</v>
      </c>
      <c r="N5" s="28">
        <v>9.235147923561414E-2</v>
      </c>
      <c r="O5" s="28">
        <v>5.8038016270077611E-2</v>
      </c>
      <c r="P5" s="28">
        <v>3.9535667745855763E-2</v>
      </c>
      <c r="Q5" s="29">
        <v>1.3488696707223543E-2</v>
      </c>
    </row>
    <row r="6" spans="1:17" x14ac:dyDescent="0.2">
      <c r="A6" s="27" t="s">
        <v>42</v>
      </c>
      <c r="B6" s="28">
        <v>0.31754724468879258</v>
      </c>
      <c r="C6" s="28">
        <v>2.0087886777647062</v>
      </c>
      <c r="D6" s="28">
        <v>4.5414709824667883</v>
      </c>
      <c r="E6" s="28">
        <v>0.81754112233580911</v>
      </c>
      <c r="F6" s="28">
        <v>0.14183362597116583</v>
      </c>
      <c r="G6" s="28">
        <v>0.27633717792909962</v>
      </c>
      <c r="H6" s="28">
        <v>0.45257441968319262</v>
      </c>
      <c r="I6" s="28">
        <v>0.88012104887190934</v>
      </c>
      <c r="J6" s="28">
        <v>0.86524480919599134</v>
      </c>
      <c r="K6" s="28">
        <v>0.34040426762402054</v>
      </c>
      <c r="L6" s="28">
        <v>0.18571579385442072</v>
      </c>
      <c r="M6" s="28">
        <v>9.4278921165268759E-2</v>
      </c>
      <c r="N6" s="28">
        <v>7.8321777377438548E-2</v>
      </c>
      <c r="O6" s="28">
        <v>3.2326892507348284E-2</v>
      </c>
      <c r="P6" s="28">
        <v>4.0480391795631246E-2</v>
      </c>
      <c r="Q6" s="29">
        <v>5.2535091386635341E-2</v>
      </c>
    </row>
    <row r="7" spans="1:17" x14ac:dyDescent="0.2">
      <c r="A7" s="27" t="s">
        <v>43</v>
      </c>
      <c r="B7" s="28">
        <v>0.17644454896497955</v>
      </c>
      <c r="C7" s="28">
        <v>0.49618658345250721</v>
      </c>
      <c r="D7" s="28">
        <v>2.2790753564497326</v>
      </c>
      <c r="E7" s="28">
        <v>7.8731134670060374</v>
      </c>
      <c r="F7" s="28">
        <v>1.3239450665013468</v>
      </c>
      <c r="G7" s="28">
        <v>0.63256777614749216</v>
      </c>
      <c r="H7" s="28">
        <v>0.40128902450674819</v>
      </c>
      <c r="I7" s="28">
        <v>0.98442320329423438</v>
      </c>
      <c r="J7" s="28">
        <v>0.90047037428442767</v>
      </c>
      <c r="K7" s="28">
        <v>0.95273201222001269</v>
      </c>
      <c r="L7" s="28">
        <v>0.60099459267150213</v>
      </c>
      <c r="M7" s="28">
        <v>0.21921807044335917</v>
      </c>
      <c r="N7" s="28">
        <v>8.7133096664031642E-2</v>
      </c>
      <c r="O7" s="28">
        <v>6.0800259699779702E-2</v>
      </c>
      <c r="P7" s="28">
        <v>1.5326110133108039E-2</v>
      </c>
      <c r="Q7" s="29">
        <v>6.2601530237033141E-4</v>
      </c>
    </row>
    <row r="8" spans="1:17" x14ac:dyDescent="0.2">
      <c r="A8" s="27" t="s">
        <v>44</v>
      </c>
      <c r="B8" s="28">
        <v>0.32039551100537772</v>
      </c>
      <c r="C8" s="28">
        <v>0.24763906795249113</v>
      </c>
      <c r="D8" s="28">
        <v>0.27028856769594506</v>
      </c>
      <c r="E8" s="28">
        <v>2.0243821268997686</v>
      </c>
      <c r="F8" s="28">
        <v>2.4246316452564507</v>
      </c>
      <c r="G8" s="28">
        <v>1.2947454130545866</v>
      </c>
      <c r="H8" s="28">
        <v>0.89744538915832273</v>
      </c>
      <c r="I8" s="28">
        <v>1.0824488901062799</v>
      </c>
      <c r="J8" s="28">
        <v>0.69161591442944526</v>
      </c>
      <c r="K8" s="28">
        <v>0.97795624958357663</v>
      </c>
      <c r="L8" s="28">
        <v>0.36181734522236131</v>
      </c>
      <c r="M8" s="28">
        <v>0.3876029727596243</v>
      </c>
      <c r="N8" s="28">
        <v>0.12024654234449376</v>
      </c>
      <c r="O8" s="28">
        <v>3.7727348033907017E-2</v>
      </c>
      <c r="P8" s="28">
        <v>2.2461150830348438E-2</v>
      </c>
      <c r="Q8" s="29">
        <v>5.1301996072210053E-2</v>
      </c>
    </row>
    <row r="9" spans="1:17" x14ac:dyDescent="0.2">
      <c r="A9" s="27" t="s">
        <v>45</v>
      </c>
      <c r="B9" s="28">
        <v>0.84188465003567403</v>
      </c>
      <c r="C9" s="28">
        <v>0.45651730902861298</v>
      </c>
      <c r="D9" s="28">
        <v>0.14265645815946987</v>
      </c>
      <c r="E9" s="28">
        <v>0.75816426515910207</v>
      </c>
      <c r="F9" s="28">
        <v>1.7311353894757202</v>
      </c>
      <c r="G9" s="28">
        <v>2.4050871199234081</v>
      </c>
      <c r="H9" s="28">
        <v>1.4735225350912982</v>
      </c>
      <c r="I9" s="28">
        <v>0.97002669285864385</v>
      </c>
      <c r="J9" s="28">
        <v>1.2852334333420736</v>
      </c>
      <c r="K9" s="28">
        <v>0.93293399928165555</v>
      </c>
      <c r="L9" s="28">
        <v>0.91649224799498352</v>
      </c>
      <c r="M9" s="28">
        <v>0.29686336818668763</v>
      </c>
      <c r="N9" s="28">
        <v>0.14913650624185332</v>
      </c>
      <c r="O9" s="28">
        <v>5.5388604835445616E-2</v>
      </c>
      <c r="P9" s="28">
        <v>1.7096676595794062E-2</v>
      </c>
      <c r="Q9" s="29">
        <v>6.4293085427639249E-6</v>
      </c>
    </row>
    <row r="10" spans="1:17" x14ac:dyDescent="0.2">
      <c r="A10" s="27" t="s">
        <v>46</v>
      </c>
      <c r="B10" s="28">
        <v>0.48328823619041894</v>
      </c>
      <c r="C10" s="28">
        <v>0.74377635069181114</v>
      </c>
      <c r="D10" s="28">
        <v>0.41915628181735687</v>
      </c>
      <c r="E10" s="28">
        <v>0.36588925768203789</v>
      </c>
      <c r="F10" s="28">
        <v>0.96271821688744719</v>
      </c>
      <c r="G10" s="28">
        <v>1.1548217423197966</v>
      </c>
      <c r="H10" s="28">
        <v>1.9949876455589981</v>
      </c>
      <c r="I10" s="28">
        <v>1.638742298569428</v>
      </c>
      <c r="J10" s="28">
        <v>0.86276298362569914</v>
      </c>
      <c r="K10" s="28">
        <v>0.9210117698421213</v>
      </c>
      <c r="L10" s="28">
        <v>0.50291229967409612</v>
      </c>
      <c r="M10" s="28">
        <v>0.50153723816295126</v>
      </c>
      <c r="N10" s="28">
        <v>0.142881958039452</v>
      </c>
      <c r="O10" s="28">
        <v>5.8254188722895339E-2</v>
      </c>
      <c r="P10" s="28">
        <v>9.7424038015714032E-3</v>
      </c>
      <c r="Q10" s="29">
        <v>2.4821296169973563E-2</v>
      </c>
    </row>
    <row r="11" spans="1:17" x14ac:dyDescent="0.2">
      <c r="A11" s="27" t="s">
        <v>47</v>
      </c>
      <c r="B11" s="28">
        <v>0.54316454854652296</v>
      </c>
      <c r="C11" s="28">
        <v>1.0910849933285622</v>
      </c>
      <c r="D11" s="28">
        <v>0.75227926940877099</v>
      </c>
      <c r="E11" s="28">
        <v>0.65362216180043842</v>
      </c>
      <c r="F11" s="28">
        <v>0.63007926520706048</v>
      </c>
      <c r="G11" s="28">
        <v>0.92399364516148674</v>
      </c>
      <c r="H11" s="28">
        <v>0.98227639250513987</v>
      </c>
      <c r="I11" s="28">
        <v>1.8874381251227592</v>
      </c>
      <c r="J11" s="28">
        <v>1.3552632598195533</v>
      </c>
      <c r="K11" s="28">
        <v>0.96131915245328359</v>
      </c>
      <c r="L11" s="28">
        <v>0.69413910658288491</v>
      </c>
      <c r="M11" s="28">
        <v>0.41120684039012584</v>
      </c>
      <c r="N11" s="28">
        <v>0.23073157825576962</v>
      </c>
      <c r="O11" s="28">
        <v>0.1184132442065538</v>
      </c>
      <c r="P11" s="28">
        <v>0.11141875117067228</v>
      </c>
      <c r="Q11" s="29">
        <v>3.8397813830407052E-2</v>
      </c>
    </row>
    <row r="12" spans="1:17" x14ac:dyDescent="0.2">
      <c r="A12" s="27" t="s">
        <v>48</v>
      </c>
      <c r="B12" s="28">
        <v>0.23605571274307924</v>
      </c>
      <c r="C12" s="28">
        <v>0.86979767264152041</v>
      </c>
      <c r="D12" s="28">
        <v>0.9209480508756851</v>
      </c>
      <c r="E12" s="28">
        <v>0.79069107500507285</v>
      </c>
      <c r="F12" s="28">
        <v>0.76932864368264486</v>
      </c>
      <c r="G12" s="28">
        <v>0.77333097197248313</v>
      </c>
      <c r="H12" s="28">
        <v>1.0368475242012938</v>
      </c>
      <c r="I12" s="28">
        <v>1.4288201501276145</v>
      </c>
      <c r="J12" s="28">
        <v>1.7497644033423634</v>
      </c>
      <c r="K12" s="28">
        <v>1.2713240439017535</v>
      </c>
      <c r="L12" s="28">
        <v>0.61217113043380378</v>
      </c>
      <c r="M12" s="28">
        <v>0.45489128098026133</v>
      </c>
      <c r="N12" s="28">
        <v>0.14718903860281493</v>
      </c>
      <c r="O12" s="28">
        <v>3.5496980789484524E-2</v>
      </c>
      <c r="P12" s="28">
        <v>6.1634354208815086E-2</v>
      </c>
      <c r="Q12" s="29">
        <v>1.3190098962596981E-3</v>
      </c>
    </row>
    <row r="13" spans="1:17" x14ac:dyDescent="0.2">
      <c r="A13" s="27" t="s">
        <v>49</v>
      </c>
      <c r="B13" s="28">
        <v>0.14272927635623039</v>
      </c>
      <c r="C13" s="28">
        <v>0.15391596434486476</v>
      </c>
      <c r="D13" s="28">
        <v>0.64372681214550875</v>
      </c>
      <c r="E13" s="28">
        <v>1.3235381813121609</v>
      </c>
      <c r="F13" s="28">
        <v>0.93306251141299523</v>
      </c>
      <c r="G13" s="28">
        <v>0.97201604738448821</v>
      </c>
      <c r="H13" s="28">
        <v>0.98187192090516429</v>
      </c>
      <c r="I13" s="28">
        <v>1.1589048067725594</v>
      </c>
      <c r="J13" s="28">
        <v>1.4525970226827365</v>
      </c>
      <c r="K13" s="28">
        <v>2.1834225926262638</v>
      </c>
      <c r="L13" s="28">
        <v>0.91752904983605288</v>
      </c>
      <c r="M13" s="28">
        <v>0.38463354070245032</v>
      </c>
      <c r="N13" s="28">
        <v>0.21200436872058998</v>
      </c>
      <c r="O13" s="28">
        <v>9.9062676978984243E-2</v>
      </c>
      <c r="P13" s="28">
        <v>6.2858793760665582E-2</v>
      </c>
      <c r="Q13" s="29">
        <v>6.6674510851858118E-2</v>
      </c>
    </row>
    <row r="14" spans="1:17" x14ac:dyDescent="0.2">
      <c r="A14" s="27" t="s">
        <v>50</v>
      </c>
      <c r="B14" s="28">
        <v>0.1500046627490125</v>
      </c>
      <c r="C14" s="28">
        <v>0.13006030436353455</v>
      </c>
      <c r="D14" s="28">
        <v>0.27743528589521632</v>
      </c>
      <c r="E14" s="28">
        <v>0.64485755755201002</v>
      </c>
      <c r="F14" s="28">
        <v>0.72944608207588923</v>
      </c>
      <c r="G14" s="28">
        <v>0.97397937052251615</v>
      </c>
      <c r="H14" s="28">
        <v>0.77917173507931348</v>
      </c>
      <c r="I14" s="28">
        <v>0.9759211620396353</v>
      </c>
      <c r="J14" s="28">
        <v>1.3858874935425389</v>
      </c>
      <c r="K14" s="28">
        <v>1.1761802134019854</v>
      </c>
      <c r="L14" s="28">
        <v>1.0186201223853035</v>
      </c>
      <c r="M14" s="28">
        <v>0.61588802972410828</v>
      </c>
      <c r="N14" s="28">
        <v>0.26601657036921073</v>
      </c>
      <c r="O14" s="28">
        <v>0.14380472480494913</v>
      </c>
      <c r="P14" s="28">
        <v>0.12872166073861971</v>
      </c>
      <c r="Q14" s="29">
        <v>1.2295309427608899E-2</v>
      </c>
    </row>
    <row r="15" spans="1:17" x14ac:dyDescent="0.2">
      <c r="A15" s="27" t="s">
        <v>51</v>
      </c>
      <c r="B15" s="28">
        <v>0.17210523035160208</v>
      </c>
      <c r="C15" s="28">
        <v>0.20737704065062448</v>
      </c>
      <c r="D15" s="28">
        <v>0.22320434111090531</v>
      </c>
      <c r="E15" s="28">
        <v>0.47310296284561471</v>
      </c>
      <c r="F15" s="28">
        <v>0.91559236879314687</v>
      </c>
      <c r="G15" s="28">
        <v>1.1149770859680117</v>
      </c>
      <c r="H15" s="28">
        <v>0.95431792398638082</v>
      </c>
      <c r="I15" s="28">
        <v>0.72815982007955304</v>
      </c>
      <c r="J15" s="28">
        <v>0.93630487137532259</v>
      </c>
      <c r="K15" s="28">
        <v>0.66000829955224161</v>
      </c>
      <c r="L15" s="28">
        <v>0.85197502530701197</v>
      </c>
      <c r="M15" s="28">
        <v>1.2458480991608414</v>
      </c>
      <c r="N15" s="28">
        <v>0.50888185458770796</v>
      </c>
      <c r="O15" s="28">
        <v>0.2073740896693336</v>
      </c>
      <c r="P15" s="28">
        <v>0.12379844974119024</v>
      </c>
      <c r="Q15" s="29">
        <v>0.10968486808349458</v>
      </c>
    </row>
    <row r="16" spans="1:17" x14ac:dyDescent="0.2">
      <c r="A16" s="27" t="s">
        <v>52</v>
      </c>
      <c r="B16" s="28">
        <v>2.1279441241425254E-2</v>
      </c>
      <c r="C16" s="28">
        <v>0.22316622063778663</v>
      </c>
      <c r="D16" s="28">
        <v>0.11304411075344245</v>
      </c>
      <c r="E16" s="28">
        <v>5.9927343497397534E-2</v>
      </c>
      <c r="F16" s="28">
        <v>0.4223738304556125</v>
      </c>
      <c r="G16" s="28">
        <v>0.39235667358483572</v>
      </c>
      <c r="H16" s="28">
        <v>0.47194205407219292</v>
      </c>
      <c r="I16" s="28">
        <v>0.58325119654772439</v>
      </c>
      <c r="J16" s="28">
        <v>0.50081563832644937</v>
      </c>
      <c r="K16" s="28">
        <v>0.3748182821778176</v>
      </c>
      <c r="L16" s="28">
        <v>0.38884269780922753</v>
      </c>
      <c r="M16" s="28">
        <v>0.56089200898167646</v>
      </c>
      <c r="N16" s="28">
        <v>0.73954454428031746</v>
      </c>
      <c r="O16" s="28">
        <v>0.15681620643360225</v>
      </c>
      <c r="P16" s="28">
        <v>0.12842394790842637</v>
      </c>
      <c r="Q16" s="29">
        <v>8.1782931726587779E-2</v>
      </c>
    </row>
    <row r="17" spans="1:17" x14ac:dyDescent="0.2">
      <c r="A17" s="27" t="s">
        <v>53</v>
      </c>
      <c r="B17" s="28">
        <v>6.4915190996199676E-2</v>
      </c>
      <c r="C17" s="28">
        <v>0.24514297010999858</v>
      </c>
      <c r="D17" s="28">
        <v>0.2162581726777337</v>
      </c>
      <c r="E17" s="28">
        <v>0.21325194173595283</v>
      </c>
      <c r="F17" s="28">
        <v>0.12320786692917168</v>
      </c>
      <c r="G17" s="28">
        <v>0.50180997531591898</v>
      </c>
      <c r="H17" s="28">
        <v>0.34479473449230769</v>
      </c>
      <c r="I17" s="28">
        <v>0.59342362950697169</v>
      </c>
      <c r="J17" s="28">
        <v>0.63322648305633855</v>
      </c>
      <c r="K17" s="28">
        <v>0.45756737103077061</v>
      </c>
      <c r="L17" s="28">
        <v>0.40552664667951521</v>
      </c>
      <c r="M17" s="28">
        <v>0.59856970329044346</v>
      </c>
      <c r="N17" s="28">
        <v>0.37158315387732965</v>
      </c>
      <c r="O17" s="28">
        <v>0.72633160693916821</v>
      </c>
      <c r="P17" s="28">
        <v>0.1912394315409531</v>
      </c>
      <c r="Q17" s="29">
        <v>5.6493947502015605E-2</v>
      </c>
    </row>
    <row r="18" spans="1:17" x14ac:dyDescent="0.2">
      <c r="A18" s="27" t="s">
        <v>54</v>
      </c>
      <c r="B18" s="28">
        <v>7.2816898130483892E-2</v>
      </c>
      <c r="C18" s="28">
        <v>4.842981113754817E-2</v>
      </c>
      <c r="D18" s="28">
        <v>0.25436069352539531</v>
      </c>
      <c r="E18" s="28">
        <v>0.48787731980546489</v>
      </c>
      <c r="F18" s="28">
        <v>0.51489733371644542</v>
      </c>
      <c r="G18" s="28">
        <v>0.43953183771974225</v>
      </c>
      <c r="H18" s="28">
        <v>0.24289862047875602</v>
      </c>
      <c r="I18" s="28">
        <v>0.13824580419334173</v>
      </c>
      <c r="J18" s="28">
        <v>0.78510390048475864</v>
      </c>
      <c r="K18" s="28">
        <v>0.44118031398888075</v>
      </c>
      <c r="L18" s="28">
        <v>0.37183628752935727</v>
      </c>
      <c r="M18" s="28">
        <v>0.46769064610347449</v>
      </c>
      <c r="N18" s="28">
        <v>0.54048193431851999</v>
      </c>
      <c r="O18" s="28">
        <v>0.69424940998335583</v>
      </c>
      <c r="P18" s="28">
        <v>0.39854670269987813</v>
      </c>
      <c r="Q18" s="29">
        <v>0.33900188825386823</v>
      </c>
    </row>
    <row r="19" spans="1:17" x14ac:dyDescent="0.2">
      <c r="A19" s="30" t="s">
        <v>55</v>
      </c>
      <c r="B19" s="31">
        <v>2.060738434994314E-2</v>
      </c>
      <c r="C19" s="31">
        <v>6.8831617679166097E-4</v>
      </c>
      <c r="D19" s="31">
        <v>7.7566053602812476E-2</v>
      </c>
      <c r="E19" s="31">
        <v>0.17045817002184663</v>
      </c>
      <c r="F19" s="31">
        <v>8.7028501848366163E-2</v>
      </c>
      <c r="G19" s="31">
        <v>3.8604883601545882E-2</v>
      </c>
      <c r="H19" s="31">
        <v>0.17057885951225915</v>
      </c>
      <c r="I19" s="31">
        <v>0.21544776800777324</v>
      </c>
      <c r="J19" s="31">
        <v>0.26890016189002808</v>
      </c>
      <c r="K19" s="31">
        <v>0.46103124530122458</v>
      </c>
      <c r="L19" s="31">
        <v>0.42955910604698144</v>
      </c>
      <c r="M19" s="31">
        <v>1.9889223771702051E-4</v>
      </c>
      <c r="N19" s="31">
        <v>0.46658293822436736</v>
      </c>
      <c r="O19" s="31">
        <v>3.381565716267442E-4</v>
      </c>
      <c r="P19" s="31">
        <v>0.30254146126281622</v>
      </c>
      <c r="Q19" s="32">
        <v>0.73833196106343402</v>
      </c>
    </row>
  </sheetData>
  <mergeCells count="2">
    <mergeCell ref="A1:Q1"/>
    <mergeCell ref="A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3193A-6A40-D84E-B3E7-026AA94F388F}">
  <dimension ref="A1:Q19"/>
  <sheetViews>
    <sheetView workbookViewId="0">
      <selection activeCell="F28" sqref="F28"/>
    </sheetView>
  </sheetViews>
  <sheetFormatPr baseColWidth="10" defaultRowHeight="16" x14ac:dyDescent="0.2"/>
  <sheetData>
    <row r="1" spans="1:17" ht="30" customHeight="1" x14ac:dyDescent="0.2">
      <c r="A1" s="33" t="s">
        <v>58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ht="30" customHeight="1" x14ac:dyDescent="0.2">
      <c r="A2" s="34" t="s">
        <v>57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x14ac:dyDescent="0.2">
      <c r="A3" s="24"/>
      <c r="B3" s="25" t="s">
        <v>40</v>
      </c>
      <c r="C3" s="25" t="s">
        <v>41</v>
      </c>
      <c r="D3" s="25" t="s">
        <v>42</v>
      </c>
      <c r="E3" s="25" t="s">
        <v>43</v>
      </c>
      <c r="F3" s="25" t="s">
        <v>44</v>
      </c>
      <c r="G3" s="25" t="s">
        <v>45</v>
      </c>
      <c r="H3" s="25" t="s">
        <v>46</v>
      </c>
      <c r="I3" s="25" t="s">
        <v>47</v>
      </c>
      <c r="J3" s="25" t="s">
        <v>48</v>
      </c>
      <c r="K3" s="25" t="s">
        <v>49</v>
      </c>
      <c r="L3" s="25" t="s">
        <v>50</v>
      </c>
      <c r="M3" s="25" t="s">
        <v>51</v>
      </c>
      <c r="N3" s="25" t="s">
        <v>52</v>
      </c>
      <c r="O3" s="25" t="s">
        <v>53</v>
      </c>
      <c r="P3" s="25" t="s">
        <v>54</v>
      </c>
      <c r="Q3" s="26" t="s">
        <v>55</v>
      </c>
    </row>
    <row r="4" spans="1:17" x14ac:dyDescent="0.2">
      <c r="A4" s="27" t="s">
        <v>40</v>
      </c>
      <c r="B4" s="28">
        <v>0.97457799610676621</v>
      </c>
      <c r="C4" s="28">
        <v>0.15136980526347305</v>
      </c>
      <c r="D4" s="28">
        <v>8.748809259532182E-3</v>
      </c>
      <c r="E4" s="28">
        <v>2.6279090794763725E-2</v>
      </c>
      <c r="F4" s="28">
        <v>1.1128160742924888E-2</v>
      </c>
      <c r="G4" s="28">
        <v>8.9104305129438163E-2</v>
      </c>
      <c r="H4" s="28">
        <v>0.12547758704324918</v>
      </c>
      <c r="I4" s="28">
        <v>8.8318277527455316E-2</v>
      </c>
      <c r="J4" s="28">
        <v>3.7182419720117439E-2</v>
      </c>
      <c r="K4" s="28">
        <v>2.9409269528474693E-2</v>
      </c>
      <c r="L4" s="28">
        <v>5.1091144602743478E-38</v>
      </c>
      <c r="M4" s="28">
        <v>1.1398246444000927E-32</v>
      </c>
      <c r="N4" s="28">
        <v>7.584287058957812E-3</v>
      </c>
      <c r="O4" s="28">
        <v>1.5163676774724191E-3</v>
      </c>
      <c r="P4" s="28">
        <v>1.232620139535245E-50</v>
      </c>
      <c r="Q4" s="29">
        <v>5.9748636218107514E-64</v>
      </c>
    </row>
    <row r="5" spans="1:17" x14ac:dyDescent="0.2">
      <c r="A5" s="27" t="s">
        <v>41</v>
      </c>
      <c r="B5" s="28">
        <v>0.24013374314078181</v>
      </c>
      <c r="C5" s="28">
        <v>2.3451588758509589</v>
      </c>
      <c r="D5" s="28">
        <v>6.399398103530643E-2</v>
      </c>
      <c r="E5" s="28">
        <v>3.8880275417980358E-3</v>
      </c>
      <c r="F5" s="28">
        <v>1.8033720934178252E-2</v>
      </c>
      <c r="G5" s="28">
        <v>3.6688663753804411E-2</v>
      </c>
      <c r="H5" s="28">
        <v>6.3607893233795301E-2</v>
      </c>
      <c r="I5" s="28">
        <v>6.0756044686923263E-2</v>
      </c>
      <c r="J5" s="28">
        <v>6.2134577066783644E-2</v>
      </c>
      <c r="K5" s="28">
        <v>4.7317781698291386E-2</v>
      </c>
      <c r="L5" s="28">
        <v>4.2025890862121863E-2</v>
      </c>
      <c r="M5" s="28">
        <v>4.3657802937034128E-3</v>
      </c>
      <c r="N5" s="28">
        <v>3.4382258145091295E-3</v>
      </c>
      <c r="O5" s="28">
        <v>5.9579522844115552E-35</v>
      </c>
      <c r="P5" s="28">
        <v>4.9394328772592712E-4</v>
      </c>
      <c r="Q5" s="29">
        <v>2.076568045810208E-118</v>
      </c>
    </row>
    <row r="6" spans="1:17" x14ac:dyDescent="0.2">
      <c r="A6" s="27" t="s">
        <v>42</v>
      </c>
      <c r="B6" s="28">
        <v>2.8208845864260983E-3</v>
      </c>
      <c r="C6" s="28">
        <v>1.1201044166709748</v>
      </c>
      <c r="D6" s="28">
        <v>2.5618413580192545</v>
      </c>
      <c r="E6" s="28">
        <v>0.11894076658026455</v>
      </c>
      <c r="F6" s="28">
        <v>1.4715788132250381E-2</v>
      </c>
      <c r="G6" s="28">
        <v>5.3985706192235527E-2</v>
      </c>
      <c r="H6" s="28">
        <v>4.1360786012364134E-2</v>
      </c>
      <c r="I6" s="28">
        <v>0.12256682505547775</v>
      </c>
      <c r="J6" s="28">
        <v>8.5524651031525428E-2</v>
      </c>
      <c r="K6" s="28">
        <v>7.3356995190610536E-2</v>
      </c>
      <c r="L6" s="28">
        <v>3.2159514794703234E-2</v>
      </c>
      <c r="M6" s="28">
        <v>2.4845813180899214E-2</v>
      </c>
      <c r="N6" s="28">
        <v>1.2029306228657801E-2</v>
      </c>
      <c r="O6" s="28">
        <v>2.6586230988210578E-39</v>
      </c>
      <c r="P6" s="28">
        <v>6.6704515532239434E-80</v>
      </c>
      <c r="Q6" s="29">
        <v>1.189471846982597E-80</v>
      </c>
    </row>
    <row r="7" spans="1:17" x14ac:dyDescent="0.2">
      <c r="A7" s="27" t="s">
        <v>43</v>
      </c>
      <c r="B7" s="28">
        <v>4.1037893594465566E-2</v>
      </c>
      <c r="C7" s="28">
        <v>8.1500582931938209E-2</v>
      </c>
      <c r="D7" s="28">
        <v>1.1688040057515778</v>
      </c>
      <c r="E7" s="28">
        <v>4.1402228101531726</v>
      </c>
      <c r="F7" s="28">
        <v>6.2569848242239656E-2</v>
      </c>
      <c r="G7" s="28">
        <v>0.11661550247305139</v>
      </c>
      <c r="H7" s="28">
        <v>7.523340953874072E-2</v>
      </c>
      <c r="I7" s="28">
        <v>7.6614828380576039E-2</v>
      </c>
      <c r="J7" s="28">
        <v>7.3089362944685182E-2</v>
      </c>
      <c r="K7" s="28">
        <v>5.4652401364360087E-2</v>
      </c>
      <c r="L7" s="28">
        <v>4.4335662560777547E-2</v>
      </c>
      <c r="M7" s="28">
        <v>2.6557115712741296E-2</v>
      </c>
      <c r="N7" s="28">
        <v>4.1257583094615365E-3</v>
      </c>
      <c r="O7" s="28">
        <v>1.3864705642057661E-79</v>
      </c>
      <c r="P7" s="28">
        <v>1.2669862410468448E-64</v>
      </c>
      <c r="Q7" s="29">
        <v>5.2747657074907929E-157</v>
      </c>
    </row>
    <row r="8" spans="1:17" x14ac:dyDescent="0.2">
      <c r="A8" s="27" t="s">
        <v>44</v>
      </c>
      <c r="B8" s="28">
        <v>4.1967304068579979E-10</v>
      </c>
      <c r="C8" s="28">
        <v>0.12645024731061671</v>
      </c>
      <c r="D8" s="28">
        <v>2.1565783353364056E-12</v>
      </c>
      <c r="E8" s="28">
        <v>0.27350841739792342</v>
      </c>
      <c r="F8" s="28">
        <v>0.23177520247651567</v>
      </c>
      <c r="G8" s="28">
        <v>1.3723373316757173E-2</v>
      </c>
      <c r="H8" s="28">
        <v>2.2558539242729481E-2</v>
      </c>
      <c r="I8" s="28">
        <v>3.1110980686780785E-2</v>
      </c>
      <c r="J8" s="28">
        <v>1.4231202791810541E-2</v>
      </c>
      <c r="K8" s="28">
        <v>5.3042630648943E-3</v>
      </c>
      <c r="L8" s="28">
        <v>1.3296088066877199E-2</v>
      </c>
      <c r="M8" s="28">
        <v>4.2652006214809138E-3</v>
      </c>
      <c r="N8" s="28">
        <v>2.4184279576571963E-38</v>
      </c>
      <c r="O8" s="28">
        <v>2.4912660695815486E-3</v>
      </c>
      <c r="P8" s="28">
        <v>1.8146529963547544E-104</v>
      </c>
      <c r="Q8" s="29">
        <v>9.5682657828381938E-94</v>
      </c>
    </row>
    <row r="9" spans="1:17" x14ac:dyDescent="0.2">
      <c r="A9" s="27" t="s">
        <v>45</v>
      </c>
      <c r="B9" s="28">
        <v>0.10559813966139225</v>
      </c>
      <c r="C9" s="28">
        <v>6.6700269039629306E-2</v>
      </c>
      <c r="D9" s="28">
        <v>1.4972679252395775E-2</v>
      </c>
      <c r="E9" s="28">
        <v>9.3270353943124436E-18</v>
      </c>
      <c r="F9" s="28">
        <v>4.4574280405296204E-16</v>
      </c>
      <c r="G9" s="28">
        <v>5.5416506102256458E-2</v>
      </c>
      <c r="H9" s="28">
        <v>3.8981134839882067E-2</v>
      </c>
      <c r="I9" s="28">
        <v>5.5495540762661853E-2</v>
      </c>
      <c r="J9" s="28">
        <v>4.2656861294827778E-2</v>
      </c>
      <c r="K9" s="28">
        <v>2.5310017360797382E-2</v>
      </c>
      <c r="L9" s="28">
        <v>5.2268637609649641E-74</v>
      </c>
      <c r="M9" s="28">
        <v>7.6505368101172657E-50</v>
      </c>
      <c r="N9" s="28">
        <v>4.310597461518629E-63</v>
      </c>
      <c r="O9" s="28">
        <v>3.2001084421388633E-58</v>
      </c>
      <c r="P9" s="28">
        <v>1.1043459426534893E-112</v>
      </c>
      <c r="Q9" s="29">
        <v>4.7039831037197764E-138</v>
      </c>
    </row>
    <row r="10" spans="1:17" x14ac:dyDescent="0.2">
      <c r="A10" s="27" t="s">
        <v>46</v>
      </c>
      <c r="B10" s="28">
        <v>9.0841930040954405E-13</v>
      </c>
      <c r="C10" s="28">
        <v>0.10186070160346174</v>
      </c>
      <c r="D10" s="28">
        <v>1.0341628994172285E-2</v>
      </c>
      <c r="E10" s="28">
        <v>1.1748016853286539E-2</v>
      </c>
      <c r="F10" s="28">
        <v>5.5356694038507896E-3</v>
      </c>
      <c r="G10" s="28">
        <v>2.2756102423311953E-16</v>
      </c>
      <c r="H10" s="28">
        <v>3.779124878706544E-2</v>
      </c>
      <c r="I10" s="28">
        <v>1.0262577748687955E-21</v>
      </c>
      <c r="J10" s="28">
        <v>1.7300560916396181E-2</v>
      </c>
      <c r="K10" s="28">
        <v>2.1961325508942847E-48</v>
      </c>
      <c r="L10" s="28">
        <v>5.2609736856639003E-54</v>
      </c>
      <c r="M10" s="28">
        <v>4.2668626649184728E-73</v>
      </c>
      <c r="N10" s="28">
        <v>4.4071400373074769E-3</v>
      </c>
      <c r="O10" s="28">
        <v>1.3128467151893747E-38</v>
      </c>
      <c r="P10" s="28">
        <v>9.0498504421568915E-75</v>
      </c>
      <c r="Q10" s="29">
        <v>5.9745901706340527E-166</v>
      </c>
    </row>
    <row r="11" spans="1:17" x14ac:dyDescent="0.2">
      <c r="A11" s="27" t="s">
        <v>47</v>
      </c>
      <c r="B11" s="28">
        <v>3.5954028175363389E-2</v>
      </c>
      <c r="C11" s="28">
        <v>0.17069414879674868</v>
      </c>
      <c r="D11" s="28">
        <v>7.3485368172276619E-2</v>
      </c>
      <c r="E11" s="28">
        <v>3.0045223654478776E-2</v>
      </c>
      <c r="F11" s="28">
        <v>2.9198988360655832E-19</v>
      </c>
      <c r="G11" s="28">
        <v>2.4287957893040363E-2</v>
      </c>
      <c r="H11" s="28">
        <v>5.254518093251144E-2</v>
      </c>
      <c r="I11" s="28">
        <v>7.2197496729419816E-2</v>
      </c>
      <c r="J11" s="28">
        <v>6.6340666396545483E-2</v>
      </c>
      <c r="K11" s="28">
        <v>4.5916142630626836E-2</v>
      </c>
      <c r="L11" s="28">
        <v>2.1241747583360443E-39</v>
      </c>
      <c r="M11" s="28">
        <v>1.284842304596015E-2</v>
      </c>
      <c r="N11" s="28">
        <v>3.8494203647978474E-3</v>
      </c>
      <c r="O11" s="28">
        <v>1.1717019185353771E-2</v>
      </c>
      <c r="P11" s="28">
        <v>4.8890432832092292E-97</v>
      </c>
      <c r="Q11" s="29">
        <v>2.5651770852052588E-88</v>
      </c>
    </row>
    <row r="12" spans="1:17" x14ac:dyDescent="0.2">
      <c r="A12" s="27" t="s">
        <v>48</v>
      </c>
      <c r="B12" s="28">
        <v>7.0026977893285158E-2</v>
      </c>
      <c r="C12" s="28">
        <v>0.10140106817674099</v>
      </c>
      <c r="D12" s="28">
        <v>3.4330892525519775E-2</v>
      </c>
      <c r="E12" s="28">
        <v>1.1343064539036329E-28</v>
      </c>
      <c r="F12" s="28">
        <v>4.3343021390246719E-2</v>
      </c>
      <c r="G12" s="28">
        <v>5.8747861375692975E-2</v>
      </c>
      <c r="H12" s="28">
        <v>3.2424949572315141E-2</v>
      </c>
      <c r="I12" s="28">
        <v>5.8476294436654766E-2</v>
      </c>
      <c r="J12" s="28">
        <v>2.0853637918515001E-2</v>
      </c>
      <c r="K12" s="28">
        <v>7.7734068182625585E-3</v>
      </c>
      <c r="L12" s="28">
        <v>6.9053053817247755E-3</v>
      </c>
      <c r="M12" s="28">
        <v>6.174650182292382E-3</v>
      </c>
      <c r="N12" s="28">
        <v>4.3800811100799449E-46</v>
      </c>
      <c r="O12" s="28">
        <v>3.9010196002513462E-68</v>
      </c>
      <c r="P12" s="28">
        <v>4.6908207780683899E-106</v>
      </c>
      <c r="Q12" s="29">
        <v>2.7620923597424544E-130</v>
      </c>
    </row>
    <row r="13" spans="1:17" x14ac:dyDescent="0.2">
      <c r="A13" s="27" t="s">
        <v>49</v>
      </c>
      <c r="B13" s="28">
        <v>1.5334051122336311E-2</v>
      </c>
      <c r="C13" s="28">
        <v>2.7994164323026233E-63</v>
      </c>
      <c r="D13" s="28">
        <v>1.7465773075270457E-2</v>
      </c>
      <c r="E13" s="28">
        <v>0.20738421542584717</v>
      </c>
      <c r="F13" s="28">
        <v>4.2352116857269703E-50</v>
      </c>
      <c r="G13" s="28">
        <v>3.3492299400722528E-36</v>
      </c>
      <c r="H13" s="28">
        <v>4.5138288483244721E-2</v>
      </c>
      <c r="I13" s="28">
        <v>9.7036465210707575E-3</v>
      </c>
      <c r="J13" s="28">
        <v>6.7049401535361514E-2</v>
      </c>
      <c r="K13" s="28">
        <v>4.8510635390329071E-2</v>
      </c>
      <c r="L13" s="28">
        <v>6.264758368822218E-2</v>
      </c>
      <c r="M13" s="28">
        <v>3.9001298608566985E-2</v>
      </c>
      <c r="N13" s="28">
        <v>7.406985815800027E-3</v>
      </c>
      <c r="O13" s="28">
        <v>9.9152288995288452E-119</v>
      </c>
      <c r="P13" s="28">
        <v>5.1506780081262138E-112</v>
      </c>
      <c r="Q13" s="29">
        <v>5.2085128071121631E-116</v>
      </c>
    </row>
    <row r="14" spans="1:17" x14ac:dyDescent="0.2">
      <c r="A14" s="27" t="s">
        <v>50</v>
      </c>
      <c r="B14" s="28">
        <v>1.6684688598084277E-64</v>
      </c>
      <c r="C14" s="28">
        <v>6.530876230210504E-32</v>
      </c>
      <c r="D14" s="28">
        <v>1.3393889817701549E-24</v>
      </c>
      <c r="E14" s="28">
        <v>4.1276914718224539E-65</v>
      </c>
      <c r="F14" s="28">
        <v>5.7436975192741577E-78</v>
      </c>
      <c r="G14" s="28">
        <v>1.7443296551282277E-90</v>
      </c>
      <c r="H14" s="28">
        <v>2.1352235346677887E-93</v>
      </c>
      <c r="I14" s="28">
        <v>2.4994329672575414E-19</v>
      </c>
      <c r="J14" s="28">
        <v>1.8665994824575708E-2</v>
      </c>
      <c r="K14" s="28">
        <v>3.9300940372345606E-28</v>
      </c>
      <c r="L14" s="28">
        <v>3.0201572407038215E-31</v>
      </c>
      <c r="M14" s="28">
        <v>4.0803405363992733E-2</v>
      </c>
      <c r="N14" s="28">
        <v>1.373790091242226E-46</v>
      </c>
      <c r="O14" s="28">
        <v>5.4688647947528095E-68</v>
      </c>
      <c r="P14" s="28">
        <v>4.1042190791322123E-139</v>
      </c>
      <c r="Q14" s="29">
        <v>1.5454957461029436E-131</v>
      </c>
    </row>
    <row r="15" spans="1:17" x14ac:dyDescent="0.2">
      <c r="A15" s="27" t="s">
        <v>51</v>
      </c>
      <c r="B15" s="28">
        <v>4.7243690698635682E-2</v>
      </c>
      <c r="C15" s="28">
        <v>0.13967991651376163</v>
      </c>
      <c r="D15" s="28">
        <v>5.0231034658734006E-2</v>
      </c>
      <c r="E15" s="28">
        <v>4.6771326338499826E-29</v>
      </c>
      <c r="F15" s="28">
        <v>2.063631381098437E-39</v>
      </c>
      <c r="G15" s="28">
        <v>4.0382364469736807E-105</v>
      </c>
      <c r="H15" s="28">
        <v>3.151248531872524E-2</v>
      </c>
      <c r="I15" s="28">
        <v>1.2729769331513114E-35</v>
      </c>
      <c r="J15" s="28">
        <v>0.15028369864950744</v>
      </c>
      <c r="K15" s="28">
        <v>3.3482205331865952E-2</v>
      </c>
      <c r="L15" s="28">
        <v>2.1561107714800199E-42</v>
      </c>
      <c r="M15" s="28">
        <v>7.6583168317231456E-2</v>
      </c>
      <c r="N15" s="28">
        <v>1.4317526100408487E-28</v>
      </c>
      <c r="O15" s="28">
        <v>1.4689721441309842E-106</v>
      </c>
      <c r="P15" s="28">
        <v>9.6083322241131517E-84</v>
      </c>
      <c r="Q15" s="29">
        <v>1.3196696043378123E-132</v>
      </c>
    </row>
    <row r="16" spans="1:17" x14ac:dyDescent="0.2">
      <c r="A16" s="27" t="s">
        <v>52</v>
      </c>
      <c r="B16" s="28">
        <v>1.2046442828455611E-55</v>
      </c>
      <c r="C16" s="28">
        <v>0.12848095741828994</v>
      </c>
      <c r="D16" s="28">
        <v>3.6453394972044157E-28</v>
      </c>
      <c r="E16" s="28">
        <v>3.6266964287232559E-61</v>
      </c>
      <c r="F16" s="28">
        <v>1.9213852316514485E-2</v>
      </c>
      <c r="G16" s="28">
        <v>7.5298178655468099E-3</v>
      </c>
      <c r="H16" s="28">
        <v>4.6279882481070476E-2</v>
      </c>
      <c r="I16" s="28">
        <v>0.11210318905410904</v>
      </c>
      <c r="J16" s="28">
        <v>2.053796540064504E-2</v>
      </c>
      <c r="K16" s="28">
        <v>3.4763688113613175E-2</v>
      </c>
      <c r="L16" s="28">
        <v>7.3037261410548015E-3</v>
      </c>
      <c r="M16" s="28">
        <v>6.6633402717645521E-3</v>
      </c>
      <c r="N16" s="28">
        <v>1.068363525684181E-56</v>
      </c>
      <c r="O16" s="28">
        <v>4.7349458081365403E-3</v>
      </c>
      <c r="P16" s="28">
        <v>6.155728958891768E-85</v>
      </c>
      <c r="Q16" s="29">
        <v>5.0530856673597116E-99</v>
      </c>
    </row>
    <row r="17" spans="1:17" x14ac:dyDescent="0.2">
      <c r="A17" s="27" t="s">
        <v>53</v>
      </c>
      <c r="B17" s="28">
        <v>6.7711900890349966E-75</v>
      </c>
      <c r="C17" s="28">
        <v>6.4070384380540926E-2</v>
      </c>
      <c r="D17" s="28">
        <v>3.8699613695183509E-2</v>
      </c>
      <c r="E17" s="28">
        <v>1.3855211385901859E-41</v>
      </c>
      <c r="F17" s="28">
        <v>9.874727746332698E-58</v>
      </c>
      <c r="G17" s="28">
        <v>3.5962583291657011E-62</v>
      </c>
      <c r="H17" s="28">
        <v>3.5009877842494097E-2</v>
      </c>
      <c r="I17" s="28">
        <v>3.4592457079785428E-2</v>
      </c>
      <c r="J17" s="28">
        <v>4.5861869265277266E-66</v>
      </c>
      <c r="K17" s="28">
        <v>3.7069710535648178E-37</v>
      </c>
      <c r="L17" s="28">
        <v>2.5482648501960071E-55</v>
      </c>
      <c r="M17" s="28">
        <v>3.4236651207987634E-2</v>
      </c>
      <c r="N17" s="28">
        <v>6.92907148127937E-79</v>
      </c>
      <c r="O17" s="28">
        <v>3.382164076819852E-97</v>
      </c>
      <c r="P17" s="28">
        <v>2.8137667219943642E-76</v>
      </c>
      <c r="Q17" s="29">
        <v>4.1457473004812927E-142</v>
      </c>
    </row>
    <row r="18" spans="1:17" x14ac:dyDescent="0.2">
      <c r="A18" s="27" t="s">
        <v>54</v>
      </c>
      <c r="B18" s="28">
        <v>1.0777480875679566E-128</v>
      </c>
      <c r="C18" s="28">
        <v>1.8335552990255331E-67</v>
      </c>
      <c r="D18" s="28">
        <v>3.223419766795334E-58</v>
      </c>
      <c r="E18" s="28">
        <v>2.5405148890045304E-102</v>
      </c>
      <c r="F18" s="28">
        <v>1.8646623068013332E-74</v>
      </c>
      <c r="G18" s="28">
        <v>8.7473236975967159E-179</v>
      </c>
      <c r="H18" s="28">
        <v>2.1114720340071777E-55</v>
      </c>
      <c r="I18" s="28">
        <v>3.8070395693785578E-77</v>
      </c>
      <c r="J18" s="28">
        <v>3.3382045366283479E-103</v>
      </c>
      <c r="K18" s="28">
        <v>5.8212379454505742E-122</v>
      </c>
      <c r="L18" s="28">
        <v>2.7422398690880359E-101</v>
      </c>
      <c r="M18" s="28">
        <v>5.3654260746622102E-88</v>
      </c>
      <c r="N18" s="28">
        <v>5.878319104357689E-114</v>
      </c>
      <c r="O18" s="28">
        <v>2.8158621630264582E-98</v>
      </c>
      <c r="P18" s="28">
        <v>3.1149040902039394E-135</v>
      </c>
      <c r="Q18" s="29">
        <v>2.0246977004732703E-131</v>
      </c>
    </row>
    <row r="19" spans="1:17" x14ac:dyDescent="0.2">
      <c r="A19" s="30" t="s">
        <v>55</v>
      </c>
      <c r="B19" s="31">
        <v>5.1675484188742595E-145</v>
      </c>
      <c r="C19" s="31">
        <v>3.9448422515741261E-99</v>
      </c>
      <c r="D19" s="31">
        <v>2.860625139909152E-60</v>
      </c>
      <c r="E19" s="31">
        <v>5.8663049259643364E-2</v>
      </c>
      <c r="F19" s="31">
        <v>8.0670438314971267E-60</v>
      </c>
      <c r="G19" s="31">
        <v>4.7090985451318928E-107</v>
      </c>
      <c r="H19" s="31">
        <v>1.7097994786498103E-133</v>
      </c>
      <c r="I19" s="31">
        <v>2.3279212275125622E-102</v>
      </c>
      <c r="J19" s="31">
        <v>7.4212734215380341E-124</v>
      </c>
      <c r="K19" s="31">
        <v>4.6866251366403793E-136</v>
      </c>
      <c r="L19" s="31">
        <v>1.2654178747548325E-131</v>
      </c>
      <c r="M19" s="31">
        <v>1.9790954287724887E-91</v>
      </c>
      <c r="N19" s="31">
        <v>1.0230179350879488E-133</v>
      </c>
      <c r="O19" s="31">
        <v>8.9233523649521088E-124</v>
      </c>
      <c r="P19" s="31">
        <v>6.5736145676984848E-126</v>
      </c>
      <c r="Q19" s="32">
        <v>9.0489576094813945E-118</v>
      </c>
    </row>
  </sheetData>
  <mergeCells count="2">
    <mergeCell ref="A1:Q1"/>
    <mergeCell ref="A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845A-9E0E-0A4D-83D9-D6784DD62898}">
  <dimension ref="A1:Q19"/>
  <sheetViews>
    <sheetView workbookViewId="0">
      <selection activeCell="G27" sqref="G27:G28"/>
    </sheetView>
  </sheetViews>
  <sheetFormatPr baseColWidth="10" defaultRowHeight="16" x14ac:dyDescent="0.2"/>
  <sheetData>
    <row r="1" spans="1:17" ht="30" customHeight="1" x14ac:dyDescent="0.2">
      <c r="A1" s="33" t="s">
        <v>59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ht="30" customHeight="1" x14ac:dyDescent="0.2">
      <c r="A2" s="34" t="s">
        <v>57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x14ac:dyDescent="0.2">
      <c r="A3" s="24"/>
      <c r="B3" s="25" t="s">
        <v>40</v>
      </c>
      <c r="C3" s="25" t="s">
        <v>41</v>
      </c>
      <c r="D3" s="25" t="s">
        <v>42</v>
      </c>
      <c r="E3" s="25" t="s">
        <v>43</v>
      </c>
      <c r="F3" s="25" t="s">
        <v>44</v>
      </c>
      <c r="G3" s="25" t="s">
        <v>45</v>
      </c>
      <c r="H3" s="25" t="s">
        <v>46</v>
      </c>
      <c r="I3" s="25" t="s">
        <v>47</v>
      </c>
      <c r="J3" s="25" t="s">
        <v>48</v>
      </c>
      <c r="K3" s="25" t="s">
        <v>49</v>
      </c>
      <c r="L3" s="25" t="s">
        <v>50</v>
      </c>
      <c r="M3" s="25" t="s">
        <v>51</v>
      </c>
      <c r="N3" s="25" t="s">
        <v>52</v>
      </c>
      <c r="O3" s="25" t="s">
        <v>53</v>
      </c>
      <c r="P3" s="25" t="s">
        <v>54</v>
      </c>
      <c r="Q3" s="26" t="s">
        <v>55</v>
      </c>
    </row>
    <row r="4" spans="1:17" x14ac:dyDescent="0.2">
      <c r="A4" s="27" t="s">
        <v>40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1.8489887897716306E-124</v>
      </c>
      <c r="P4" s="28">
        <v>8.0626867472697306E-118</v>
      </c>
      <c r="Q4" s="29">
        <v>1.5102952712719808E-125</v>
      </c>
    </row>
    <row r="5" spans="1:17" x14ac:dyDescent="0.2">
      <c r="A5" s="27" t="s">
        <v>41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4.9901800959466836E-109</v>
      </c>
      <c r="P5" s="28">
        <v>3.4459139311889508E-132</v>
      </c>
      <c r="Q5" s="29">
        <v>1.2686343535808956E-134</v>
      </c>
    </row>
    <row r="6" spans="1:17" x14ac:dyDescent="0.2">
      <c r="A6" s="27" t="s">
        <v>42</v>
      </c>
      <c r="B6" s="28">
        <v>0</v>
      </c>
      <c r="C6" s="28">
        <v>0</v>
      </c>
      <c r="D6" s="28">
        <v>1.7070652376773826E-2</v>
      </c>
      <c r="E6" s="28">
        <v>3.3977426058466854E-58</v>
      </c>
      <c r="F6" s="28">
        <v>5.2110918515562799E-55</v>
      </c>
      <c r="G6" s="28">
        <v>1.7719238005916685E-62</v>
      </c>
      <c r="H6" s="28">
        <v>0.10329043386569713</v>
      </c>
      <c r="I6" s="28">
        <v>1.961224208713246E-41</v>
      </c>
      <c r="J6" s="28">
        <v>3.9028736432028643E-2</v>
      </c>
      <c r="K6" s="28">
        <v>1.9779935868871719E-44</v>
      </c>
      <c r="L6" s="28">
        <v>1.5946790094835766E-41</v>
      </c>
      <c r="M6" s="28">
        <v>3.9084662877199085E-47</v>
      </c>
      <c r="N6" s="28">
        <v>1.670907887363322E-52</v>
      </c>
      <c r="O6" s="28">
        <v>3.0532232692989063E-67</v>
      </c>
      <c r="P6" s="28">
        <v>4.5714784997181265E-105</v>
      </c>
      <c r="Q6" s="29">
        <v>1.7136481063744322E-89</v>
      </c>
    </row>
    <row r="7" spans="1:17" x14ac:dyDescent="0.2">
      <c r="A7" s="27" t="s">
        <v>43</v>
      </c>
      <c r="B7" s="28">
        <v>0</v>
      </c>
      <c r="C7" s="28">
        <v>0</v>
      </c>
      <c r="D7" s="28">
        <v>1.1126026319735468E-2</v>
      </c>
      <c r="E7" s="28">
        <v>1.0828064949417116</v>
      </c>
      <c r="F7" s="28">
        <v>0.86696762571503216</v>
      </c>
      <c r="G7" s="28">
        <v>0.27781421269300183</v>
      </c>
      <c r="H7" s="28">
        <v>0.10728781590906221</v>
      </c>
      <c r="I7" s="28">
        <v>0.28142007363017024</v>
      </c>
      <c r="J7" s="28">
        <v>0.15100408486480657</v>
      </c>
      <c r="K7" s="28">
        <v>0.48284608777337001</v>
      </c>
      <c r="L7" s="28">
        <v>0.32285584805809592</v>
      </c>
      <c r="M7" s="28">
        <v>6.1746493728878089E-2</v>
      </c>
      <c r="N7" s="28">
        <v>1.7070012455919305E-2</v>
      </c>
      <c r="O7" s="28">
        <v>9.9437002039197797E-6</v>
      </c>
      <c r="P7" s="28">
        <v>3.6713854690901987E-6</v>
      </c>
      <c r="Q7" s="29">
        <v>2.3248415631996843E-60</v>
      </c>
    </row>
    <row r="8" spans="1:17" x14ac:dyDescent="0.2">
      <c r="A8" s="27" t="s">
        <v>44</v>
      </c>
      <c r="B8" s="28">
        <v>0</v>
      </c>
      <c r="C8" s="28">
        <v>0</v>
      </c>
      <c r="D8" s="28">
        <v>2.0101137992246842E-2</v>
      </c>
      <c r="E8" s="28">
        <v>0.43798594964602544</v>
      </c>
      <c r="F8" s="28">
        <v>0.64058749817867822</v>
      </c>
      <c r="G8" s="28">
        <v>0.70985006634846926</v>
      </c>
      <c r="H8" s="28">
        <v>0.55748917109018736</v>
      </c>
      <c r="I8" s="28">
        <v>0.71270293342364444</v>
      </c>
      <c r="J8" s="28">
        <v>0.35071658880674872</v>
      </c>
      <c r="K8" s="28">
        <v>0.37119060610185595</v>
      </c>
      <c r="L8" s="28">
        <v>0.17378522409020977</v>
      </c>
      <c r="M8" s="28">
        <v>0.16270444516207391</v>
      </c>
      <c r="N8" s="28">
        <v>1.8825422812950455E-2</v>
      </c>
      <c r="O8" s="28">
        <v>1.0398343635953837E-5</v>
      </c>
      <c r="P8" s="28">
        <v>3.7715795152950202E-25</v>
      </c>
      <c r="Q8" s="29">
        <v>6.2878878796622156E-6</v>
      </c>
    </row>
    <row r="9" spans="1:17" x14ac:dyDescent="0.2">
      <c r="A9" s="27" t="s">
        <v>45</v>
      </c>
      <c r="B9" s="28">
        <v>0</v>
      </c>
      <c r="C9" s="28">
        <v>0</v>
      </c>
      <c r="D9" s="28">
        <v>8.7444705433843556E-3</v>
      </c>
      <c r="E9" s="28">
        <v>0.487143167518447</v>
      </c>
      <c r="F9" s="28">
        <v>0.61338166231889613</v>
      </c>
      <c r="G9" s="28">
        <v>0.83680808095634129</v>
      </c>
      <c r="H9" s="28">
        <v>0.76688322187668967</v>
      </c>
      <c r="I9" s="28">
        <v>0.62344724636251303</v>
      </c>
      <c r="J9" s="28">
        <v>0.94719089166822645</v>
      </c>
      <c r="K9" s="28">
        <v>0.5392826406392015</v>
      </c>
      <c r="L9" s="28">
        <v>0.54981880833924135</v>
      </c>
      <c r="M9" s="28">
        <v>9.058714438258407E-2</v>
      </c>
      <c r="N9" s="28">
        <v>2.2345946565556198E-2</v>
      </c>
      <c r="O9" s="28">
        <v>3.1074666077003104E-5</v>
      </c>
      <c r="P9" s="28">
        <v>2.1664412052171471E-5</v>
      </c>
      <c r="Q9" s="29">
        <v>3.0597514415143833E-46</v>
      </c>
    </row>
    <row r="10" spans="1:17" x14ac:dyDescent="0.2">
      <c r="A10" s="27" t="s">
        <v>46</v>
      </c>
      <c r="B10" s="28">
        <v>0</v>
      </c>
      <c r="C10" s="28">
        <v>0</v>
      </c>
      <c r="D10" s="28">
        <v>4.8424685248548142E-2</v>
      </c>
      <c r="E10" s="28">
        <v>9.8423131356798726E-2</v>
      </c>
      <c r="F10" s="28">
        <v>0.59295069143092716</v>
      </c>
      <c r="G10" s="28">
        <v>0.62677232942750893</v>
      </c>
      <c r="H10" s="28">
        <v>0.6468934030903285</v>
      </c>
      <c r="I10" s="28">
        <v>1.0452245521737233</v>
      </c>
      <c r="J10" s="28">
        <v>0.58168280394690364</v>
      </c>
      <c r="K10" s="28">
        <v>0.68788955870095347</v>
      </c>
      <c r="L10" s="28">
        <v>0.27055044088287261</v>
      </c>
      <c r="M10" s="28">
        <v>0.21481297323575621</v>
      </c>
      <c r="N10" s="28">
        <v>1.8043267142037554E-2</v>
      </c>
      <c r="O10" s="28">
        <v>1.1673878478592431E-5</v>
      </c>
      <c r="P10" s="28">
        <v>1.7822109904414976E-6</v>
      </c>
      <c r="Q10" s="29">
        <v>2.1543635672487673E-17</v>
      </c>
    </row>
    <row r="11" spans="1:17" x14ac:dyDescent="0.2">
      <c r="A11" s="27" t="s">
        <v>47</v>
      </c>
      <c r="B11" s="28">
        <v>0</v>
      </c>
      <c r="C11" s="28">
        <v>0</v>
      </c>
      <c r="D11" s="28">
        <v>1.8740339944664803E-2</v>
      </c>
      <c r="E11" s="28">
        <v>0.32748349116054304</v>
      </c>
      <c r="F11" s="28">
        <v>0.3668428328775537</v>
      </c>
      <c r="G11" s="28">
        <v>0.5917631224253791</v>
      </c>
      <c r="H11" s="28">
        <v>0.53631376484374049</v>
      </c>
      <c r="I11" s="28">
        <v>0.70288583399756677</v>
      </c>
      <c r="J11" s="28">
        <v>0.62474101934636161</v>
      </c>
      <c r="K11" s="28">
        <v>0.66086238140747233</v>
      </c>
      <c r="L11" s="28">
        <v>0.5230401667690977</v>
      </c>
      <c r="M11" s="28">
        <v>0.19360927759222957</v>
      </c>
      <c r="N11" s="28">
        <v>7.9087943480556158E-3</v>
      </c>
      <c r="O11" s="28">
        <v>5.8807194579912378E-6</v>
      </c>
      <c r="P11" s="28">
        <v>9.267334493199333E-6</v>
      </c>
      <c r="Q11" s="29">
        <v>9.3012614771812135E-6</v>
      </c>
    </row>
    <row r="12" spans="1:17" x14ac:dyDescent="0.2">
      <c r="A12" s="27" t="s">
        <v>48</v>
      </c>
      <c r="B12" s="28">
        <v>0</v>
      </c>
      <c r="C12" s="28">
        <v>0</v>
      </c>
      <c r="D12" s="28">
        <v>5.5836704340603916E-3</v>
      </c>
      <c r="E12" s="28">
        <v>0.22976712183810513</v>
      </c>
      <c r="F12" s="28">
        <v>0.3922197929229746</v>
      </c>
      <c r="G12" s="28">
        <v>0.53308677677853589</v>
      </c>
      <c r="H12" s="28">
        <v>0.55113970645472554</v>
      </c>
      <c r="I12" s="28">
        <v>0.83008183504995492</v>
      </c>
      <c r="J12" s="28">
        <v>0.87750395266874037</v>
      </c>
      <c r="K12" s="28">
        <v>0.7688560443677982</v>
      </c>
      <c r="L12" s="28">
        <v>0.34971576056740339</v>
      </c>
      <c r="M12" s="28">
        <v>0.24999483787442167</v>
      </c>
      <c r="N12" s="28">
        <v>2.4571672949542673E-2</v>
      </c>
      <c r="O12" s="28">
        <v>1.360561853007043E-5</v>
      </c>
      <c r="P12" s="28">
        <v>4.5828215294541605E-6</v>
      </c>
      <c r="Q12" s="29">
        <v>4.5977902500074059E-6</v>
      </c>
    </row>
    <row r="13" spans="1:17" x14ac:dyDescent="0.2">
      <c r="A13" s="27" t="s">
        <v>49</v>
      </c>
      <c r="B13" s="28">
        <v>0</v>
      </c>
      <c r="C13" s="28">
        <v>0</v>
      </c>
      <c r="D13" s="28">
        <v>0.26305154704569539</v>
      </c>
      <c r="E13" s="28">
        <v>0.28006664021161126</v>
      </c>
      <c r="F13" s="28">
        <v>0.39335552955626896</v>
      </c>
      <c r="G13" s="28">
        <v>0.75734837812805689</v>
      </c>
      <c r="H13" s="28">
        <v>0.75671442282405088</v>
      </c>
      <c r="I13" s="28">
        <v>0.67908905322173985</v>
      </c>
      <c r="J13" s="28">
        <v>0.84906079048751859</v>
      </c>
      <c r="K13" s="28">
        <v>1.0444289577645613</v>
      </c>
      <c r="L13" s="28">
        <v>0.42424349481030649</v>
      </c>
      <c r="M13" s="28">
        <v>0.19496063195039148</v>
      </c>
      <c r="N13" s="28">
        <v>2.9805994935386236E-2</v>
      </c>
      <c r="O13" s="28">
        <v>1.3208245897217291E-5</v>
      </c>
      <c r="P13" s="28">
        <v>1.716162710762489E-5</v>
      </c>
      <c r="Q13" s="29">
        <v>5.8594758050034616E-6</v>
      </c>
    </row>
    <row r="14" spans="1:17" x14ac:dyDescent="0.2">
      <c r="A14" s="27" t="s">
        <v>50</v>
      </c>
      <c r="B14" s="28">
        <v>0</v>
      </c>
      <c r="C14" s="28">
        <v>0</v>
      </c>
      <c r="D14" s="28">
        <v>1.7458502565893163E-18</v>
      </c>
      <c r="E14" s="28">
        <v>2.0521585072609608E-31</v>
      </c>
      <c r="F14" s="28">
        <v>0.12165706649013301</v>
      </c>
      <c r="G14" s="28">
        <v>0.4258610031136445</v>
      </c>
      <c r="H14" s="28">
        <v>0.47269344995063883</v>
      </c>
      <c r="I14" s="28">
        <v>0.47541725728307549</v>
      </c>
      <c r="J14" s="28">
        <v>0.88159384112016514</v>
      </c>
      <c r="K14" s="28">
        <v>0.51770552299305383</v>
      </c>
      <c r="L14" s="28">
        <v>0.41522453501859363</v>
      </c>
      <c r="M14" s="28">
        <v>0.15620534655106477</v>
      </c>
      <c r="N14" s="28">
        <v>5.3766868851035904E-2</v>
      </c>
      <c r="O14" s="28">
        <v>2.6895140616936192E-5</v>
      </c>
      <c r="P14" s="28">
        <v>2.6482638662647112E-5</v>
      </c>
      <c r="Q14" s="29">
        <v>3.4340110583747834E-5</v>
      </c>
    </row>
    <row r="15" spans="1:17" x14ac:dyDescent="0.2">
      <c r="A15" s="27" t="s">
        <v>51</v>
      </c>
      <c r="B15" s="28">
        <v>0</v>
      </c>
      <c r="C15" s="28">
        <v>0</v>
      </c>
      <c r="D15" s="28">
        <v>5.3718437817885326E-3</v>
      </c>
      <c r="E15" s="28">
        <v>8.5803537525098519E-2</v>
      </c>
      <c r="F15" s="28">
        <v>0.32975096158739214</v>
      </c>
      <c r="G15" s="28">
        <v>0.35745142729884111</v>
      </c>
      <c r="H15" s="28">
        <v>0.31252012802107537</v>
      </c>
      <c r="I15" s="28">
        <v>0.2498040919155825</v>
      </c>
      <c r="J15" s="28">
        <v>0.29284605055047008</v>
      </c>
      <c r="K15" s="28">
        <v>0.32797196351461377</v>
      </c>
      <c r="L15" s="28">
        <v>0.29527125489617934</v>
      </c>
      <c r="M15" s="28">
        <v>0.14011262478459913</v>
      </c>
      <c r="N15" s="28">
        <v>1.3452651605024431E-2</v>
      </c>
      <c r="O15" s="28">
        <v>2.682062230771814E-6</v>
      </c>
      <c r="P15" s="28">
        <v>1.7920832314284362E-5</v>
      </c>
      <c r="Q15" s="29">
        <v>1.1104625044000162E-19</v>
      </c>
    </row>
    <row r="16" spans="1:17" x14ac:dyDescent="0.2">
      <c r="A16" s="27" t="s">
        <v>52</v>
      </c>
      <c r="B16" s="28">
        <v>0</v>
      </c>
      <c r="C16" s="28">
        <v>0</v>
      </c>
      <c r="D16" s="28">
        <v>1.3128615893405882E-63</v>
      </c>
      <c r="E16" s="28">
        <v>6.7080676310710653E-30</v>
      </c>
      <c r="F16" s="28">
        <v>3.1718460791951092E-2</v>
      </c>
      <c r="G16" s="28">
        <v>6.7430267836945404E-2</v>
      </c>
      <c r="H16" s="28">
        <v>3.1800232508095362E-2</v>
      </c>
      <c r="I16" s="28">
        <v>8.8491661765804128E-2</v>
      </c>
      <c r="J16" s="28">
        <v>7.4881204529914869E-2</v>
      </c>
      <c r="K16" s="28">
        <v>5.2168592554877366E-2</v>
      </c>
      <c r="L16" s="28">
        <v>5.9257256818111774E-2</v>
      </c>
      <c r="M16" s="28">
        <v>4.1984246657375768E-2</v>
      </c>
      <c r="N16" s="28">
        <v>2.035294144930898E-3</v>
      </c>
      <c r="O16" s="28">
        <v>6.7399297630892312E-18</v>
      </c>
      <c r="P16" s="28">
        <v>4.6668689334901771E-6</v>
      </c>
      <c r="Q16" s="29">
        <v>4.528613952778308E-6</v>
      </c>
    </row>
    <row r="17" spans="1:17" x14ac:dyDescent="0.2">
      <c r="A17" s="27" t="s">
        <v>53</v>
      </c>
      <c r="B17" s="28">
        <v>2.5840718066544899E-111</v>
      </c>
      <c r="C17" s="28">
        <v>7.3919522513308913E-130</v>
      </c>
      <c r="D17" s="28">
        <v>5.331405391478891E-87</v>
      </c>
      <c r="E17" s="28">
        <v>3.7877794929627179E-5</v>
      </c>
      <c r="F17" s="28">
        <v>6.2255427205892982E-5</v>
      </c>
      <c r="G17" s="28">
        <v>8.7108086441217838E-5</v>
      </c>
      <c r="H17" s="28">
        <v>6.2493943530789807E-5</v>
      </c>
      <c r="I17" s="28">
        <v>3.792283159386716E-5</v>
      </c>
      <c r="J17" s="28">
        <v>8.7456351756341771E-5</v>
      </c>
      <c r="K17" s="28">
        <v>3.8146812103572219E-5</v>
      </c>
      <c r="L17" s="28">
        <v>6.2655794701467897E-5</v>
      </c>
      <c r="M17" s="28">
        <v>8.7922066475233171E-5</v>
      </c>
      <c r="N17" s="28">
        <v>6.2068856663533719E-5</v>
      </c>
      <c r="O17" s="28">
        <v>1.3647546231773022E-5</v>
      </c>
      <c r="P17" s="28">
        <v>3.7799867019525926E-5</v>
      </c>
      <c r="Q17" s="29">
        <v>1.9853612154181937E-47</v>
      </c>
    </row>
    <row r="18" spans="1:17" x14ac:dyDescent="0.2">
      <c r="A18" s="27" t="s">
        <v>54</v>
      </c>
      <c r="B18" s="28">
        <v>2.5063994412590962E-126</v>
      </c>
      <c r="C18" s="28">
        <v>2.9992418342548155E-135</v>
      </c>
      <c r="D18" s="28">
        <v>1.2123098913326695E-89</v>
      </c>
      <c r="E18" s="28">
        <v>9.7938261721692091E-70</v>
      </c>
      <c r="F18" s="28">
        <v>5.301569966210592E-66</v>
      </c>
      <c r="G18" s="28">
        <v>1.3112812258773163E-65</v>
      </c>
      <c r="H18" s="28">
        <v>8.7179604504684376E-63</v>
      </c>
      <c r="I18" s="28">
        <v>2.4622107518295589E-70</v>
      </c>
      <c r="J18" s="28">
        <v>4.2226574708924045E-70</v>
      </c>
      <c r="K18" s="28">
        <v>1.5853216870515517E-82</v>
      </c>
      <c r="L18" s="28">
        <v>1.405419392664624E-86</v>
      </c>
      <c r="M18" s="28">
        <v>1.1774935181752527E-85</v>
      </c>
      <c r="N18" s="28">
        <v>2.0203150207946703E-67</v>
      </c>
      <c r="O18" s="28">
        <v>5.5064257765192194E-66</v>
      </c>
      <c r="P18" s="28">
        <v>2.0254595316566819E-87</v>
      </c>
      <c r="Q18" s="29">
        <v>1.1007720561888469E-89</v>
      </c>
    </row>
    <row r="19" spans="1:17" x14ac:dyDescent="0.2">
      <c r="A19" s="30" t="s">
        <v>55</v>
      </c>
      <c r="B19" s="31">
        <v>4.2708679161559995E-122</v>
      </c>
      <c r="C19" s="31">
        <v>8.4472602404562315E-119</v>
      </c>
      <c r="D19" s="31">
        <v>7.9352718772458074E-138</v>
      </c>
      <c r="E19" s="31">
        <v>2.4183394206250365E-104</v>
      </c>
      <c r="F19" s="31">
        <v>1.4525008958076611E-126</v>
      </c>
      <c r="G19" s="31">
        <v>1.8901473021201785E-117</v>
      </c>
      <c r="H19" s="31">
        <v>9.0217325603138218E-119</v>
      </c>
      <c r="I19" s="31">
        <v>4.4563790327965633E-114</v>
      </c>
      <c r="J19" s="31">
        <v>2.0024618715686745E-100</v>
      </c>
      <c r="K19" s="31">
        <v>5.0168276693984767E-115</v>
      </c>
      <c r="L19" s="31">
        <v>1.7303358655277279E-131</v>
      </c>
      <c r="M19" s="31">
        <v>2.388019256478384E-101</v>
      </c>
      <c r="N19" s="31">
        <v>2.9045071376253418E-115</v>
      </c>
      <c r="O19" s="31">
        <v>5.815825493916658E-106</v>
      </c>
      <c r="P19" s="31">
        <v>1.2348371982190524E-102</v>
      </c>
      <c r="Q19" s="32">
        <v>6.027257937342116E-149</v>
      </c>
    </row>
  </sheetData>
  <mergeCells count="2">
    <mergeCell ref="A1:Q1"/>
    <mergeCell ref="A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3342-98B5-3540-AC16-AEDF9E076D2D}">
  <dimension ref="A1:Q19"/>
  <sheetViews>
    <sheetView workbookViewId="0">
      <selection activeCell="I30" sqref="I30"/>
    </sheetView>
  </sheetViews>
  <sheetFormatPr baseColWidth="10" defaultRowHeight="16" x14ac:dyDescent="0.2"/>
  <sheetData>
    <row r="1" spans="1:17" ht="30" customHeight="1" x14ac:dyDescent="0.2">
      <c r="A1" s="33" t="s">
        <v>60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ht="30" customHeight="1" x14ac:dyDescent="0.2">
      <c r="A2" s="35" t="s">
        <v>57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17" x14ac:dyDescent="0.2">
      <c r="A3" s="24"/>
      <c r="B3" s="25" t="s">
        <v>40</v>
      </c>
      <c r="C3" s="25" t="s">
        <v>41</v>
      </c>
      <c r="D3" s="25" t="s">
        <v>42</v>
      </c>
      <c r="E3" s="25" t="s">
        <v>43</v>
      </c>
      <c r="F3" s="25" t="s">
        <v>44</v>
      </c>
      <c r="G3" s="25" t="s">
        <v>45</v>
      </c>
      <c r="H3" s="25" t="s">
        <v>46</v>
      </c>
      <c r="I3" s="25" t="s">
        <v>47</v>
      </c>
      <c r="J3" s="25" t="s">
        <v>48</v>
      </c>
      <c r="K3" s="25" t="s">
        <v>49</v>
      </c>
      <c r="L3" s="25" t="s">
        <v>50</v>
      </c>
      <c r="M3" s="25" t="s">
        <v>51</v>
      </c>
      <c r="N3" s="25" t="s">
        <v>52</v>
      </c>
      <c r="O3" s="25" t="s">
        <v>53</v>
      </c>
      <c r="P3" s="25" t="s">
        <v>54</v>
      </c>
      <c r="Q3" s="26" t="s">
        <v>55</v>
      </c>
    </row>
    <row r="4" spans="1:17" x14ac:dyDescent="0.2">
      <c r="A4" s="27" t="s">
        <v>40</v>
      </c>
      <c r="B4" s="28">
        <v>0.47881279963317241</v>
      </c>
      <c r="C4" s="28">
        <v>0.55185413960287022</v>
      </c>
      <c r="D4" s="28">
        <v>0.33432360515454412</v>
      </c>
      <c r="E4" s="28">
        <v>0.13236122826619379</v>
      </c>
      <c r="F4" s="28">
        <v>0.13853158786140771</v>
      </c>
      <c r="G4" s="28">
        <v>0.28160488706658571</v>
      </c>
      <c r="H4" s="28">
        <v>0.406440258772792</v>
      </c>
      <c r="I4" s="28">
        <v>0.4939479833430781</v>
      </c>
      <c r="J4" s="28">
        <v>0.1133010809355144</v>
      </c>
      <c r="K4" s="28">
        <v>7.4682641366480354E-2</v>
      </c>
      <c r="L4" s="28">
        <v>4.1964034289630477E-2</v>
      </c>
      <c r="M4" s="28">
        <v>1.7983198702971739E-2</v>
      </c>
      <c r="N4" s="28">
        <v>5.5369426451656852E-3</v>
      </c>
      <c r="O4" s="28">
        <v>1.4218728526608877E-3</v>
      </c>
      <c r="P4" s="28">
        <v>0</v>
      </c>
      <c r="Q4" s="29">
        <v>5.0558219363265914E-4</v>
      </c>
    </row>
    <row r="5" spans="1:17" x14ac:dyDescent="0.2">
      <c r="A5" s="27" t="s">
        <v>41</v>
      </c>
      <c r="B5" s="28">
        <v>0.2632642428539147</v>
      </c>
      <c r="C5" s="28">
        <v>0.91827481303286662</v>
      </c>
      <c r="D5" s="28">
        <v>0.52417976829336677</v>
      </c>
      <c r="E5" s="28">
        <v>0.11628533091171862</v>
      </c>
      <c r="F5" s="28">
        <v>2.5055685200963258E-2</v>
      </c>
      <c r="G5" s="28">
        <v>0.16985875043731327</v>
      </c>
      <c r="H5" s="28">
        <v>0.44804226163852301</v>
      </c>
      <c r="I5" s="28">
        <v>0.57762760244056643</v>
      </c>
      <c r="J5" s="28">
        <v>0.32478196023310368</v>
      </c>
      <c r="K5" s="28">
        <v>7.227684512552271E-2</v>
      </c>
      <c r="L5" s="28">
        <v>2.6533230556051932E-2</v>
      </c>
      <c r="M5" s="28">
        <v>5.8566449219889473E-3</v>
      </c>
      <c r="N5" s="28">
        <v>0</v>
      </c>
      <c r="O5" s="28">
        <v>2.4204017958153173E-3</v>
      </c>
      <c r="P5" s="28">
        <v>2.8580931014752093E-4</v>
      </c>
      <c r="Q5" s="29">
        <v>0</v>
      </c>
    </row>
    <row r="6" spans="1:17" x14ac:dyDescent="0.2">
      <c r="A6" s="27" t="s">
        <v>42</v>
      </c>
      <c r="B6" s="28">
        <v>0.16881207473847776</v>
      </c>
      <c r="C6" s="28">
        <v>0.53571461399934184</v>
      </c>
      <c r="D6" s="28">
        <v>1.0802193231136146</v>
      </c>
      <c r="E6" s="28">
        <v>0.38859151340003228</v>
      </c>
      <c r="F6" s="28">
        <v>3.9314521743183346E-2</v>
      </c>
      <c r="G6" s="28">
        <v>1.1057128613890625E-2</v>
      </c>
      <c r="H6" s="28">
        <v>0.21680897028805574</v>
      </c>
      <c r="I6" s="28">
        <v>0.59190871650719146</v>
      </c>
      <c r="J6" s="28">
        <v>0.48558564168620361</v>
      </c>
      <c r="K6" s="28">
        <v>0.13395946916456691</v>
      </c>
      <c r="L6" s="28">
        <v>4.4333386687395081E-2</v>
      </c>
      <c r="M6" s="28">
        <v>1.7595163939108663E-2</v>
      </c>
      <c r="N6" s="28">
        <v>4.6767788815552996E-3</v>
      </c>
      <c r="O6" s="28">
        <v>7.5115299388385931E-3</v>
      </c>
      <c r="P6" s="28">
        <v>1.1982921302935746E-3</v>
      </c>
      <c r="Q6" s="29">
        <v>2.3928771118886347E-4</v>
      </c>
    </row>
    <row r="7" spans="1:17" x14ac:dyDescent="0.2">
      <c r="A7" s="27" t="s">
        <v>43</v>
      </c>
      <c r="B7" s="28">
        <v>9.3901280656967331E-2</v>
      </c>
      <c r="C7" s="28">
        <v>0.15399908775810123</v>
      </c>
      <c r="D7" s="28">
        <v>0.41721582571495619</v>
      </c>
      <c r="E7" s="28">
        <v>0.97907609662208317</v>
      </c>
      <c r="F7" s="28">
        <v>0.12806314386536699</v>
      </c>
      <c r="G7" s="28">
        <v>3.3498119048657828E-2</v>
      </c>
      <c r="H7" s="28">
        <v>6.1002703361109571E-2</v>
      </c>
      <c r="I7" s="28">
        <v>0.25360663830980024</v>
      </c>
      <c r="J7" s="28">
        <v>0.42188605724396488</v>
      </c>
      <c r="K7" s="28">
        <v>0.20652814235861749</v>
      </c>
      <c r="L7" s="28">
        <v>7.4921369373379829E-2</v>
      </c>
      <c r="M7" s="28">
        <v>4.8022516076096318E-2</v>
      </c>
      <c r="N7" s="28">
        <v>7.1947110929997801E-3</v>
      </c>
      <c r="O7" s="28">
        <v>2.4556582704461923E-2</v>
      </c>
      <c r="P7" s="28">
        <v>2.3974436825200626E-3</v>
      </c>
      <c r="Q7" s="29">
        <v>0</v>
      </c>
    </row>
    <row r="8" spans="1:17" x14ac:dyDescent="0.2">
      <c r="A8" s="27" t="s">
        <v>44</v>
      </c>
      <c r="B8" s="28">
        <v>0.16794631686397196</v>
      </c>
      <c r="C8" s="28">
        <v>8.0836089693744714E-2</v>
      </c>
      <c r="D8" s="28">
        <v>7.2841869836043766E-2</v>
      </c>
      <c r="E8" s="28">
        <v>0.35630340548422279</v>
      </c>
      <c r="F8" s="28">
        <v>0.80479533986831897</v>
      </c>
      <c r="G8" s="28">
        <v>0.20590199467102688</v>
      </c>
      <c r="H8" s="28">
        <v>7.4874641816186555E-2</v>
      </c>
      <c r="I8" s="28">
        <v>4.1384182203721115E-2</v>
      </c>
      <c r="J8" s="28">
        <v>0.16410613906271393</v>
      </c>
      <c r="K8" s="28">
        <v>0.28318275821715438</v>
      </c>
      <c r="L8" s="28">
        <v>8.0998683387791384E-2</v>
      </c>
      <c r="M8" s="28">
        <v>8.5310811362252909E-2</v>
      </c>
      <c r="N8" s="28">
        <v>1.6431749642643774E-2</v>
      </c>
      <c r="O8" s="28">
        <v>7.5607660517490096E-3</v>
      </c>
      <c r="P8" s="28">
        <v>1.051554149241056E-3</v>
      </c>
      <c r="Q8" s="29">
        <v>1.5792015955551093E-3</v>
      </c>
    </row>
    <row r="9" spans="1:17" x14ac:dyDescent="0.2">
      <c r="A9" s="27" t="s">
        <v>45</v>
      </c>
      <c r="B9" s="28">
        <v>0.48966184842762073</v>
      </c>
      <c r="C9" s="28">
        <v>0.29656521801235847</v>
      </c>
      <c r="D9" s="28">
        <v>3.9897702585980487E-2</v>
      </c>
      <c r="E9" s="28">
        <v>6.6153309193494547E-2</v>
      </c>
      <c r="F9" s="28">
        <v>0.12500062026503567</v>
      </c>
      <c r="G9" s="28">
        <v>0.6595420302854117</v>
      </c>
      <c r="H9" s="28">
        <v>0.21016861701165088</v>
      </c>
      <c r="I9" s="28">
        <v>2.5338350747854857E-2</v>
      </c>
      <c r="J9" s="28">
        <v>7.4411911912234839E-3</v>
      </c>
      <c r="K9" s="28">
        <v>4.6801553264022001E-2</v>
      </c>
      <c r="L9" s="28">
        <v>0.1671135519775285</v>
      </c>
      <c r="M9" s="28">
        <v>0.11084633024313338</v>
      </c>
      <c r="N9" s="28">
        <v>3.3629319050016433E-2</v>
      </c>
      <c r="O9" s="28">
        <v>8.393670444834596E-4</v>
      </c>
      <c r="P9" s="28">
        <v>0</v>
      </c>
      <c r="Q9" s="29">
        <v>2.9452346675727567E-6</v>
      </c>
    </row>
    <row r="10" spans="1:17" x14ac:dyDescent="0.2">
      <c r="A10" s="27" t="s">
        <v>46</v>
      </c>
      <c r="B10" s="28">
        <v>0.31998486629486927</v>
      </c>
      <c r="C10" s="28">
        <v>0.47263065931504195</v>
      </c>
      <c r="D10" s="28">
        <v>0.2696168731992683</v>
      </c>
      <c r="E10" s="28">
        <v>7.5588593982656646E-2</v>
      </c>
      <c r="F10" s="28">
        <v>4.6645733970320569E-2</v>
      </c>
      <c r="G10" s="28">
        <v>8.8492898789891528E-2</v>
      </c>
      <c r="H10" s="28">
        <v>0.64224562467276236</v>
      </c>
      <c r="I10" s="28">
        <v>0.14878452932747918</v>
      </c>
      <c r="J10" s="28">
        <v>3.2575900336939342E-2</v>
      </c>
      <c r="K10" s="28">
        <v>4.9446687280850291E-3</v>
      </c>
      <c r="L10" s="28">
        <v>1.2322182163515596E-2</v>
      </c>
      <c r="M10" s="28">
        <v>3.9788975906696056E-2</v>
      </c>
      <c r="N10" s="28">
        <v>1.9188408727227317E-2</v>
      </c>
      <c r="O10" s="28">
        <v>9.6568096630180258E-4</v>
      </c>
      <c r="P10" s="28">
        <v>0</v>
      </c>
      <c r="Q10" s="29">
        <v>7.6761349995067552E-13</v>
      </c>
    </row>
    <row r="11" spans="1:17" x14ac:dyDescent="0.2">
      <c r="A11" s="27" t="s">
        <v>47</v>
      </c>
      <c r="B11" s="28">
        <v>0.37824281021422546</v>
      </c>
      <c r="C11" s="28">
        <v>0.70078353958355732</v>
      </c>
      <c r="D11" s="28">
        <v>0.56419342610773981</v>
      </c>
      <c r="E11" s="28">
        <v>0.19642324576479142</v>
      </c>
      <c r="F11" s="28">
        <v>2.3690026915179508E-2</v>
      </c>
      <c r="G11" s="28">
        <v>8.9893782248685692E-3</v>
      </c>
      <c r="H11" s="28">
        <v>8.7075143713555236E-2</v>
      </c>
      <c r="I11" s="28">
        <v>0.590987777253416</v>
      </c>
      <c r="J11" s="28">
        <v>0.15346932148869052</v>
      </c>
      <c r="K11" s="28">
        <v>3.2445546817110502E-3</v>
      </c>
      <c r="L11" s="28">
        <v>2.3579648552278443E-2</v>
      </c>
      <c r="M11" s="28">
        <v>8.0285950354604882E-3</v>
      </c>
      <c r="N11" s="28">
        <v>1.1731298534495119E-2</v>
      </c>
      <c r="O11" s="28">
        <v>6.121733899857605E-3</v>
      </c>
      <c r="P11" s="28">
        <v>0</v>
      </c>
      <c r="Q11" s="29">
        <v>0</v>
      </c>
    </row>
    <row r="12" spans="1:17" x14ac:dyDescent="0.2">
      <c r="A12" s="27" t="s">
        <v>48</v>
      </c>
      <c r="B12" s="28">
        <v>0.16602873481227012</v>
      </c>
      <c r="C12" s="28">
        <v>0.51616135626034876</v>
      </c>
      <c r="D12" s="28">
        <v>0.73066442519319541</v>
      </c>
      <c r="E12" s="28">
        <v>0.41500175308345033</v>
      </c>
      <c r="F12" s="28">
        <v>6.7417032488165857E-2</v>
      </c>
      <c r="G12" s="28">
        <v>4.1194612719358389E-3</v>
      </c>
      <c r="H12" s="28">
        <v>9.0163488956626139E-2</v>
      </c>
      <c r="I12" s="28">
        <v>0.19187436876267827</v>
      </c>
      <c r="J12" s="28">
        <v>0.45751611261591041</v>
      </c>
      <c r="K12" s="28">
        <v>0.10491316948316806</v>
      </c>
      <c r="L12" s="28">
        <v>1.7196255315365117E-2</v>
      </c>
      <c r="M12" s="28">
        <v>1.0548817872979743E-3</v>
      </c>
      <c r="N12" s="28">
        <v>2.5936005337556137E-2</v>
      </c>
      <c r="O12" s="28">
        <v>1.2079582795403143E-2</v>
      </c>
      <c r="P12" s="28">
        <v>8.4032469847512489E-3</v>
      </c>
      <c r="Q12" s="29">
        <v>1.241387930067044E-3</v>
      </c>
    </row>
    <row r="13" spans="1:17" x14ac:dyDescent="0.2">
      <c r="A13" s="27" t="s">
        <v>49</v>
      </c>
      <c r="B13" s="28">
        <v>0.12725660318901183</v>
      </c>
      <c r="C13" s="28">
        <v>0.14658624344120677</v>
      </c>
      <c r="D13" s="28">
        <v>0.33493370204713813</v>
      </c>
      <c r="E13" s="28">
        <v>0.70650261860976504</v>
      </c>
      <c r="F13" s="28">
        <v>0.35284864138776184</v>
      </c>
      <c r="G13" s="28">
        <v>8.3114421646670794E-2</v>
      </c>
      <c r="H13" s="28">
        <v>1.0816395048209294E-2</v>
      </c>
      <c r="I13" s="28">
        <v>7.6359468069194303E-2</v>
      </c>
      <c r="J13" s="28">
        <v>7.1951891347780614E-2</v>
      </c>
      <c r="K13" s="28">
        <v>0.53383175286456885</v>
      </c>
      <c r="L13" s="28">
        <v>0.11221030375762579</v>
      </c>
      <c r="M13" s="28">
        <v>2.841842793076757E-2</v>
      </c>
      <c r="N13" s="28">
        <v>1.2267440865192419E-2</v>
      </c>
      <c r="O13" s="28">
        <v>3.0400466402994349E-6</v>
      </c>
      <c r="P13" s="28">
        <v>1.4715583739226777E-3</v>
      </c>
      <c r="Q13" s="29">
        <v>7.0022969301443156E-3</v>
      </c>
    </row>
    <row r="14" spans="1:17" x14ac:dyDescent="0.2">
      <c r="A14" s="27" t="s">
        <v>50</v>
      </c>
      <c r="B14" s="28">
        <v>0.12164953386774925</v>
      </c>
      <c r="C14" s="28">
        <v>9.9598995447946162E-2</v>
      </c>
      <c r="D14" s="28">
        <v>0.17544549874318313</v>
      </c>
      <c r="E14" s="28">
        <v>0.2579084014421269</v>
      </c>
      <c r="F14" s="28">
        <v>0.30936502404305677</v>
      </c>
      <c r="G14" s="28">
        <v>7.0166119652342554E-2</v>
      </c>
      <c r="H14" s="28">
        <v>7.0476639603989977E-2</v>
      </c>
      <c r="I14" s="28">
        <v>3.6450599826841359E-2</v>
      </c>
      <c r="J14" s="28">
        <v>7.9313349635910621E-2</v>
      </c>
      <c r="K14" s="28">
        <v>5.5175026754826807E-2</v>
      </c>
      <c r="L14" s="28">
        <v>0.37142190116662277</v>
      </c>
      <c r="M14" s="28">
        <v>0.12782545056301042</v>
      </c>
      <c r="N14" s="28">
        <v>1.4916150018051034E-2</v>
      </c>
      <c r="O14" s="28">
        <v>6.0101385472958538E-6</v>
      </c>
      <c r="P14" s="28">
        <v>4.000386467645051E-3</v>
      </c>
      <c r="Q14" s="29">
        <v>2.4348501261359842E-3</v>
      </c>
    </row>
    <row r="15" spans="1:17" x14ac:dyDescent="0.2">
      <c r="A15" s="27" t="s">
        <v>51</v>
      </c>
      <c r="B15" s="28">
        <v>1.8613580502505347E-2</v>
      </c>
      <c r="C15" s="28">
        <v>5.5135787382842938E-3</v>
      </c>
      <c r="D15" s="28">
        <v>0.10908009048608222</v>
      </c>
      <c r="E15" s="28">
        <v>0.27849686080545893</v>
      </c>
      <c r="F15" s="28">
        <v>0.22940406932336996</v>
      </c>
      <c r="G15" s="28">
        <v>0.18324846983143039</v>
      </c>
      <c r="H15" s="28">
        <v>6.3586133316483634E-2</v>
      </c>
      <c r="I15" s="28">
        <v>1.5694582362289551E-2</v>
      </c>
      <c r="J15" s="28">
        <v>6.8691262973307118E-3</v>
      </c>
      <c r="K15" s="28">
        <v>7.7729634817030629E-2</v>
      </c>
      <c r="L15" s="28">
        <v>9.4560049458122533E-2</v>
      </c>
      <c r="M15" s="28">
        <v>0.38956225156133689</v>
      </c>
      <c r="N15" s="28">
        <v>9.7670212396020639E-2</v>
      </c>
      <c r="O15" s="28">
        <v>3.0873400114952063E-3</v>
      </c>
      <c r="P15" s="28">
        <v>0</v>
      </c>
      <c r="Q15" s="29">
        <v>0</v>
      </c>
    </row>
    <row r="16" spans="1:17" x14ac:dyDescent="0.2">
      <c r="A16" s="27" t="s">
        <v>52</v>
      </c>
      <c r="B16" s="28">
        <v>2.1279380622123718E-2</v>
      </c>
      <c r="C16" s="28">
        <v>0</v>
      </c>
      <c r="D16" s="28">
        <v>4.7773558805388264E-2</v>
      </c>
      <c r="E16" s="28">
        <v>3.4614116687020621E-2</v>
      </c>
      <c r="F16" s="28">
        <v>8.502155449464778E-2</v>
      </c>
      <c r="G16" s="28">
        <v>0.10075029952342113</v>
      </c>
      <c r="H16" s="28">
        <v>0.11050783025257119</v>
      </c>
      <c r="I16" s="28">
        <v>6.9982275203051919E-2</v>
      </c>
      <c r="J16" s="28">
        <v>8.3090798435622407E-2</v>
      </c>
      <c r="K16" s="28">
        <v>1.7293876239796842E-2</v>
      </c>
      <c r="L16" s="28">
        <v>4.4752237402199843E-2</v>
      </c>
      <c r="M16" s="28">
        <v>0.11386262866246524</v>
      </c>
      <c r="N16" s="28">
        <v>0.47874738993251059</v>
      </c>
      <c r="O16" s="28">
        <v>5.7291891188173572E-2</v>
      </c>
      <c r="P16" s="28">
        <v>1.4530004159420247E-2</v>
      </c>
      <c r="Q16" s="29">
        <v>0</v>
      </c>
    </row>
    <row r="17" spans="1:17" x14ac:dyDescent="0.2">
      <c r="A17" s="27" t="s">
        <v>53</v>
      </c>
      <c r="B17" s="28">
        <v>4.5960895413092319E-2</v>
      </c>
      <c r="C17" s="28">
        <v>7.0106320936096173E-2</v>
      </c>
      <c r="D17" s="28">
        <v>0.11455987983864103</v>
      </c>
      <c r="E17" s="28">
        <v>0.15015835674657235</v>
      </c>
      <c r="F17" s="28">
        <v>1.5328846672275402E-2</v>
      </c>
      <c r="G17" s="28">
        <v>7.9496340692328266E-3</v>
      </c>
      <c r="H17" s="28">
        <v>2.1608140787453625E-2</v>
      </c>
      <c r="I17" s="28">
        <v>9.6096571109291776E-2</v>
      </c>
      <c r="J17" s="28">
        <v>0.21605674528798019</v>
      </c>
      <c r="K17" s="28">
        <v>2.7157126088268688E-2</v>
      </c>
      <c r="L17" s="28">
        <v>1.7570266145783879E-2</v>
      </c>
      <c r="M17" s="28">
        <v>4.7951495993241736E-2</v>
      </c>
      <c r="N17" s="28">
        <v>8.2105836977396762E-2</v>
      </c>
      <c r="O17" s="28">
        <v>0.51046332418648888</v>
      </c>
      <c r="P17" s="28">
        <v>5.4842564340464438E-2</v>
      </c>
      <c r="Q17" s="29">
        <v>0</v>
      </c>
    </row>
    <row r="18" spans="1:17" x14ac:dyDescent="0.2">
      <c r="A18" s="27" t="s">
        <v>54</v>
      </c>
      <c r="B18" s="28">
        <v>0</v>
      </c>
      <c r="C18" s="28">
        <v>2.2355940291663975E-2</v>
      </c>
      <c r="D18" s="28">
        <v>0.16342917420310729</v>
      </c>
      <c r="E18" s="28">
        <v>0.24576205248301178</v>
      </c>
      <c r="F18" s="28">
        <v>8.4059387342364927E-3</v>
      </c>
      <c r="G18" s="28">
        <v>0</v>
      </c>
      <c r="H18" s="28">
        <v>0</v>
      </c>
      <c r="I18" s="28">
        <v>0</v>
      </c>
      <c r="J18" s="28">
        <v>0.29663665758893887</v>
      </c>
      <c r="K18" s="28">
        <v>8.4490549201762119E-2</v>
      </c>
      <c r="L18" s="28">
        <v>3.4410222486104043E-2</v>
      </c>
      <c r="M18" s="28">
        <v>0</v>
      </c>
      <c r="N18" s="28">
        <v>5.8216006946836027E-2</v>
      </c>
      <c r="O18" s="28">
        <v>0.14259271598275142</v>
      </c>
      <c r="P18" s="28">
        <v>0.15698129439335598</v>
      </c>
      <c r="Q18" s="29">
        <v>8.9754717940727702E-2</v>
      </c>
    </row>
    <row r="19" spans="1:17" x14ac:dyDescent="0.2">
      <c r="A19" s="30" t="s">
        <v>55</v>
      </c>
      <c r="B19" s="31">
        <v>2.0607382995698087E-2</v>
      </c>
      <c r="C19" s="31">
        <v>0</v>
      </c>
      <c r="D19" s="31">
        <v>3.6166193284455937E-2</v>
      </c>
      <c r="E19" s="31">
        <v>0</v>
      </c>
      <c r="F19" s="31">
        <v>1.8581732472701902E-2</v>
      </c>
      <c r="G19" s="31">
        <v>1.019788268464257E-6</v>
      </c>
      <c r="H19" s="31">
        <v>4.1371276154571229E-2</v>
      </c>
      <c r="I19" s="31">
        <v>0</v>
      </c>
      <c r="J19" s="31">
        <v>7.0873006996333129E-2</v>
      </c>
      <c r="K19" s="31">
        <v>5.4252436246269277E-2</v>
      </c>
      <c r="L19" s="31">
        <v>7.6604655485636206E-2</v>
      </c>
      <c r="M19" s="31">
        <v>0</v>
      </c>
      <c r="N19" s="31">
        <v>0</v>
      </c>
      <c r="O19" s="31">
        <v>0</v>
      </c>
      <c r="P19" s="31">
        <v>0.11046993556849037</v>
      </c>
      <c r="Q19" s="32">
        <v>0.27062158818757914</v>
      </c>
    </row>
  </sheetData>
  <mergeCells count="2">
    <mergeCell ref="A1:Q1"/>
    <mergeCell ref="A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7DD3-DCB6-3D4B-B776-7053B375E393}">
  <dimension ref="A1:Q19"/>
  <sheetViews>
    <sheetView workbookViewId="0">
      <selection activeCell="J28" sqref="J28"/>
    </sheetView>
  </sheetViews>
  <sheetFormatPr baseColWidth="10" defaultRowHeight="16" x14ac:dyDescent="0.2"/>
  <sheetData>
    <row r="1" spans="1:17" ht="30" customHeight="1" x14ac:dyDescent="0.2">
      <c r="A1" s="33" t="s">
        <v>61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ht="30" customHeight="1" x14ac:dyDescent="0.2">
      <c r="A2" s="35" t="s">
        <v>57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17" x14ac:dyDescent="0.2">
      <c r="A3" s="24"/>
      <c r="B3" s="25" t="s">
        <v>40</v>
      </c>
      <c r="C3" s="25" t="s">
        <v>41</v>
      </c>
      <c r="D3" s="25" t="s">
        <v>42</v>
      </c>
      <c r="E3" s="25" t="s">
        <v>43</v>
      </c>
      <c r="F3" s="25" t="s">
        <v>44</v>
      </c>
      <c r="G3" s="25" t="s">
        <v>45</v>
      </c>
      <c r="H3" s="25" t="s">
        <v>46</v>
      </c>
      <c r="I3" s="25" t="s">
        <v>47</v>
      </c>
      <c r="J3" s="25" t="s">
        <v>48</v>
      </c>
      <c r="K3" s="25" t="s">
        <v>49</v>
      </c>
      <c r="L3" s="25" t="s">
        <v>50</v>
      </c>
      <c r="M3" s="25" t="s">
        <v>51</v>
      </c>
      <c r="N3" s="25" t="s">
        <v>52</v>
      </c>
      <c r="O3" s="25" t="s">
        <v>53</v>
      </c>
      <c r="P3" s="25" t="s">
        <v>54</v>
      </c>
      <c r="Q3" s="26" t="s">
        <v>55</v>
      </c>
    </row>
    <row r="4" spans="1:17" x14ac:dyDescent="0.2">
      <c r="A4" s="27" t="s">
        <v>40</v>
      </c>
      <c r="B4" s="28">
        <v>0.2578475763611619</v>
      </c>
      <c r="C4" s="28">
        <v>0.10013516837660699</v>
      </c>
      <c r="D4" s="28">
        <v>4.5803677363884313E-2</v>
      </c>
      <c r="E4" s="28">
        <v>0.1270845491517528</v>
      </c>
      <c r="F4" s="28">
        <v>0.18730368309350792</v>
      </c>
      <c r="G4" s="28">
        <v>0.25797921450979233</v>
      </c>
      <c r="H4" s="28">
        <v>0.193228849121415</v>
      </c>
      <c r="I4" s="28">
        <v>0.33659491694678612</v>
      </c>
      <c r="J4" s="28">
        <v>0.30922329016963518</v>
      </c>
      <c r="K4" s="28">
        <v>7.053852296695301E-2</v>
      </c>
      <c r="L4" s="28">
        <v>0.15221842224643525</v>
      </c>
      <c r="M4" s="28">
        <v>0.11355485151051903</v>
      </c>
      <c r="N4" s="28">
        <v>6.1577147778524556E-2</v>
      </c>
      <c r="O4" s="28">
        <v>4.0429874099682052E-2</v>
      </c>
      <c r="P4" s="28">
        <v>3.7356498709476743E-2</v>
      </c>
      <c r="Q4" s="29">
        <v>6.697815576247758E-3</v>
      </c>
    </row>
    <row r="5" spans="1:17" x14ac:dyDescent="0.2">
      <c r="A5" s="27" t="s">
        <v>41</v>
      </c>
      <c r="B5" s="28">
        <v>0.17824913664903599</v>
      </c>
      <c r="C5" s="28">
        <v>0.77081880690043569</v>
      </c>
      <c r="D5" s="28">
        <v>0.12635300707850625</v>
      </c>
      <c r="E5" s="28">
        <v>8.9393832053885777E-2</v>
      </c>
      <c r="F5" s="28">
        <v>5.750632306477748E-2</v>
      </c>
      <c r="G5" s="28">
        <v>0.21981557914134955</v>
      </c>
      <c r="H5" s="28">
        <v>0.22739921199679858</v>
      </c>
      <c r="I5" s="28">
        <v>0.17712704534283719</v>
      </c>
      <c r="J5" s="28">
        <v>0.26345030337129594</v>
      </c>
      <c r="K5" s="28">
        <v>0.17058526748669969</v>
      </c>
      <c r="L5" s="28">
        <v>0.15847129058387222</v>
      </c>
      <c r="M5" s="28">
        <v>6.2805023782681463E-2</v>
      </c>
      <c r="N5" s="28">
        <v>8.891325342110501E-2</v>
      </c>
      <c r="O5" s="28">
        <v>5.5617614474262292E-2</v>
      </c>
      <c r="P5" s="28">
        <v>3.8755915147982316E-2</v>
      </c>
      <c r="Q5" s="29">
        <v>1.3488696707223543E-2</v>
      </c>
    </row>
    <row r="6" spans="1:17" x14ac:dyDescent="0.2">
      <c r="A6" s="27" t="s">
        <v>42</v>
      </c>
      <c r="B6" s="28">
        <v>0.14591428536388873</v>
      </c>
      <c r="C6" s="28">
        <v>0.35296964709438938</v>
      </c>
      <c r="D6" s="28">
        <v>0.88233964895714512</v>
      </c>
      <c r="E6" s="28">
        <v>0.31000884235551224</v>
      </c>
      <c r="F6" s="28">
        <v>8.7803316095732095E-2</v>
      </c>
      <c r="G6" s="28">
        <v>0.21129434312297346</v>
      </c>
      <c r="H6" s="28">
        <v>9.1114229517075596E-2</v>
      </c>
      <c r="I6" s="28">
        <v>0.16564550730924005</v>
      </c>
      <c r="J6" s="28">
        <v>0.25510578004623374</v>
      </c>
      <c r="K6" s="28">
        <v>0.13308780326884309</v>
      </c>
      <c r="L6" s="28">
        <v>0.10922289237232242</v>
      </c>
      <c r="M6" s="28">
        <v>5.1837944045260889E-2</v>
      </c>
      <c r="N6" s="28">
        <v>6.1615692267225443E-2</v>
      </c>
      <c r="O6" s="28">
        <v>2.4815362568509695E-2</v>
      </c>
      <c r="P6" s="28">
        <v>3.9282099665337668E-2</v>
      </c>
      <c r="Q6" s="29">
        <v>5.2295803675446478E-2</v>
      </c>
    </row>
    <row r="7" spans="1:17" x14ac:dyDescent="0.2">
      <c r="A7" s="27" t="s">
        <v>43</v>
      </c>
      <c r="B7" s="28">
        <v>4.150537471354665E-2</v>
      </c>
      <c r="C7" s="28">
        <v>0.2606869127624678</v>
      </c>
      <c r="D7" s="28">
        <v>0.6819294986634632</v>
      </c>
      <c r="E7" s="28">
        <v>1.6710080652890702</v>
      </c>
      <c r="F7" s="28">
        <v>0.26634444867870805</v>
      </c>
      <c r="G7" s="28">
        <v>0.20463994193278115</v>
      </c>
      <c r="H7" s="28">
        <v>0.1577650956978357</v>
      </c>
      <c r="I7" s="28">
        <v>0.3727816629736877</v>
      </c>
      <c r="J7" s="28">
        <v>0.25449086923097108</v>
      </c>
      <c r="K7" s="28">
        <v>0.2087053807236651</v>
      </c>
      <c r="L7" s="28">
        <v>0.15888171267924886</v>
      </c>
      <c r="M7" s="28">
        <v>8.289194492564346E-2</v>
      </c>
      <c r="N7" s="28">
        <v>5.8742614805651024E-2</v>
      </c>
      <c r="O7" s="28">
        <v>3.6233733295113861E-2</v>
      </c>
      <c r="P7" s="28">
        <v>1.2924995065118886E-2</v>
      </c>
      <c r="Q7" s="29">
        <v>6.2601530237033141E-4</v>
      </c>
    </row>
    <row r="8" spans="1:17" x14ac:dyDescent="0.2">
      <c r="A8" s="27" t="s">
        <v>44</v>
      </c>
      <c r="B8" s="28">
        <v>0.15244919372173271</v>
      </c>
      <c r="C8" s="28">
        <v>4.0352730948129675E-2</v>
      </c>
      <c r="D8" s="28">
        <v>0.17734555986549785</v>
      </c>
      <c r="E8" s="28">
        <v>0.95658435437159683</v>
      </c>
      <c r="F8" s="28">
        <v>0.74747360473293822</v>
      </c>
      <c r="G8" s="28">
        <v>0.36526997871833317</v>
      </c>
      <c r="H8" s="28">
        <v>0.24252303700921943</v>
      </c>
      <c r="I8" s="28">
        <v>0.29725079379213359</v>
      </c>
      <c r="J8" s="28">
        <v>0.16256198376817213</v>
      </c>
      <c r="K8" s="28">
        <v>0.31827862219967196</v>
      </c>
      <c r="L8" s="28">
        <v>9.3737349677482901E-2</v>
      </c>
      <c r="M8" s="28">
        <v>0.13532251561381656</v>
      </c>
      <c r="N8" s="28">
        <v>8.4989369888899532E-2</v>
      </c>
      <c r="O8" s="28">
        <v>2.7664917568940503E-2</v>
      </c>
      <c r="P8" s="28">
        <v>2.1409596681107382E-2</v>
      </c>
      <c r="Q8" s="29">
        <v>4.9716506588775279E-2</v>
      </c>
    </row>
    <row r="9" spans="1:17" x14ac:dyDescent="0.2">
      <c r="A9" s="27" t="s">
        <v>45</v>
      </c>
      <c r="B9" s="28">
        <v>0.24662466194666097</v>
      </c>
      <c r="C9" s="28">
        <v>9.325182197662521E-2</v>
      </c>
      <c r="D9" s="28">
        <v>7.9041605777709259E-2</v>
      </c>
      <c r="E9" s="28">
        <v>0.20486778844716053</v>
      </c>
      <c r="F9" s="28">
        <v>0.99275310689178797</v>
      </c>
      <c r="G9" s="28">
        <v>0.85332050257939884</v>
      </c>
      <c r="H9" s="28">
        <v>0.45748956136307556</v>
      </c>
      <c r="I9" s="28">
        <v>0.2657455549856142</v>
      </c>
      <c r="J9" s="28">
        <v>0.28794448918779597</v>
      </c>
      <c r="K9" s="28">
        <v>0.32153978801763461</v>
      </c>
      <c r="L9" s="28">
        <v>0.19955988767821364</v>
      </c>
      <c r="M9" s="28">
        <v>9.5429893560970189E-2</v>
      </c>
      <c r="N9" s="28">
        <v>9.3161240626280672E-2</v>
      </c>
      <c r="O9" s="28">
        <v>5.4518163124885152E-2</v>
      </c>
      <c r="P9" s="28">
        <v>1.707501218374189E-2</v>
      </c>
      <c r="Q9" s="29">
        <v>3.4840738751911686E-6</v>
      </c>
    </row>
    <row r="10" spans="1:17" x14ac:dyDescent="0.2">
      <c r="A10" s="27" t="s">
        <v>46</v>
      </c>
      <c r="B10" s="28">
        <v>0.1633033698946412</v>
      </c>
      <c r="C10" s="28">
        <v>0.16928498977330736</v>
      </c>
      <c r="D10" s="28">
        <v>9.0773094375368138E-2</v>
      </c>
      <c r="E10" s="28">
        <v>0.18012951548929601</v>
      </c>
      <c r="F10" s="28">
        <v>0.31758612208234871</v>
      </c>
      <c r="G10" s="28">
        <v>0.43955651410239599</v>
      </c>
      <c r="H10" s="28">
        <v>0.66805736900884161</v>
      </c>
      <c r="I10" s="28">
        <v>0.44473321706822538</v>
      </c>
      <c r="J10" s="28">
        <v>0.23120371842545992</v>
      </c>
      <c r="K10" s="28">
        <v>0.22817754241308277</v>
      </c>
      <c r="L10" s="28">
        <v>0.22003967662770788</v>
      </c>
      <c r="M10" s="28">
        <v>0.24693528902049899</v>
      </c>
      <c r="N10" s="28">
        <v>0.10124314213287965</v>
      </c>
      <c r="O10" s="28">
        <v>5.7276833878114941E-2</v>
      </c>
      <c r="P10" s="28">
        <v>9.7406215905809623E-3</v>
      </c>
      <c r="Q10" s="29">
        <v>2.4821296169205927E-2</v>
      </c>
    </row>
    <row r="11" spans="1:17" x14ac:dyDescent="0.2">
      <c r="A11" s="27" t="s">
        <v>47</v>
      </c>
      <c r="B11" s="28">
        <v>0.12896771015693406</v>
      </c>
      <c r="C11" s="28">
        <v>0.21960730494825612</v>
      </c>
      <c r="D11" s="28">
        <v>9.5860135184089784E-2</v>
      </c>
      <c r="E11" s="28">
        <v>9.9670201220625088E-2</v>
      </c>
      <c r="F11" s="28">
        <v>0.23954640541432726</v>
      </c>
      <c r="G11" s="28">
        <v>0.2989531866181987</v>
      </c>
      <c r="H11" s="28">
        <v>0.30634230301533277</v>
      </c>
      <c r="I11" s="28">
        <v>0.52136701714235656</v>
      </c>
      <c r="J11" s="28">
        <v>0.51071225258795561</v>
      </c>
      <c r="K11" s="28">
        <v>0.2512960737334734</v>
      </c>
      <c r="L11" s="28">
        <v>0.14751929126150876</v>
      </c>
      <c r="M11" s="28">
        <v>0.19672054471647563</v>
      </c>
      <c r="N11" s="28">
        <v>0.20724206500842104</v>
      </c>
      <c r="O11" s="28">
        <v>0.10056861040188443</v>
      </c>
      <c r="P11" s="28">
        <v>0.11140948383617907</v>
      </c>
      <c r="Q11" s="29">
        <v>3.8388512568929868E-2</v>
      </c>
    </row>
    <row r="12" spans="1:17" x14ac:dyDescent="0.2">
      <c r="A12" s="27" t="s">
        <v>48</v>
      </c>
      <c r="B12" s="28">
        <v>3.7523943197432391E-11</v>
      </c>
      <c r="C12" s="28">
        <v>0.25223524820443066</v>
      </c>
      <c r="D12" s="28">
        <v>0.15036906272290956</v>
      </c>
      <c r="E12" s="28">
        <v>0.14592220008351739</v>
      </c>
      <c r="F12" s="28">
        <v>0.26634879688125768</v>
      </c>
      <c r="G12" s="28">
        <v>0.17737687254631837</v>
      </c>
      <c r="H12" s="28">
        <v>0.36311937921762688</v>
      </c>
      <c r="I12" s="28">
        <v>0.34838765187832649</v>
      </c>
      <c r="J12" s="28">
        <v>0.39389070013919775</v>
      </c>
      <c r="K12" s="28">
        <v>0.38978142323252468</v>
      </c>
      <c r="L12" s="28">
        <v>0.23835380916931045</v>
      </c>
      <c r="M12" s="28">
        <v>0.19766691113624929</v>
      </c>
      <c r="N12" s="28">
        <v>9.6681360315716114E-2</v>
      </c>
      <c r="O12" s="28">
        <v>2.3403792375551308E-2</v>
      </c>
      <c r="P12" s="28">
        <v>5.3226524402534385E-2</v>
      </c>
      <c r="Q12" s="29">
        <v>7.3024175942646517E-5</v>
      </c>
    </row>
    <row r="13" spans="1:17" x14ac:dyDescent="0.2">
      <c r="A13" s="27" t="s">
        <v>49</v>
      </c>
      <c r="B13" s="28">
        <v>1.3862204488224758E-4</v>
      </c>
      <c r="C13" s="28">
        <v>7.3297209036579962E-3</v>
      </c>
      <c r="D13" s="28">
        <v>2.8275789977404882E-2</v>
      </c>
      <c r="E13" s="28">
        <v>0.12958470706493749</v>
      </c>
      <c r="F13" s="28">
        <v>0.18685834046896441</v>
      </c>
      <c r="G13" s="28">
        <v>0.13155324760976053</v>
      </c>
      <c r="H13" s="28">
        <v>0.16920281454965935</v>
      </c>
      <c r="I13" s="28">
        <v>0.39375263896055446</v>
      </c>
      <c r="J13" s="28">
        <v>0.46453493931207568</v>
      </c>
      <c r="K13" s="28">
        <v>0.55665124660680465</v>
      </c>
      <c r="L13" s="28">
        <v>0.31842766757989832</v>
      </c>
      <c r="M13" s="28">
        <v>0.1222531822127243</v>
      </c>
      <c r="N13" s="28">
        <v>0.16252394710421128</v>
      </c>
      <c r="O13" s="28">
        <v>9.9046428686446725E-2</v>
      </c>
      <c r="P13" s="28">
        <v>6.1370073759635276E-2</v>
      </c>
      <c r="Q13" s="29">
        <v>5.9666354445908794E-2</v>
      </c>
    </row>
    <row r="14" spans="1:17" x14ac:dyDescent="0.2">
      <c r="A14" s="27" t="s">
        <v>50</v>
      </c>
      <c r="B14" s="28">
        <v>2.8355128881263257E-2</v>
      </c>
      <c r="C14" s="28">
        <v>3.0461308915588379E-2</v>
      </c>
      <c r="D14" s="28">
        <v>0.1019897871520332</v>
      </c>
      <c r="E14" s="28">
        <v>0.38694915610988312</v>
      </c>
      <c r="F14" s="28">
        <v>0.29842399154269944</v>
      </c>
      <c r="G14" s="28">
        <v>0.47795224775652911</v>
      </c>
      <c r="H14" s="28">
        <v>0.23600164552468475</v>
      </c>
      <c r="I14" s="28">
        <v>0.46405330492971841</v>
      </c>
      <c r="J14" s="28">
        <v>0.40631430796188733</v>
      </c>
      <c r="K14" s="28">
        <v>0.60329966365410481</v>
      </c>
      <c r="L14" s="28">
        <v>0.23197368620008713</v>
      </c>
      <c r="M14" s="28">
        <v>0.29105382724604034</v>
      </c>
      <c r="N14" s="28">
        <v>0.1973335515001238</v>
      </c>
      <c r="O14" s="28">
        <v>0.14377181952578491</v>
      </c>
      <c r="P14" s="28">
        <v>0.12469479163231202</v>
      </c>
      <c r="Q14" s="29">
        <v>9.8261191908891668E-3</v>
      </c>
    </row>
    <row r="15" spans="1:17" x14ac:dyDescent="0.2">
      <c r="A15" s="27" t="s">
        <v>51</v>
      </c>
      <c r="B15" s="28">
        <v>0.10624795915046104</v>
      </c>
      <c r="C15" s="28">
        <v>6.2183545398578573E-2</v>
      </c>
      <c r="D15" s="28">
        <v>5.8521372184300528E-2</v>
      </c>
      <c r="E15" s="28">
        <v>0.10880256451505725</v>
      </c>
      <c r="F15" s="28">
        <v>0.3564373378823848</v>
      </c>
      <c r="G15" s="28">
        <v>0.57427718883774026</v>
      </c>
      <c r="H15" s="28">
        <v>0.54669917733009665</v>
      </c>
      <c r="I15" s="28">
        <v>0.462661145801681</v>
      </c>
      <c r="J15" s="28">
        <v>0.48630599587801437</v>
      </c>
      <c r="K15" s="28">
        <v>0.22082449588873121</v>
      </c>
      <c r="L15" s="28">
        <v>0.46214372095271017</v>
      </c>
      <c r="M15" s="28">
        <v>0.63959005449767381</v>
      </c>
      <c r="N15" s="28">
        <v>0.39775899058666286</v>
      </c>
      <c r="O15" s="28">
        <v>0.20428406759560763</v>
      </c>
      <c r="P15" s="28">
        <v>0.12378052890887596</v>
      </c>
      <c r="Q15" s="29">
        <v>0.10968486808349458</v>
      </c>
    </row>
    <row r="16" spans="1:17" x14ac:dyDescent="0.2">
      <c r="A16" s="27" t="s">
        <v>52</v>
      </c>
      <c r="B16" s="28">
        <v>6.0619301535989732E-8</v>
      </c>
      <c r="C16" s="28">
        <v>9.468526321949669E-2</v>
      </c>
      <c r="D16" s="28">
        <v>6.5270551948054187E-2</v>
      </c>
      <c r="E16" s="28">
        <v>2.5313226810376909E-2</v>
      </c>
      <c r="F16" s="28">
        <v>0.28641996285249915</v>
      </c>
      <c r="G16" s="28">
        <v>0.21664628835892236</v>
      </c>
      <c r="H16" s="28">
        <v>0.28335410883045586</v>
      </c>
      <c r="I16" s="28">
        <v>0.31267407052475932</v>
      </c>
      <c r="J16" s="28">
        <v>0.32230566996026705</v>
      </c>
      <c r="K16" s="28">
        <v>0.27059212526953019</v>
      </c>
      <c r="L16" s="28">
        <v>0.27752947744786111</v>
      </c>
      <c r="M16" s="28">
        <v>0.39838179339007096</v>
      </c>
      <c r="N16" s="28">
        <v>0.25876186020287589</v>
      </c>
      <c r="O16" s="28">
        <v>9.4789369437292131E-2</v>
      </c>
      <c r="P16" s="28">
        <v>0.11388927688007262</v>
      </c>
      <c r="Q16" s="29">
        <v>8.1778403112634998E-2</v>
      </c>
    </row>
    <row r="17" spans="1:17" x14ac:dyDescent="0.2">
      <c r="A17" s="27" t="s">
        <v>53</v>
      </c>
      <c r="B17" s="28">
        <v>1.8954295583107354E-2</v>
      </c>
      <c r="C17" s="28">
        <v>0.11096626479336147</v>
      </c>
      <c r="D17" s="28">
        <v>6.2998679143909164E-2</v>
      </c>
      <c r="E17" s="28">
        <v>6.3055707194450861E-2</v>
      </c>
      <c r="F17" s="28">
        <v>0.10781676482969038</v>
      </c>
      <c r="G17" s="28">
        <v>0.49377323316024491</v>
      </c>
      <c r="H17" s="28">
        <v>0.28811422191882918</v>
      </c>
      <c r="I17" s="28">
        <v>0.46269667848630064</v>
      </c>
      <c r="J17" s="28">
        <v>0.41708228141660203</v>
      </c>
      <c r="K17" s="28">
        <v>0.43037209813039834</v>
      </c>
      <c r="L17" s="28">
        <v>0.38789372473902989</v>
      </c>
      <c r="M17" s="28">
        <v>0.51629363402273887</v>
      </c>
      <c r="N17" s="28">
        <v>0.28941524804326935</v>
      </c>
      <c r="O17" s="28">
        <v>0.21585463520644754</v>
      </c>
      <c r="P17" s="28">
        <v>0.13635906733346914</v>
      </c>
      <c r="Q17" s="29">
        <v>5.6493947502015605E-2</v>
      </c>
    </row>
    <row r="18" spans="1:17" x14ac:dyDescent="0.2">
      <c r="A18" s="27" t="s">
        <v>54</v>
      </c>
      <c r="B18" s="28">
        <v>7.2816898130483892E-2</v>
      </c>
      <c r="C18" s="28">
        <v>2.6073870845884192E-2</v>
      </c>
      <c r="D18" s="28">
        <v>9.0931519322288032E-2</v>
      </c>
      <c r="E18" s="28">
        <v>0.24211526732245309</v>
      </c>
      <c r="F18" s="28">
        <v>0.50649139498220896</v>
      </c>
      <c r="G18" s="28">
        <v>0.43953183771974225</v>
      </c>
      <c r="H18" s="28">
        <v>0.24289862047875602</v>
      </c>
      <c r="I18" s="28">
        <v>0.13824580419334173</v>
      </c>
      <c r="J18" s="28">
        <v>0.48846724289581978</v>
      </c>
      <c r="K18" s="28">
        <v>0.35668976478711861</v>
      </c>
      <c r="L18" s="28">
        <v>0.33742606504325323</v>
      </c>
      <c r="M18" s="28">
        <v>0.46769064610347449</v>
      </c>
      <c r="N18" s="28">
        <v>0.482265927371684</v>
      </c>
      <c r="O18" s="28">
        <v>0.55165669400060446</v>
      </c>
      <c r="P18" s="28">
        <v>0.24156540830652212</v>
      </c>
      <c r="Q18" s="29">
        <v>0.24924717031314053</v>
      </c>
    </row>
    <row r="19" spans="1:17" x14ac:dyDescent="0.2">
      <c r="A19" s="30" t="s">
        <v>55</v>
      </c>
      <c r="B19" s="31">
        <v>1.3542450532021787E-9</v>
      </c>
      <c r="C19" s="31">
        <v>6.8831617679166097E-4</v>
      </c>
      <c r="D19" s="31">
        <v>4.1399860318356539E-2</v>
      </c>
      <c r="E19" s="31">
        <v>0.11179512076220326</v>
      </c>
      <c r="F19" s="31">
        <v>6.8446769375664254E-2</v>
      </c>
      <c r="G19" s="31">
        <v>3.860386381327742E-2</v>
      </c>
      <c r="H19" s="31">
        <v>0.12920758335768792</v>
      </c>
      <c r="I19" s="31">
        <v>0.21544776800777324</v>
      </c>
      <c r="J19" s="31">
        <v>0.19802715489369493</v>
      </c>
      <c r="K19" s="31">
        <v>0.40677880905495528</v>
      </c>
      <c r="L19" s="31">
        <v>0.35295445056134522</v>
      </c>
      <c r="M19" s="31">
        <v>1.9889223771702051E-4</v>
      </c>
      <c r="N19" s="31">
        <v>0.46658293822436736</v>
      </c>
      <c r="O19" s="31">
        <v>3.381565716267442E-4</v>
      </c>
      <c r="P19" s="31">
        <v>0.19207152569432587</v>
      </c>
      <c r="Q19" s="32">
        <v>0.46771037287585493</v>
      </c>
    </row>
  </sheetData>
  <mergeCells count="2">
    <mergeCell ref="A1:Q1"/>
    <mergeCell ref="A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9F9E-EC52-DF4C-BEAC-6452BF793C33}">
  <dimension ref="A1:AC13"/>
  <sheetViews>
    <sheetView workbookViewId="0">
      <selection activeCell="F2" sqref="F2"/>
    </sheetView>
  </sheetViews>
  <sheetFormatPr baseColWidth="10" defaultRowHeight="16" x14ac:dyDescent="0.2"/>
  <cols>
    <col min="3" max="3" width="27.6640625" bestFit="1" customWidth="1"/>
  </cols>
  <sheetData>
    <row r="1" spans="1:29" ht="30" customHeight="1" x14ac:dyDescent="0.2">
      <c r="A1" s="23" t="s">
        <v>39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29" ht="30" customHeight="1" x14ac:dyDescent="0.2">
      <c r="A2" s="22" t="s">
        <v>36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4" spans="1:29" x14ac:dyDescent="0.2">
      <c r="A4" s="6"/>
      <c r="B4" s="6"/>
      <c r="C4" s="6"/>
      <c r="D4" s="6"/>
      <c r="E4" s="6"/>
      <c r="F4" s="6"/>
      <c r="G4" s="6"/>
      <c r="H4" s="6"/>
      <c r="I4" s="7" t="s">
        <v>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9"/>
    </row>
    <row r="5" spans="1:29" ht="39" x14ac:dyDescent="0.2">
      <c r="A5" s="10" t="s">
        <v>4</v>
      </c>
      <c r="B5" s="10" t="s">
        <v>5</v>
      </c>
      <c r="C5" s="11" t="s">
        <v>6</v>
      </c>
      <c r="D5" s="11" t="s">
        <v>7</v>
      </c>
      <c r="E5" s="12" t="s">
        <v>8</v>
      </c>
      <c r="F5" s="11" t="s">
        <v>9</v>
      </c>
      <c r="G5" s="12" t="s">
        <v>10</v>
      </c>
      <c r="H5" s="12" t="s">
        <v>11</v>
      </c>
      <c r="I5" s="13" t="s">
        <v>12</v>
      </c>
      <c r="J5" s="13" t="s">
        <v>13</v>
      </c>
      <c r="K5" s="13" t="s">
        <v>14</v>
      </c>
      <c r="L5" s="13" t="s">
        <v>15</v>
      </c>
      <c r="M5" s="13" t="s">
        <v>16</v>
      </c>
      <c r="N5" s="13" t="s">
        <v>17</v>
      </c>
      <c r="O5" s="13" t="s">
        <v>18</v>
      </c>
      <c r="P5" s="13" t="s">
        <v>19</v>
      </c>
      <c r="Q5" s="13" t="s">
        <v>20</v>
      </c>
      <c r="R5" s="13" t="s">
        <v>21</v>
      </c>
      <c r="S5" s="13" t="s">
        <v>22</v>
      </c>
      <c r="T5" s="13" t="s">
        <v>23</v>
      </c>
      <c r="U5" s="13" t="s">
        <v>24</v>
      </c>
      <c r="V5" s="13" t="s">
        <v>25</v>
      </c>
      <c r="W5" s="16" t="s">
        <v>26</v>
      </c>
      <c r="X5" s="13" t="s">
        <v>34</v>
      </c>
      <c r="Y5" s="16" t="s">
        <v>27</v>
      </c>
      <c r="Z5" s="16" t="s">
        <v>28</v>
      </c>
      <c r="AA5" s="16" t="s">
        <v>29</v>
      </c>
      <c r="AB5" s="16" t="s">
        <v>30</v>
      </c>
      <c r="AC5" s="16" t="s">
        <v>31</v>
      </c>
    </row>
    <row r="6" spans="1:29" x14ac:dyDescent="0.2">
      <c r="A6" s="1">
        <v>3465</v>
      </c>
      <c r="B6" s="2" t="s">
        <v>0</v>
      </c>
      <c r="C6" s="3" t="s">
        <v>1</v>
      </c>
      <c r="D6" s="4">
        <v>24</v>
      </c>
      <c r="E6" s="4">
        <v>826</v>
      </c>
      <c r="F6" s="2" t="s">
        <v>2</v>
      </c>
      <c r="G6" s="4">
        <v>924</v>
      </c>
      <c r="H6" s="4">
        <v>2020</v>
      </c>
      <c r="I6" s="5">
        <v>3924.49</v>
      </c>
      <c r="J6" s="5">
        <v>4119.5659999999998</v>
      </c>
      <c r="K6" s="5">
        <v>3956.34</v>
      </c>
      <c r="L6" s="5">
        <v>3686.1329999999998</v>
      </c>
      <c r="M6" s="5">
        <v>4074.64</v>
      </c>
      <c r="N6" s="5">
        <v>4484.067</v>
      </c>
      <c r="O6" s="5">
        <v>4706.8280000000004</v>
      </c>
      <c r="P6" s="5">
        <v>4588.1959999999999</v>
      </c>
      <c r="Q6" s="5">
        <v>4308.13</v>
      </c>
      <c r="R6" s="5">
        <v>4296.1210000000001</v>
      </c>
      <c r="S6" s="5">
        <v>4634.54</v>
      </c>
      <c r="T6" s="5">
        <v>4538.9250000000002</v>
      </c>
      <c r="U6" s="5">
        <v>3905.0160000000001</v>
      </c>
      <c r="V6" s="5">
        <v>3381.761</v>
      </c>
      <c r="W6" s="5">
        <v>3388.4879999999998</v>
      </c>
      <c r="X6" s="5">
        <f>2442.147</f>
        <v>2442.1469999999999</v>
      </c>
      <c r="Y6" s="15">
        <v>1736.567</v>
      </c>
      <c r="Z6" s="15">
        <v>1077.5550000000001</v>
      </c>
      <c r="AA6" s="15">
        <v>490.577</v>
      </c>
      <c r="AB6" s="15">
        <v>130.083</v>
      </c>
      <c r="AC6" s="15">
        <v>15.834</v>
      </c>
    </row>
    <row r="7" spans="1:29" x14ac:dyDescent="0.2">
      <c r="A7" s="1"/>
      <c r="B7" s="2"/>
      <c r="C7" s="3"/>
      <c r="D7" s="4"/>
      <c r="E7" s="4"/>
      <c r="F7" s="2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15"/>
      <c r="Z7" s="15"/>
      <c r="AA7" s="15"/>
      <c r="AB7" s="15"/>
      <c r="AC7" s="15"/>
    </row>
    <row r="8" spans="1:29" x14ac:dyDescent="0.2">
      <c r="A8" s="6"/>
      <c r="B8" s="6"/>
      <c r="C8" s="6"/>
      <c r="D8" s="6"/>
      <c r="E8" s="6"/>
      <c r="F8" s="6"/>
      <c r="G8" s="6"/>
      <c r="H8" s="6"/>
      <c r="I8" s="7" t="s">
        <v>3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9"/>
      <c r="Z8" s="19"/>
      <c r="AA8" s="19"/>
      <c r="AB8" s="19"/>
      <c r="AC8" s="19"/>
    </row>
    <row r="9" spans="1:29" ht="39" x14ac:dyDescent="0.2">
      <c r="A9" s="10" t="s">
        <v>4</v>
      </c>
      <c r="B9" s="10" t="s">
        <v>5</v>
      </c>
      <c r="C9" s="11" t="s">
        <v>6</v>
      </c>
      <c r="D9" s="11" t="s">
        <v>7</v>
      </c>
      <c r="E9" s="12" t="s">
        <v>8</v>
      </c>
      <c r="F9" s="11" t="s">
        <v>9</v>
      </c>
      <c r="G9" s="12" t="s">
        <v>10</v>
      </c>
      <c r="H9" s="12" t="s">
        <v>11</v>
      </c>
      <c r="I9" s="13" t="s">
        <v>12</v>
      </c>
      <c r="J9" s="13" t="s">
        <v>13</v>
      </c>
      <c r="K9" s="13" t="s">
        <v>14</v>
      </c>
      <c r="L9" s="13" t="s">
        <v>15</v>
      </c>
      <c r="M9" s="13" t="s">
        <v>16</v>
      </c>
      <c r="N9" s="13" t="s">
        <v>17</v>
      </c>
      <c r="O9" s="13" t="s">
        <v>18</v>
      </c>
      <c r="P9" s="13" t="s">
        <v>19</v>
      </c>
      <c r="Q9" s="13" t="s">
        <v>20</v>
      </c>
      <c r="R9" s="13" t="s">
        <v>21</v>
      </c>
      <c r="S9" s="13" t="s">
        <v>22</v>
      </c>
      <c r="T9" s="13" t="s">
        <v>23</v>
      </c>
      <c r="U9" s="13" t="s">
        <v>24</v>
      </c>
      <c r="V9" s="13" t="s">
        <v>25</v>
      </c>
      <c r="W9" s="13" t="s">
        <v>26</v>
      </c>
      <c r="X9" s="17" t="s">
        <v>35</v>
      </c>
      <c r="Y9" s="18"/>
      <c r="Z9" s="18"/>
      <c r="AA9" s="18"/>
      <c r="AB9" s="18"/>
      <c r="AC9" s="18"/>
    </row>
    <row r="10" spans="1:29" x14ac:dyDescent="0.2">
      <c r="A10" s="1">
        <v>3465</v>
      </c>
      <c r="B10" s="2" t="s">
        <v>0</v>
      </c>
      <c r="C10" s="3" t="s">
        <v>1</v>
      </c>
      <c r="D10" s="4">
        <v>24</v>
      </c>
      <c r="E10" s="4">
        <v>826</v>
      </c>
      <c r="F10" s="2" t="s">
        <v>2</v>
      </c>
      <c r="G10" s="4">
        <v>924</v>
      </c>
      <c r="H10" s="4">
        <v>2020</v>
      </c>
      <c r="I10" s="5">
        <v>3924.49</v>
      </c>
      <c r="J10" s="5">
        <v>4119.5659999999998</v>
      </c>
      <c r="K10" s="5">
        <v>3956.34</v>
      </c>
      <c r="L10" s="5">
        <v>3686.1329999999998</v>
      </c>
      <c r="M10" s="5">
        <v>4074.64</v>
      </c>
      <c r="N10" s="5">
        <v>4484.067</v>
      </c>
      <c r="O10" s="5">
        <v>4706.8280000000004</v>
      </c>
      <c r="P10" s="5">
        <v>4588.1959999999999</v>
      </c>
      <c r="Q10" s="5">
        <v>4308.13</v>
      </c>
      <c r="R10" s="5">
        <v>4296.1210000000001</v>
      </c>
      <c r="S10" s="5">
        <v>4634.54</v>
      </c>
      <c r="T10" s="5">
        <v>4538.9250000000002</v>
      </c>
      <c r="U10" s="5">
        <v>3905.0160000000001</v>
      </c>
      <c r="V10" s="5">
        <v>3381.761</v>
      </c>
      <c r="W10" s="5">
        <v>3388.4879999999998</v>
      </c>
      <c r="X10" s="5">
        <f>2442.147+Y6+Z6+AA6+AB6+AC6</f>
        <v>5892.7629999999999</v>
      </c>
      <c r="Y10" s="15"/>
      <c r="Z10" s="15"/>
      <c r="AA10" s="15"/>
      <c r="AB10" s="15"/>
      <c r="AC10" s="15"/>
    </row>
    <row r="13" spans="1:29" x14ac:dyDescent="0.2">
      <c r="A13" s="14"/>
      <c r="B13" s="14"/>
    </row>
  </sheetData>
  <mergeCells count="1">
    <mergeCell ref="A1:A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4BCA-0C4B-774F-A943-EF7C7BF599E7}">
  <dimension ref="A1:AC14"/>
  <sheetViews>
    <sheetView workbookViewId="0">
      <selection activeCell="K24" sqref="K24"/>
    </sheetView>
  </sheetViews>
  <sheetFormatPr baseColWidth="10" defaultRowHeight="16" x14ac:dyDescent="0.2"/>
  <cols>
    <col min="3" max="3" width="27.6640625" bestFit="1" customWidth="1"/>
  </cols>
  <sheetData>
    <row r="1" spans="1:29" ht="30" customHeight="1" x14ac:dyDescent="0.2">
      <c r="A1" s="23" t="s">
        <v>37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29" ht="30" customHeight="1" x14ac:dyDescent="0.2">
      <c r="A2" s="21" t="s">
        <v>36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4" spans="1:29" x14ac:dyDescent="0.2">
      <c r="A4" s="6"/>
      <c r="B4" s="6"/>
      <c r="C4" s="6"/>
      <c r="D4" s="6"/>
      <c r="E4" s="6"/>
      <c r="F4" s="6"/>
      <c r="G4" s="6"/>
      <c r="H4" s="6"/>
      <c r="I4" s="7" t="s">
        <v>32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9"/>
    </row>
    <row r="5" spans="1:29" ht="39" x14ac:dyDescent="0.2">
      <c r="A5" s="10" t="s">
        <v>4</v>
      </c>
      <c r="B5" s="10" t="s">
        <v>5</v>
      </c>
      <c r="C5" s="11" t="s">
        <v>6</v>
      </c>
      <c r="D5" s="11" t="s">
        <v>7</v>
      </c>
      <c r="E5" s="12" t="s">
        <v>8</v>
      </c>
      <c r="F5" s="11" t="s">
        <v>9</v>
      </c>
      <c r="G5" s="12" t="s">
        <v>10</v>
      </c>
      <c r="H5" s="12" t="s">
        <v>11</v>
      </c>
      <c r="I5" s="13" t="s">
        <v>12</v>
      </c>
      <c r="J5" s="13" t="s">
        <v>13</v>
      </c>
      <c r="K5" s="13" t="s">
        <v>14</v>
      </c>
      <c r="L5" s="13" t="s">
        <v>15</v>
      </c>
      <c r="M5" s="13" t="s">
        <v>16</v>
      </c>
      <c r="N5" s="13" t="s">
        <v>17</v>
      </c>
      <c r="O5" s="13" t="s">
        <v>18</v>
      </c>
      <c r="P5" s="13" t="s">
        <v>19</v>
      </c>
      <c r="Q5" s="13" t="s">
        <v>20</v>
      </c>
      <c r="R5" s="13" t="s">
        <v>21</v>
      </c>
      <c r="S5" s="13" t="s">
        <v>22</v>
      </c>
      <c r="T5" s="13" t="s">
        <v>23</v>
      </c>
      <c r="U5" s="13" t="s">
        <v>24</v>
      </c>
      <c r="V5" s="13" t="s">
        <v>25</v>
      </c>
      <c r="W5" s="13" t="s">
        <v>26</v>
      </c>
      <c r="X5" s="13" t="s">
        <v>34</v>
      </c>
      <c r="Y5" s="16" t="s">
        <v>27</v>
      </c>
      <c r="Z5" s="16" t="s">
        <v>28</v>
      </c>
      <c r="AA5" s="16" t="s">
        <v>29</v>
      </c>
      <c r="AB5" s="16" t="s">
        <v>30</v>
      </c>
      <c r="AC5" s="16" t="s">
        <v>31</v>
      </c>
    </row>
    <row r="6" spans="1:29" x14ac:dyDescent="0.2">
      <c r="A6" s="1">
        <v>3465</v>
      </c>
      <c r="B6" s="2" t="s">
        <v>0</v>
      </c>
      <c r="C6" s="3" t="s">
        <v>1</v>
      </c>
      <c r="D6" s="4">
        <v>24</v>
      </c>
      <c r="E6" s="4">
        <v>826</v>
      </c>
      <c r="F6" s="2" t="s">
        <v>2</v>
      </c>
      <c r="G6" s="4">
        <v>924</v>
      </c>
      <c r="H6" s="4">
        <v>2020</v>
      </c>
      <c r="I6" s="5">
        <v>1915.127</v>
      </c>
      <c r="J6" s="5">
        <v>2011.0160000000001</v>
      </c>
      <c r="K6" s="5">
        <v>1933.97</v>
      </c>
      <c r="L6" s="5">
        <v>1805.5219999999999</v>
      </c>
      <c r="M6" s="5">
        <v>2001.9659999999999</v>
      </c>
      <c r="N6" s="5">
        <v>2208.9290000000001</v>
      </c>
      <c r="O6" s="5">
        <v>2345.7739999999999</v>
      </c>
      <c r="P6" s="5">
        <v>2308.36</v>
      </c>
      <c r="Q6" s="5">
        <v>2159.877</v>
      </c>
      <c r="R6" s="5">
        <v>2167.7779999999998</v>
      </c>
      <c r="S6" s="5">
        <v>2353.1190000000001</v>
      </c>
      <c r="T6" s="5">
        <v>2306.5369999999998</v>
      </c>
      <c r="U6" s="5">
        <v>1985.1769999999999</v>
      </c>
      <c r="V6" s="5">
        <v>1734.37</v>
      </c>
      <c r="W6" s="5">
        <v>1763.8530000000001</v>
      </c>
      <c r="X6" s="5">
        <f>1304.709</f>
        <v>1304.7090000000001</v>
      </c>
      <c r="Y6" s="15">
        <v>969.61099999999999</v>
      </c>
      <c r="Z6" s="15">
        <v>638.89200000000005</v>
      </c>
      <c r="AA6" s="15">
        <v>320.625</v>
      </c>
      <c r="AB6" s="15">
        <v>95.558999999999997</v>
      </c>
      <c r="AC6" s="15">
        <v>12.818</v>
      </c>
    </row>
    <row r="7" spans="1:29" x14ac:dyDescent="0.2">
      <c r="A7" s="1"/>
      <c r="B7" s="2"/>
      <c r="C7" s="3"/>
      <c r="D7" s="4"/>
      <c r="E7" s="4"/>
      <c r="F7" s="2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15"/>
      <c r="Z7" s="15"/>
      <c r="AA7" s="15"/>
      <c r="AB7" s="15"/>
      <c r="AC7" s="15"/>
    </row>
    <row r="8" spans="1:29" x14ac:dyDescent="0.2">
      <c r="A8" s="6"/>
      <c r="B8" s="6"/>
      <c r="C8" s="6"/>
      <c r="D8" s="6"/>
      <c r="E8" s="6"/>
      <c r="F8" s="6"/>
      <c r="G8" s="6"/>
      <c r="H8" s="6"/>
      <c r="I8" s="7" t="s">
        <v>32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9"/>
      <c r="Z8" s="19"/>
      <c r="AA8" s="19"/>
      <c r="AB8" s="19"/>
      <c r="AC8" s="19"/>
    </row>
    <row r="9" spans="1:29" ht="39" x14ac:dyDescent="0.2">
      <c r="A9" s="10" t="s">
        <v>4</v>
      </c>
      <c r="B9" s="10" t="s">
        <v>5</v>
      </c>
      <c r="C9" s="11" t="s">
        <v>6</v>
      </c>
      <c r="D9" s="11" t="s">
        <v>7</v>
      </c>
      <c r="E9" s="12" t="s">
        <v>8</v>
      </c>
      <c r="F9" s="11" t="s">
        <v>9</v>
      </c>
      <c r="G9" s="12" t="s">
        <v>10</v>
      </c>
      <c r="H9" s="12" t="s">
        <v>11</v>
      </c>
      <c r="I9" s="13" t="s">
        <v>12</v>
      </c>
      <c r="J9" s="13" t="s">
        <v>13</v>
      </c>
      <c r="K9" s="13" t="s">
        <v>14</v>
      </c>
      <c r="L9" s="13" t="s">
        <v>15</v>
      </c>
      <c r="M9" s="13" t="s">
        <v>16</v>
      </c>
      <c r="N9" s="13" t="s">
        <v>17</v>
      </c>
      <c r="O9" s="13" t="s">
        <v>18</v>
      </c>
      <c r="P9" s="13" t="s">
        <v>19</v>
      </c>
      <c r="Q9" s="13" t="s">
        <v>20</v>
      </c>
      <c r="R9" s="13" t="s">
        <v>21</v>
      </c>
      <c r="S9" s="13" t="s">
        <v>22</v>
      </c>
      <c r="T9" s="13" t="s">
        <v>23</v>
      </c>
      <c r="U9" s="13" t="s">
        <v>24</v>
      </c>
      <c r="V9" s="13" t="s">
        <v>25</v>
      </c>
      <c r="W9" s="13" t="s">
        <v>26</v>
      </c>
      <c r="X9" s="17" t="s">
        <v>35</v>
      </c>
      <c r="Y9" s="18"/>
      <c r="Z9" s="18"/>
      <c r="AA9" s="18"/>
      <c r="AB9" s="18"/>
      <c r="AC9" s="18"/>
    </row>
    <row r="10" spans="1:29" x14ac:dyDescent="0.2">
      <c r="A10" s="1">
        <v>3465</v>
      </c>
      <c r="B10" s="2" t="s">
        <v>0</v>
      </c>
      <c r="C10" s="3" t="s">
        <v>1</v>
      </c>
      <c r="D10" s="4">
        <v>24</v>
      </c>
      <c r="E10" s="4">
        <v>826</v>
      </c>
      <c r="F10" s="2" t="s">
        <v>2</v>
      </c>
      <c r="G10" s="4">
        <v>924</v>
      </c>
      <c r="H10" s="4">
        <v>2020</v>
      </c>
      <c r="I10" s="5">
        <v>1915.127</v>
      </c>
      <c r="J10" s="5">
        <v>2011.0160000000001</v>
      </c>
      <c r="K10" s="5">
        <v>1933.97</v>
      </c>
      <c r="L10" s="5">
        <v>1805.5219999999999</v>
      </c>
      <c r="M10" s="5">
        <v>2001.9659999999999</v>
      </c>
      <c r="N10" s="5">
        <v>2208.9290000000001</v>
      </c>
      <c r="O10" s="5">
        <v>2345.7739999999999</v>
      </c>
      <c r="P10" s="5">
        <v>2308.36</v>
      </c>
      <c r="Q10" s="5">
        <v>2159.877</v>
      </c>
      <c r="R10" s="5">
        <v>2167.7779999999998</v>
      </c>
      <c r="S10" s="5">
        <v>2353.1190000000001</v>
      </c>
      <c r="T10" s="5">
        <v>2306.5369999999998</v>
      </c>
      <c r="U10" s="5">
        <v>1985.1769999999999</v>
      </c>
      <c r="V10" s="5">
        <v>1734.37</v>
      </c>
      <c r="W10" s="5">
        <v>1763.8530000000001</v>
      </c>
      <c r="X10" s="5">
        <f>1304.709+Y6+Z6+AA6+AB6+AC6</f>
        <v>3342.2140000000009</v>
      </c>
      <c r="Y10" s="20"/>
      <c r="Z10" s="20"/>
      <c r="AA10" s="20"/>
      <c r="AB10" s="20"/>
      <c r="AC10" s="20"/>
    </row>
    <row r="13" spans="1:29" x14ac:dyDescent="0.2">
      <c r="A13" s="14"/>
      <c r="B13" s="14"/>
    </row>
    <row r="14" spans="1:29" x14ac:dyDescent="0.2">
      <c r="A14" s="14"/>
      <c r="B14" s="14"/>
    </row>
  </sheetData>
  <mergeCells count="2">
    <mergeCell ref="A2:AC2"/>
    <mergeCell ref="A1:A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707AC-D0C0-9B46-9720-A347AD18569D}">
  <dimension ref="A1:AC13"/>
  <sheetViews>
    <sheetView workbookViewId="0">
      <selection activeCell="L27" sqref="L27"/>
    </sheetView>
  </sheetViews>
  <sheetFormatPr baseColWidth="10" defaultRowHeight="16" x14ac:dyDescent="0.2"/>
  <cols>
    <col min="3" max="3" width="27.6640625" bestFit="1" customWidth="1"/>
  </cols>
  <sheetData>
    <row r="1" spans="1:29" ht="30" customHeight="1" x14ac:dyDescent="0.2">
      <c r="A1" s="23" t="s">
        <v>38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29" ht="30" customHeight="1" x14ac:dyDescent="0.2">
      <c r="A2" s="22" t="s">
        <v>36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4" spans="1:29" x14ac:dyDescent="0.2">
      <c r="A4" s="6"/>
      <c r="B4" s="6"/>
      <c r="C4" s="6"/>
      <c r="D4" s="6"/>
      <c r="E4" s="6"/>
      <c r="F4" s="6"/>
      <c r="G4" s="6"/>
      <c r="H4" s="6"/>
      <c r="I4" s="7" t="s">
        <v>33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9"/>
    </row>
    <row r="5" spans="1:29" ht="39" x14ac:dyDescent="0.2">
      <c r="A5" s="10" t="s">
        <v>4</v>
      </c>
      <c r="B5" s="10" t="s">
        <v>5</v>
      </c>
      <c r="C5" s="11" t="s">
        <v>6</v>
      </c>
      <c r="D5" s="11" t="s">
        <v>7</v>
      </c>
      <c r="E5" s="12" t="s">
        <v>8</v>
      </c>
      <c r="F5" s="11" t="s">
        <v>9</v>
      </c>
      <c r="G5" s="12" t="s">
        <v>10</v>
      </c>
      <c r="H5" s="12" t="s">
        <v>11</v>
      </c>
      <c r="I5" s="13" t="s">
        <v>12</v>
      </c>
      <c r="J5" s="13" t="s">
        <v>13</v>
      </c>
      <c r="K5" s="13" t="s">
        <v>14</v>
      </c>
      <c r="L5" s="13" t="s">
        <v>15</v>
      </c>
      <c r="M5" s="13" t="s">
        <v>16</v>
      </c>
      <c r="N5" s="13" t="s">
        <v>17</v>
      </c>
      <c r="O5" s="13" t="s">
        <v>18</v>
      </c>
      <c r="P5" s="13" t="s">
        <v>19</v>
      </c>
      <c r="Q5" s="13" t="s">
        <v>20</v>
      </c>
      <c r="R5" s="13" t="s">
        <v>21</v>
      </c>
      <c r="S5" s="13" t="s">
        <v>22</v>
      </c>
      <c r="T5" s="13" t="s">
        <v>23</v>
      </c>
      <c r="U5" s="13" t="s">
        <v>24</v>
      </c>
      <c r="V5" s="13" t="s">
        <v>25</v>
      </c>
      <c r="W5" s="13" t="s">
        <v>26</v>
      </c>
      <c r="X5" s="13" t="s">
        <v>34</v>
      </c>
      <c r="Y5" s="16" t="s">
        <v>27</v>
      </c>
      <c r="Z5" s="16" t="s">
        <v>28</v>
      </c>
      <c r="AA5" s="16" t="s">
        <v>29</v>
      </c>
      <c r="AB5" s="16" t="s">
        <v>30</v>
      </c>
      <c r="AC5" s="16" t="s">
        <v>31</v>
      </c>
    </row>
    <row r="6" spans="1:29" x14ac:dyDescent="0.2">
      <c r="A6" s="1">
        <v>3465</v>
      </c>
      <c r="B6" s="2" t="s">
        <v>0</v>
      </c>
      <c r="C6" s="3" t="s">
        <v>1</v>
      </c>
      <c r="D6" s="4">
        <v>24</v>
      </c>
      <c r="E6" s="4">
        <v>826</v>
      </c>
      <c r="F6" s="2" t="s">
        <v>2</v>
      </c>
      <c r="G6" s="4">
        <v>924</v>
      </c>
      <c r="H6" s="4">
        <v>2020</v>
      </c>
      <c r="I6" s="5">
        <v>2009.3630000000001</v>
      </c>
      <c r="J6" s="5">
        <v>2108.5500000000002</v>
      </c>
      <c r="K6" s="5">
        <v>2022.37</v>
      </c>
      <c r="L6" s="5">
        <v>1880.6110000000001</v>
      </c>
      <c r="M6" s="5">
        <v>2072.674</v>
      </c>
      <c r="N6" s="5">
        <v>2275.1379999999999</v>
      </c>
      <c r="O6" s="5">
        <v>2361.0540000000001</v>
      </c>
      <c r="P6" s="5">
        <v>2279.8359999999998</v>
      </c>
      <c r="Q6" s="5">
        <v>2148.2530000000002</v>
      </c>
      <c r="R6" s="5">
        <v>2128.3429999999998</v>
      </c>
      <c r="S6" s="5">
        <v>2281.4209999999998</v>
      </c>
      <c r="T6" s="5">
        <v>2232.3879999999999</v>
      </c>
      <c r="U6" s="5">
        <v>1919.8389999999999</v>
      </c>
      <c r="V6" s="5">
        <v>1647.3910000000001</v>
      </c>
      <c r="W6" s="5">
        <v>1624.635</v>
      </c>
      <c r="X6" s="5">
        <f>1137.438</f>
        <v>1137.4380000000001</v>
      </c>
      <c r="Y6" s="15">
        <v>766.95600000000002</v>
      </c>
      <c r="Z6" s="15">
        <v>438.66300000000001</v>
      </c>
      <c r="AA6" s="15">
        <v>169.952</v>
      </c>
      <c r="AB6" s="15">
        <v>34.524000000000001</v>
      </c>
      <c r="AC6" s="15">
        <v>3.016</v>
      </c>
    </row>
    <row r="8" spans="1:29" x14ac:dyDescent="0.2">
      <c r="A8" s="6"/>
      <c r="B8" s="6"/>
      <c r="C8" s="6"/>
      <c r="D8" s="6"/>
      <c r="E8" s="6"/>
      <c r="F8" s="6"/>
      <c r="G8" s="6"/>
      <c r="H8" s="6"/>
      <c r="I8" s="7" t="s">
        <v>33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19"/>
      <c r="Z8" s="19"/>
      <c r="AA8" s="19"/>
      <c r="AB8" s="19"/>
      <c r="AC8" s="19"/>
    </row>
    <row r="9" spans="1:29" ht="39" x14ac:dyDescent="0.2">
      <c r="A9" s="10" t="s">
        <v>4</v>
      </c>
      <c r="B9" s="10" t="s">
        <v>5</v>
      </c>
      <c r="C9" s="11" t="s">
        <v>6</v>
      </c>
      <c r="D9" s="11" t="s">
        <v>7</v>
      </c>
      <c r="E9" s="12" t="s">
        <v>8</v>
      </c>
      <c r="F9" s="11" t="s">
        <v>9</v>
      </c>
      <c r="G9" s="12" t="s">
        <v>10</v>
      </c>
      <c r="H9" s="12" t="s">
        <v>11</v>
      </c>
      <c r="I9" s="13" t="s">
        <v>12</v>
      </c>
      <c r="J9" s="13" t="s">
        <v>13</v>
      </c>
      <c r="K9" s="13" t="s">
        <v>14</v>
      </c>
      <c r="L9" s="13" t="s">
        <v>15</v>
      </c>
      <c r="M9" s="13" t="s">
        <v>16</v>
      </c>
      <c r="N9" s="13" t="s">
        <v>17</v>
      </c>
      <c r="O9" s="13" t="s">
        <v>18</v>
      </c>
      <c r="P9" s="13" t="s">
        <v>19</v>
      </c>
      <c r="Q9" s="13" t="s">
        <v>20</v>
      </c>
      <c r="R9" s="13" t="s">
        <v>21</v>
      </c>
      <c r="S9" s="13" t="s">
        <v>22</v>
      </c>
      <c r="T9" s="13" t="s">
        <v>23</v>
      </c>
      <c r="U9" s="13" t="s">
        <v>24</v>
      </c>
      <c r="V9" s="13" t="s">
        <v>25</v>
      </c>
      <c r="W9" s="13" t="s">
        <v>26</v>
      </c>
      <c r="X9" s="17" t="s">
        <v>35</v>
      </c>
      <c r="Y9" s="18"/>
      <c r="Z9" s="18"/>
      <c r="AA9" s="18"/>
      <c r="AB9" s="18"/>
      <c r="AC9" s="18"/>
    </row>
    <row r="10" spans="1:29" x14ac:dyDescent="0.2">
      <c r="A10" s="1">
        <v>3465</v>
      </c>
      <c r="B10" s="2" t="s">
        <v>0</v>
      </c>
      <c r="C10" s="3" t="s">
        <v>1</v>
      </c>
      <c r="D10" s="4">
        <v>24</v>
      </c>
      <c r="E10" s="4">
        <v>826</v>
      </c>
      <c r="F10" s="2" t="s">
        <v>2</v>
      </c>
      <c r="G10" s="4">
        <v>924</v>
      </c>
      <c r="H10" s="4">
        <v>2020</v>
      </c>
      <c r="I10" s="5">
        <v>2009.3630000000001</v>
      </c>
      <c r="J10" s="5">
        <v>2108.5500000000002</v>
      </c>
      <c r="K10" s="5">
        <v>2022.37</v>
      </c>
      <c r="L10" s="5">
        <v>1880.6110000000001</v>
      </c>
      <c r="M10" s="5">
        <v>2072.674</v>
      </c>
      <c r="N10" s="5">
        <v>2275.1379999999999</v>
      </c>
      <c r="O10" s="5">
        <v>2361.0540000000001</v>
      </c>
      <c r="P10" s="5">
        <v>2279.8359999999998</v>
      </c>
      <c r="Q10" s="5">
        <v>2148.2530000000002</v>
      </c>
      <c r="R10" s="5">
        <v>2128.3429999999998</v>
      </c>
      <c r="S10" s="5">
        <v>2281.4209999999998</v>
      </c>
      <c r="T10" s="5">
        <v>2232.3879999999999</v>
      </c>
      <c r="U10" s="5">
        <v>1919.8389999999999</v>
      </c>
      <c r="V10" s="5">
        <v>1647.3910000000001</v>
      </c>
      <c r="W10" s="5">
        <v>1624.635</v>
      </c>
      <c r="X10" s="5">
        <f>1137.438+Y6+Z6+AA6+AB6+AC6</f>
        <v>2550.549</v>
      </c>
      <c r="Y10" s="20"/>
      <c r="Z10" s="20"/>
      <c r="AA10" s="20"/>
      <c r="AB10" s="20"/>
      <c r="AC10" s="20"/>
    </row>
    <row r="13" spans="1:29" x14ac:dyDescent="0.2">
      <c r="A13" s="14"/>
      <c r="B13" s="14"/>
    </row>
  </sheetData>
  <mergeCells count="1">
    <mergeCell ref="A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UK_contacts_all</vt:lpstr>
      <vt:lpstr>UK_contacts_school</vt:lpstr>
      <vt:lpstr>UK_contacts_work</vt:lpstr>
      <vt:lpstr>UK_contacts_home</vt:lpstr>
      <vt:lpstr>UK_contacts_other</vt:lpstr>
      <vt:lpstr>UK_total_pop_by_age</vt:lpstr>
      <vt:lpstr>UK_female_pop_by_age</vt:lpstr>
      <vt:lpstr>UK_male_pop_by_age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Lovell-Read</dc:creator>
  <cp:lastModifiedBy>Francesca Lovell-Read</cp:lastModifiedBy>
  <dcterms:created xsi:type="dcterms:W3CDTF">2020-08-26T10:15:30Z</dcterms:created>
  <dcterms:modified xsi:type="dcterms:W3CDTF">2021-04-26T17:13:40Z</dcterms:modified>
</cp:coreProperties>
</file>