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  <sheet name="Foglio2" sheetId="2" state="visible" r:id="rId4"/>
    <sheet name="Foglio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<sst xmlns="http://schemas.openxmlformats.org/spreadsheetml/2006/main" count="179" uniqueCount="91">
  <si>
    <t xml:space="preserve">CLASSES</t>
  </si>
  <si>
    <t xml:space="preserve">STRENGTH</t>
  </si>
  <si>
    <t xml:space="preserve">ARCANE</t>
  </si>
  <si>
    <t xml:space="preserve">PHYSICAL
DEFENSE</t>
  </si>
  <si>
    <t xml:space="preserve">MAGIC
DEFENSE</t>
  </si>
  <si>
    <t xml:space="preserve">MOVIMENT
BOXES</t>
  </si>
  <si>
    <t xml:space="preserve">COST OF 
TRAVEL</t>
  </si>
  <si>
    <t xml:space="preserve">STRENGTH
MAX.</t>
  </si>
  <si>
    <t xml:space="preserve">ARCANE
MAX.</t>
  </si>
  <si>
    <t xml:space="preserve">PHYSICAL DEFENSE
MAX.</t>
  </si>
  <si>
    <t xml:space="preserve">MAGIC
DEFENSE
MAX.</t>
  </si>
  <si>
    <t xml:space="preserve">RACE</t>
  </si>
  <si>
    <t xml:space="preserve">VITALITY</t>
  </si>
  <si>
    <t xml:space="preserve">VITALITY
MAX.</t>
  </si>
  <si>
    <t xml:space="preserve">MANA</t>
  </si>
  <si>
    <t xml:space="preserve">STAMINA</t>
  </si>
  <si>
    <t xml:space="preserve">RECOVERY 
STAMINA</t>
  </si>
  <si>
    <t xml:space="preserve">RECOVERY 
MANA</t>
  </si>
  <si>
    <t xml:space="preserve">Barbarian</t>
  </si>
  <si>
    <t xml:space="preserve">Human</t>
  </si>
  <si>
    <t xml:space="preserve">Assassin</t>
  </si>
  <si>
    <t xml:space="preserve">High Elves</t>
  </si>
  <si>
    <t xml:space="preserve">Knight</t>
  </si>
  <si>
    <t xml:space="preserve">Dark Elves</t>
  </si>
  <si>
    <t xml:space="preserve">Magician</t>
  </si>
  <si>
    <t xml:space="preserve">Dwarves</t>
  </si>
  <si>
    <t xml:space="preserve">Lancer</t>
  </si>
  <si>
    <t xml:space="preserve">Dragonborn</t>
  </si>
  <si>
    <t xml:space="preserve">Druid</t>
  </si>
  <si>
    <t xml:space="preserve">Archer</t>
  </si>
  <si>
    <t xml:space="preserve">Brawler</t>
  </si>
  <si>
    <t xml:space="preserve">Squire</t>
  </si>
  <si>
    <t xml:space="preserve">Characteristics</t>
  </si>
  <si>
    <t xml:space="preserve">Point</t>
  </si>
  <si>
    <t xml:space="preserve">Level</t>
  </si>
  <si>
    <t xml:space="preserve">Forza</t>
  </si>
  <si>
    <t xml:space="preserve">Action</t>
  </si>
  <si>
    <t xml:space="preserve">Stamina</t>
  </si>
  <si>
    <t xml:space="preserve">Mana</t>
  </si>
  <si>
    <t xml:space="preserve">Difesa fisica</t>
  </si>
  <si>
    <t xml:space="preserve">Spost.</t>
  </si>
  <si>
    <t xml:space="preserve">Arcano</t>
  </si>
  <si>
    <t xml:space="preserve">Recovery</t>
  </si>
  <si>
    <t xml:space="preserve">Difesa Magica</t>
  </si>
  <si>
    <t xml:space="preserve">Yan Ji</t>
  </si>
  <si>
    <t xml:space="preserve">Atomikkukatto</t>
  </si>
  <si>
    <t xml:space="preserve">Recc</t>
  </si>
  <si>
    <t xml:space="preserve">Via del samurai</t>
  </si>
  <si>
    <t xml:space="preserve">Renzoku</t>
  </si>
  <si>
    <t xml:space="preserve">Damage Calculation</t>
  </si>
  <si>
    <t xml:space="preserve">Physical Damage</t>
  </si>
  <si>
    <t xml:space="preserve">Magia</t>
  </si>
  <si>
    <t xml:space="preserve">Magic Damage</t>
  </si>
  <si>
    <t xml:space="preserve">Combain Damage</t>
  </si>
  <si>
    <t xml:space="preserve">Tameshighi</t>
  </si>
  <si>
    <t xml:space="preserve">Level
Max.</t>
  </si>
  <si>
    <t xml:space="preserve">Kastos(Human,Barbarian)</t>
  </si>
  <si>
    <t xml:space="preserve">Roman(Human,Assassin)</t>
  </si>
  <si>
    <t xml:space="preserve">Katrin(Dark Elves, Archer)</t>
  </si>
  <si>
    <t xml:space="preserve">Move-Set</t>
  </si>
  <si>
    <t xml:space="preserve">Mana
Cost</t>
  </si>
  <si>
    <t xml:space="preserve">Stamina
Cost</t>
  </si>
  <si>
    <t xml:space="preserve">Damage</t>
  </si>
  <si>
    <t xml:space="preserve">Charges</t>
  </si>
  <si>
    <t xml:space="preserve">Effect</t>
  </si>
  <si>
    <t xml:space="preserve">Roar</t>
  </si>
  <si>
    <t xml:space="preserve">Gash</t>
  </si>
  <si>
    <t xml:space="preserve">Fiaschetta</t>
  </si>
  <si>
    <t xml:space="preserve">Rotating Axe</t>
  </si>
  <si>
    <t xml:space="preserve">I’m still in the game</t>
  </si>
  <si>
    <t xml:space="preserve">Pioggia Di Freccie</t>
  </si>
  <si>
    <t xml:space="preserve">Rock Shield</t>
  </si>
  <si>
    <t xml:space="preserve">Cutting Shot</t>
  </si>
  <si>
    <t xml:space="preserve">Camuffamneto</t>
  </si>
  <si>
    <t xml:space="preserve">Beatdown</t>
  </si>
  <si>
    <t xml:space="preserve">Cut From Above</t>
  </si>
  <si>
    <t xml:space="preserve">Freccia caricata</t>
  </si>
  <si>
    <t xml:space="preserve">Kimon(Human,Knight)</t>
  </si>
  <si>
    <t xml:space="preserve">Without Skill</t>
  </si>
  <si>
    <t xml:space="preserve">Mana Cost</t>
  </si>
  <si>
    <t xml:space="preserve">Stamina Cost</t>
  </si>
  <si>
    <t xml:space="preserve">Yan ji</t>
  </si>
  <si>
    <t xml:space="preserve">Henko</t>
  </si>
  <si>
    <t xml:space="preserve">Atomikkukkato</t>
  </si>
  <si>
    <t xml:space="preserve">Way of the Samurai</t>
  </si>
  <si>
    <t xml:space="preserve">Skill</t>
  </si>
  <si>
    <t xml:space="preserve">With Skill</t>
  </si>
  <si>
    <t xml:space="preserve">Zentai Nodo</t>
  </si>
  <si>
    <t xml:space="preserve">Renzoku Surasshu</t>
  </si>
  <si>
    <t xml:space="preserve">Tameshughi</t>
  </si>
  <si>
    <t xml:space="preserve">Intusanto Katto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</si>
</sst>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8" activeCellId="0" sqref="F58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12.84"/>
    <col collapsed="false" customWidth="true" hidden="false" outlineLevel="0" max="2" min="2" style="1" width="9"/>
    <col collapsed="false" customWidth="true" hidden="false" outlineLevel="0" max="3" min="3" style="1" width="11.53"/>
    <col collapsed="false" customWidth="true" hidden="false" outlineLevel="0" max="4" min="4" style="2" width="8.57"/>
    <col collapsed="false" customWidth="true" hidden="false" outlineLevel="0" max="5" min="5" style="1" width="12.84"/>
    <col collapsed="false" customWidth="true" hidden="false" outlineLevel="0" max="6" min="6" style="1" width="11.53"/>
    <col collapsed="false" customWidth="true" hidden="false" outlineLevel="0" max="7" min="7" style="1" width="17.76"/>
    <col collapsed="false" customWidth="true" hidden="false" outlineLevel="0" max="8" min="8" style="2" width="16.84"/>
    <col collapsed="false" customWidth="true" hidden="false" outlineLevel="0" max="9" min="9" style="1" width="12.84"/>
    <col collapsed="false" customWidth="true" hidden="false" outlineLevel="0" max="10" min="10" style="1" width="11.53"/>
    <col collapsed="false" customWidth="true" hidden="false" outlineLevel="0" max="11" min="11" style="2" width="10.93"/>
    <col collapsed="false" customWidth="true" hidden="false" outlineLevel="0" max="12" min="12" style="0" width="9.64"/>
    <col collapsed="false" customWidth="true" hidden="false" outlineLevel="0" max="13" min="13" style="1" width="12.84"/>
    <col collapsed="false" customWidth="true" hidden="false" outlineLevel="0" max="15" min="14" style="1" width="11.53"/>
    <col collapsed="false" customWidth="true" hidden="false" outlineLevel="0" max="16" min="16" style="2" width="11.53"/>
    <col collapsed="false" customWidth="true" hidden="false" outlineLevel="0" max="17" min="17" style="2" width="13.39"/>
    <col collapsed="false" customWidth="true" hidden="false" outlineLevel="0" max="18" min="18" style="2" width="10.75"/>
    <col collapsed="false" customWidth="true" hidden="false" outlineLevel="0" max="20" min="19" style="2" width="11.53"/>
    <col collapsed="false" customWidth="true" hidden="false" outlineLevel="0" max="21" min="21" style="2" width="11.02"/>
    <col collapsed="false" customWidth="true" hidden="false" outlineLevel="0" max="22" min="22" style="2" width="11.53"/>
  </cols>
  <sheetData>
    <row r="1" customFormat="false" ht="36.5" hidden="false" customHeight="false" outlineLevel="0" collapsed="false">
      <c r="A1" s="3" t="s">
        <v>0</v>
      </c>
      <c r="B1" s="3"/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2"/>
      <c r="J1" s="5" t="s">
        <v>7</v>
      </c>
      <c r="K1" s="5" t="s">
        <v>8</v>
      </c>
      <c r="L1" s="5" t="s">
        <v>9</v>
      </c>
      <c r="M1" s="5" t="s">
        <v>10</v>
      </c>
      <c r="N1" s="2"/>
      <c r="O1" s="3" t="s">
        <v>11</v>
      </c>
      <c r="P1" s="3"/>
      <c r="Q1" s="3" t="s">
        <v>12</v>
      </c>
      <c r="R1" s="4" t="s">
        <v>13</v>
      </c>
      <c r="S1" s="3" t="s">
        <v>14</v>
      </c>
      <c r="T1" s="3" t="s">
        <v>15</v>
      </c>
      <c r="U1" s="4" t="s">
        <v>16</v>
      </c>
      <c r="V1" s="4" t="s">
        <v>17</v>
      </c>
    </row>
    <row r="2" customFormat="false" ht="13.8" hidden="false" customHeight="false" outlineLevel="0" collapsed="false">
      <c r="F2" s="2"/>
      <c r="H2" s="1"/>
      <c r="I2" s="2"/>
      <c r="K2" s="1"/>
      <c r="M2" s="2"/>
      <c r="N2" s="2"/>
      <c r="P2" s="1"/>
      <c r="Q2" s="1"/>
    </row>
    <row r="3" customFormat="false" ht="13.8" hidden="false" customHeight="false" outlineLevel="0" collapsed="false">
      <c r="A3" s="6" t="s">
        <v>18</v>
      </c>
      <c r="B3" s="6"/>
      <c r="C3" s="7" t="n">
        <v>18</v>
      </c>
      <c r="D3" s="7" t="n">
        <v>2</v>
      </c>
      <c r="E3" s="7" t="n">
        <v>10</v>
      </c>
      <c r="F3" s="7" t="n">
        <v>8</v>
      </c>
      <c r="G3" s="7" t="n">
        <v>3</v>
      </c>
      <c r="H3" s="7" t="n">
        <v>3</v>
      </c>
      <c r="I3" s="2"/>
      <c r="J3" s="8" t="n">
        <f aca="false">C3+(F17*A36)</f>
        <v>168</v>
      </c>
      <c r="K3" s="8" t="n">
        <f aca="false">D3+(F19*A36)</f>
        <v>52</v>
      </c>
      <c r="L3" s="9" t="n">
        <f aca="false">E3+(F18*A36)</f>
        <v>135</v>
      </c>
      <c r="M3" s="9" t="n">
        <f aca="false">F3+(F20*A36)</f>
        <v>83</v>
      </c>
      <c r="N3" s="2"/>
      <c r="O3" s="10" t="s">
        <v>19</v>
      </c>
      <c r="P3" s="10"/>
      <c r="Q3" s="8" t="n">
        <v>110</v>
      </c>
      <c r="R3" s="9" t="n">
        <v>220</v>
      </c>
      <c r="S3" s="9" t="n">
        <v>25</v>
      </c>
      <c r="T3" s="9" t="n">
        <v>30</v>
      </c>
      <c r="U3" s="9" t="n">
        <v>2</v>
      </c>
      <c r="V3" s="9" t="n">
        <v>2</v>
      </c>
    </row>
    <row r="4" customFormat="false" ht="13.8" hidden="false" customHeight="false" outlineLevel="0" collapsed="false">
      <c r="A4" s="6" t="s">
        <v>20</v>
      </c>
      <c r="B4" s="6"/>
      <c r="C4" s="7" t="n">
        <v>9</v>
      </c>
      <c r="D4" s="7" t="n">
        <v>10</v>
      </c>
      <c r="E4" s="7" t="n">
        <v>7</v>
      </c>
      <c r="F4" s="7" t="n">
        <v>7</v>
      </c>
      <c r="G4" s="7" t="n">
        <v>4</v>
      </c>
      <c r="H4" s="7" t="n">
        <v>2</v>
      </c>
      <c r="I4" s="2"/>
      <c r="J4" s="8" t="n">
        <f aca="false">C4+(B17*A36)</f>
        <v>109</v>
      </c>
      <c r="K4" s="8" t="n">
        <f aca="false">D4+(B19*A36)</f>
        <v>85</v>
      </c>
      <c r="L4" s="9" t="n">
        <f aca="false">E4+(B18*A36)</f>
        <v>57</v>
      </c>
      <c r="M4" s="9" t="n">
        <f aca="false">F4+(B20*A36)</f>
        <v>52</v>
      </c>
      <c r="N4" s="2"/>
      <c r="O4" s="10" t="s">
        <v>21</v>
      </c>
      <c r="P4" s="10"/>
      <c r="Q4" s="8" t="n">
        <v>90</v>
      </c>
      <c r="R4" s="9" t="n">
        <v>180</v>
      </c>
      <c r="S4" s="9" t="n">
        <v>30</v>
      </c>
      <c r="T4" s="9" t="n">
        <v>40</v>
      </c>
      <c r="U4" s="9" t="n">
        <v>3</v>
      </c>
      <c r="V4" s="9" t="n">
        <v>3</v>
      </c>
    </row>
    <row r="5" customFormat="false" ht="13.8" hidden="false" customHeight="false" outlineLevel="0" collapsed="false">
      <c r="A5" s="6" t="s">
        <v>22</v>
      </c>
      <c r="B5" s="6"/>
      <c r="C5" s="7" t="n">
        <v>15</v>
      </c>
      <c r="D5" s="7" t="n">
        <v>9</v>
      </c>
      <c r="E5" s="7" t="n">
        <v>12</v>
      </c>
      <c r="F5" s="7" t="n">
        <v>10</v>
      </c>
      <c r="G5" s="7" t="n">
        <v>4</v>
      </c>
      <c r="H5" s="7" t="n">
        <v>4</v>
      </c>
      <c r="I5" s="2"/>
      <c r="J5" s="8" t="n">
        <f aca="false">C5+(J17*A36)</f>
        <v>165</v>
      </c>
      <c r="K5" s="8" t="n">
        <f aca="false">D5+(J19*A36)</f>
        <v>84</v>
      </c>
      <c r="L5" s="9" t="n">
        <f aca="false">E5+(J18*A36)</f>
        <v>137</v>
      </c>
      <c r="M5" s="9" t="n">
        <f aca="false">F5+(J20*A36)</f>
        <v>110</v>
      </c>
      <c r="N5" s="2"/>
      <c r="O5" s="10" t="s">
        <v>23</v>
      </c>
      <c r="P5" s="10"/>
      <c r="Q5" s="8" t="n">
        <v>100</v>
      </c>
      <c r="R5" s="9" t="n">
        <v>200</v>
      </c>
      <c r="S5" s="9" t="n">
        <v>25</v>
      </c>
      <c r="T5" s="9" t="n">
        <v>35</v>
      </c>
      <c r="U5" s="9" t="n">
        <v>4</v>
      </c>
      <c r="V5" s="9" t="n">
        <v>4</v>
      </c>
    </row>
    <row r="6" customFormat="false" ht="13.8" hidden="false" customHeight="false" outlineLevel="0" collapsed="false">
      <c r="A6" s="6" t="s">
        <v>24</v>
      </c>
      <c r="B6" s="6"/>
      <c r="C6" s="7" t="n">
        <v>5</v>
      </c>
      <c r="D6" s="7" t="n">
        <v>16</v>
      </c>
      <c r="E6" s="7" t="n">
        <v>6</v>
      </c>
      <c r="F6" s="7" t="n">
        <v>18</v>
      </c>
      <c r="G6" s="7" t="n">
        <v>2</v>
      </c>
      <c r="H6" s="7" t="n">
        <v>3</v>
      </c>
      <c r="I6" s="2"/>
      <c r="J6" s="8" t="n">
        <f aca="false">C6+(N24*A36)</f>
        <v>50</v>
      </c>
      <c r="K6" s="8" t="n">
        <f aca="false">D6+(N26*A36)</f>
        <v>171</v>
      </c>
      <c r="L6" s="9" t="n">
        <f aca="false">E6+(N25*A36)</f>
        <v>56</v>
      </c>
      <c r="M6" s="9" t="n">
        <f aca="false">F6+(N27*A36)</f>
        <v>143</v>
      </c>
      <c r="N6" s="2"/>
      <c r="O6" s="10" t="s">
        <v>25</v>
      </c>
      <c r="P6" s="10"/>
      <c r="Q6" s="8" t="n">
        <v>120</v>
      </c>
      <c r="R6" s="9" t="n">
        <v>240</v>
      </c>
      <c r="S6" s="9" t="n">
        <v>30</v>
      </c>
      <c r="T6" s="9" t="n">
        <v>45</v>
      </c>
      <c r="U6" s="9" t="n">
        <v>4</v>
      </c>
      <c r="V6" s="9" t="n">
        <v>4</v>
      </c>
    </row>
    <row r="7" customFormat="false" ht="13.8" hidden="false" customHeight="false" outlineLevel="0" collapsed="false">
      <c r="A7" s="6" t="s">
        <v>26</v>
      </c>
      <c r="B7" s="6"/>
      <c r="C7" s="7" t="n">
        <v>12</v>
      </c>
      <c r="D7" s="7" t="n">
        <v>9</v>
      </c>
      <c r="E7" s="7" t="n">
        <v>15</v>
      </c>
      <c r="F7" s="7" t="n">
        <v>10</v>
      </c>
      <c r="G7" s="7" t="n">
        <v>3</v>
      </c>
      <c r="H7" s="7" t="n">
        <v>4</v>
      </c>
      <c r="I7" s="2"/>
      <c r="J7" s="8" t="n">
        <f aca="false">C7+(F24*A36)</f>
        <v>137</v>
      </c>
      <c r="K7" s="8" t="n">
        <f aca="false">D7+(F26*A36)</f>
        <v>84</v>
      </c>
      <c r="L7" s="9" t="n">
        <f aca="false">E7+(F25*A36)</f>
        <v>90</v>
      </c>
      <c r="M7" s="9" t="n">
        <f aca="false">F7+(F27*50)</f>
        <v>60</v>
      </c>
      <c r="N7" s="2"/>
      <c r="O7" s="10" t="s">
        <v>27</v>
      </c>
      <c r="P7" s="10"/>
      <c r="Q7" s="8" t="n">
        <v>150</v>
      </c>
      <c r="R7" s="9" t="n">
        <v>300</v>
      </c>
      <c r="S7" s="9" t="n">
        <v>35</v>
      </c>
      <c r="T7" s="9" t="n">
        <v>50</v>
      </c>
      <c r="U7" s="9" t="n">
        <v>5</v>
      </c>
      <c r="V7" s="9" t="n">
        <v>5</v>
      </c>
    </row>
    <row r="8" customFormat="false" ht="13.8" hidden="false" customHeight="false" outlineLevel="0" collapsed="false">
      <c r="A8" s="6" t="s">
        <v>28</v>
      </c>
      <c r="B8" s="6"/>
      <c r="C8" s="7" t="n">
        <v>7</v>
      </c>
      <c r="D8" s="7" t="n">
        <v>15</v>
      </c>
      <c r="E8" s="7" t="n">
        <v>10</v>
      </c>
      <c r="F8" s="7" t="n">
        <v>17</v>
      </c>
      <c r="G8" s="7" t="n">
        <v>2</v>
      </c>
      <c r="H8" s="7" t="n">
        <v>3</v>
      </c>
      <c r="I8" s="2"/>
      <c r="J8" s="8" t="n">
        <f aca="false">C8+(B31*A36)</f>
        <v>87</v>
      </c>
      <c r="K8" s="8" t="n">
        <f aca="false">D8+(B33*A36)</f>
        <v>170</v>
      </c>
      <c r="L8" s="9" t="n">
        <f aca="false">E8+(B32*A36)</f>
        <v>65</v>
      </c>
      <c r="M8" s="9" t="n">
        <f aca="false">F8+(B34*A36)</f>
        <v>142</v>
      </c>
    </row>
    <row r="9" customFormat="false" ht="13.8" hidden="false" customHeight="false" outlineLevel="0" collapsed="false">
      <c r="A9" s="6" t="s">
        <v>29</v>
      </c>
      <c r="B9" s="6"/>
      <c r="C9" s="7" t="n">
        <v>12</v>
      </c>
      <c r="D9" s="7" t="n">
        <v>6</v>
      </c>
      <c r="E9" s="7" t="n">
        <v>11</v>
      </c>
      <c r="F9" s="7" t="n">
        <v>9</v>
      </c>
      <c r="G9" s="7" t="n">
        <v>5</v>
      </c>
      <c r="H9" s="7" t="n">
        <v>2</v>
      </c>
      <c r="I9" s="2"/>
      <c r="J9" s="8" t="n">
        <f aca="false">C9+(J24*A36)</f>
        <v>132</v>
      </c>
      <c r="K9" s="8" t="n">
        <f aca="false">D9+(J26*A36)</f>
        <v>81</v>
      </c>
      <c r="L9" s="9" t="n">
        <f aca="false">D10+(A36*J25)</f>
        <v>69</v>
      </c>
      <c r="M9" s="9" t="n">
        <f aca="false">F9+(J27*A36)</f>
        <v>64</v>
      </c>
    </row>
    <row r="10" customFormat="false" ht="13.8" hidden="false" customHeight="false" outlineLevel="0" collapsed="false">
      <c r="A10" s="6" t="s">
        <v>30</v>
      </c>
      <c r="B10" s="6"/>
      <c r="C10" s="7" t="n">
        <v>14</v>
      </c>
      <c r="D10" s="7" t="n">
        <v>9</v>
      </c>
      <c r="E10" s="7" t="n">
        <v>10</v>
      </c>
      <c r="F10" s="7" t="n">
        <v>9</v>
      </c>
      <c r="G10" s="7" t="n">
        <v>4</v>
      </c>
      <c r="H10" s="7" t="n">
        <v>2</v>
      </c>
      <c r="I10" s="2"/>
      <c r="J10" s="8" t="n">
        <f aca="false">C10+(N17*A36)</f>
        <v>144</v>
      </c>
      <c r="K10" s="8" t="n">
        <f aca="false">D10+(N19*A36)</f>
        <v>59</v>
      </c>
      <c r="L10" s="9" t="n">
        <f aca="false">E10+(A36*N18)</f>
        <v>70</v>
      </c>
      <c r="M10" s="9" t="n">
        <f aca="false">F10+(J27*A36)</f>
        <v>64</v>
      </c>
    </row>
    <row r="11" customFormat="false" ht="13.8" hidden="false" customHeight="false" outlineLevel="0" collapsed="false">
      <c r="A11" s="6" t="s">
        <v>31</v>
      </c>
      <c r="B11" s="6"/>
      <c r="C11" s="7" t="n">
        <v>8</v>
      </c>
      <c r="D11" s="7" t="n">
        <v>9</v>
      </c>
      <c r="E11" s="7" t="n">
        <v>20</v>
      </c>
      <c r="F11" s="7" t="n">
        <v>15</v>
      </c>
      <c r="G11" s="7" t="n">
        <v>1</v>
      </c>
      <c r="H11" s="7" t="n">
        <v>5</v>
      </c>
      <c r="I11" s="2"/>
      <c r="J11" s="8" t="n">
        <f aca="false">C11+(B24*A36)</f>
        <v>83</v>
      </c>
      <c r="K11" s="8" t="n">
        <f aca="false">D11+(B26*A36)</f>
        <v>59</v>
      </c>
      <c r="L11" s="9" t="n">
        <f aca="false">E11+(A36*B25)</f>
        <v>195</v>
      </c>
      <c r="M11" s="9" t="n">
        <f aca="false">F11+(B27*A36)</f>
        <v>140</v>
      </c>
    </row>
    <row r="15" customFormat="false" ht="13.8" hidden="false" customHeight="false" outlineLevel="0" collapsed="false">
      <c r="A15" s="3" t="s">
        <v>20</v>
      </c>
      <c r="B15" s="3"/>
      <c r="C15" s="3"/>
      <c r="E15" s="3" t="s">
        <v>18</v>
      </c>
      <c r="F15" s="3"/>
      <c r="G15" s="3"/>
      <c r="I15" s="3" t="s">
        <v>22</v>
      </c>
      <c r="J15" s="3"/>
      <c r="K15" s="3"/>
      <c r="M15" s="3" t="s">
        <v>30</v>
      </c>
      <c r="N15" s="3"/>
      <c r="O15" s="3"/>
    </row>
    <row r="16" customFormat="false" ht="13.8" hidden="false" customHeight="false" outlineLevel="0" collapsed="false">
      <c r="A16" s="8" t="s">
        <v>32</v>
      </c>
      <c r="B16" s="8" t="s">
        <v>33</v>
      </c>
      <c r="C16" s="8" t="s">
        <v>34</v>
      </c>
      <c r="E16" s="8" t="s">
        <v>32</v>
      </c>
      <c r="F16" s="8" t="s">
        <v>33</v>
      </c>
      <c r="G16" s="8" t="s">
        <v>34</v>
      </c>
      <c r="I16" s="8" t="s">
        <v>32</v>
      </c>
      <c r="J16" s="8" t="s">
        <v>33</v>
      </c>
      <c r="K16" s="8" t="s">
        <v>34</v>
      </c>
      <c r="M16" s="8" t="s">
        <v>32</v>
      </c>
      <c r="N16" s="8" t="s">
        <v>33</v>
      </c>
      <c r="O16" s="8" t="s">
        <v>34</v>
      </c>
    </row>
    <row r="17" customFormat="false" ht="13.8" hidden="false" customHeight="false" outlineLevel="0" collapsed="false">
      <c r="A17" s="10" t="s">
        <v>35</v>
      </c>
      <c r="B17" s="10" t="n">
        <v>2</v>
      </c>
      <c r="C17" s="10" t="n">
        <v>50</v>
      </c>
      <c r="E17" s="10" t="s">
        <v>35</v>
      </c>
      <c r="F17" s="10" t="n">
        <v>3</v>
      </c>
      <c r="G17" s="10" t="n">
        <v>6</v>
      </c>
      <c r="I17" s="10" t="s">
        <v>35</v>
      </c>
      <c r="J17" s="10" t="n">
        <v>3</v>
      </c>
      <c r="K17" s="10" t="n">
        <v>50</v>
      </c>
      <c r="M17" s="10" t="s">
        <v>35</v>
      </c>
      <c r="N17" s="10" t="n">
        <v>2.6</v>
      </c>
      <c r="O17" s="10"/>
      <c r="Q17" s="11" t="s">
        <v>36</v>
      </c>
      <c r="R17" s="11" t="s">
        <v>37</v>
      </c>
      <c r="S17" s="11" t="s">
        <v>38</v>
      </c>
    </row>
    <row r="18" customFormat="false" ht="13.8" hidden="false" customHeight="false" outlineLevel="0" collapsed="false">
      <c r="A18" s="10" t="s">
        <v>39</v>
      </c>
      <c r="B18" s="10" t="n">
        <v>1</v>
      </c>
      <c r="C18" s="10" t="n">
        <v>10</v>
      </c>
      <c r="E18" s="10" t="s">
        <v>39</v>
      </c>
      <c r="F18" s="10" t="n">
        <v>2.5</v>
      </c>
      <c r="G18" s="10" t="n">
        <v>10</v>
      </c>
      <c r="I18" s="10" t="s">
        <v>39</v>
      </c>
      <c r="J18" s="10" t="n">
        <v>2.5</v>
      </c>
      <c r="K18" s="10"/>
      <c r="M18" s="10" t="s">
        <v>39</v>
      </c>
      <c r="N18" s="10" t="n">
        <v>1.2</v>
      </c>
      <c r="O18" s="10"/>
      <c r="Q18" s="2" t="s">
        <v>40</v>
      </c>
      <c r="R18" s="8" t="n">
        <f aca="false">T3-(H5*2)</f>
        <v>22</v>
      </c>
      <c r="S18" s="8" t="n">
        <f aca="false">S3</f>
        <v>25</v>
      </c>
    </row>
    <row r="19" customFormat="false" ht="13.8" hidden="false" customHeight="false" outlineLevel="0" collapsed="false">
      <c r="A19" s="10" t="s">
        <v>41</v>
      </c>
      <c r="B19" s="10" t="n">
        <v>1.5</v>
      </c>
      <c r="C19" s="10" t="n">
        <v>5</v>
      </c>
      <c r="E19" s="10" t="s">
        <v>41</v>
      </c>
      <c r="F19" s="10" t="n">
        <v>1</v>
      </c>
      <c r="G19" s="10"/>
      <c r="I19" s="10" t="s">
        <v>41</v>
      </c>
      <c r="J19" s="10" t="n">
        <v>1.5</v>
      </c>
      <c r="K19" s="10" t="n">
        <v>50</v>
      </c>
      <c r="M19" s="10" t="s">
        <v>41</v>
      </c>
      <c r="N19" s="10" t="n">
        <v>1</v>
      </c>
      <c r="O19" s="10"/>
      <c r="Q19" s="2" t="s">
        <v>42</v>
      </c>
      <c r="R19" s="8" t="n">
        <f aca="false">R18+2</f>
        <v>24</v>
      </c>
      <c r="S19" s="8" t="n">
        <f aca="false">S18</f>
        <v>25</v>
      </c>
    </row>
    <row r="20" customFormat="false" ht="13.8" hidden="false" customHeight="false" outlineLevel="0" collapsed="false">
      <c r="A20" s="10" t="s">
        <v>43</v>
      </c>
      <c r="B20" s="10" t="n">
        <v>0.9</v>
      </c>
      <c r="C20" s="10" t="n">
        <v>10</v>
      </c>
      <c r="E20" s="10" t="s">
        <v>43</v>
      </c>
      <c r="F20" s="10" t="n">
        <v>1.5</v>
      </c>
      <c r="G20" s="10" t="n">
        <v>10</v>
      </c>
      <c r="I20" s="10" t="s">
        <v>43</v>
      </c>
      <c r="J20" s="10" t="n">
        <v>2</v>
      </c>
      <c r="K20" s="10"/>
      <c r="M20" s="10" t="s">
        <v>43</v>
      </c>
      <c r="N20" s="10" t="n">
        <v>0.9</v>
      </c>
      <c r="O20" s="10"/>
      <c r="Q20" s="2" t="s">
        <v>44</v>
      </c>
      <c r="R20" s="8" t="n">
        <f aca="false">R19-D52</f>
        <v>17</v>
      </c>
      <c r="S20" s="8" t="n">
        <f aca="false">S19</f>
        <v>25</v>
      </c>
    </row>
    <row r="21" customFormat="false" ht="13.8" hidden="false" customHeight="false" outlineLevel="0" collapsed="false">
      <c r="Q21" s="2" t="s">
        <v>42</v>
      </c>
      <c r="R21" s="8" t="n">
        <f aca="false">R20+2</f>
        <v>19</v>
      </c>
      <c r="S21" s="8" t="n">
        <f aca="false">S20</f>
        <v>25</v>
      </c>
    </row>
    <row r="22" customFormat="false" ht="13.8" hidden="false" customHeight="false" outlineLevel="0" collapsed="false">
      <c r="A22" s="3" t="s">
        <v>31</v>
      </c>
      <c r="B22" s="3"/>
      <c r="C22" s="3"/>
      <c r="E22" s="3" t="s">
        <v>26</v>
      </c>
      <c r="F22" s="3"/>
      <c r="G22" s="3"/>
      <c r="I22" s="3" t="s">
        <v>29</v>
      </c>
      <c r="J22" s="3"/>
      <c r="K22" s="3"/>
      <c r="M22" s="12" t="s">
        <v>24</v>
      </c>
      <c r="N22" s="12"/>
      <c r="O22" s="12"/>
      <c r="Q22" s="2" t="s">
        <v>45</v>
      </c>
      <c r="R22" s="8" t="n">
        <f aca="false">R21-D54</f>
        <v>11</v>
      </c>
      <c r="S22" s="8" t="n">
        <f aca="false">S21</f>
        <v>25</v>
      </c>
    </row>
    <row r="23" customFormat="false" ht="13.8" hidden="false" customHeight="false" outlineLevel="0" collapsed="false">
      <c r="A23" s="8" t="s">
        <v>32</v>
      </c>
      <c r="B23" s="8" t="s">
        <v>33</v>
      </c>
      <c r="C23" s="8" t="s">
        <v>34</v>
      </c>
      <c r="E23" s="8" t="s">
        <v>32</v>
      </c>
      <c r="F23" s="8" t="s">
        <v>33</v>
      </c>
      <c r="G23" s="8" t="s">
        <v>34</v>
      </c>
      <c r="I23" s="8" t="s">
        <v>32</v>
      </c>
      <c r="J23" s="8" t="s">
        <v>33</v>
      </c>
      <c r="K23" s="8" t="s">
        <v>34</v>
      </c>
      <c r="M23" s="8" t="s">
        <v>32</v>
      </c>
      <c r="N23" s="8" t="s">
        <v>33</v>
      </c>
      <c r="O23" s="8" t="s">
        <v>34</v>
      </c>
      <c r="Q23" s="2" t="s">
        <v>46</v>
      </c>
      <c r="R23" s="8" t="n">
        <f aca="false">R22+2</f>
        <v>13</v>
      </c>
      <c r="S23" s="8" t="n">
        <f aca="false">S22</f>
        <v>25</v>
      </c>
    </row>
    <row r="24" customFormat="false" ht="13.8" hidden="false" customHeight="false" outlineLevel="0" collapsed="false">
      <c r="A24" s="10" t="s">
        <v>35</v>
      </c>
      <c r="B24" s="10" t="n">
        <v>1.5</v>
      </c>
      <c r="C24" s="10"/>
      <c r="E24" s="10" t="s">
        <v>35</v>
      </c>
      <c r="F24" s="10" t="n">
        <v>2.5</v>
      </c>
      <c r="G24" s="10"/>
      <c r="I24" s="10" t="s">
        <v>35</v>
      </c>
      <c r="J24" s="10" t="n">
        <v>2.4</v>
      </c>
      <c r="K24" s="10" t="n">
        <v>15</v>
      </c>
      <c r="M24" s="10" t="s">
        <v>35</v>
      </c>
      <c r="N24" s="10" t="n">
        <v>0.9</v>
      </c>
      <c r="O24" s="10"/>
      <c r="Q24" s="2" t="s">
        <v>47</v>
      </c>
      <c r="R24" s="8" t="n">
        <f aca="false">R23</f>
        <v>13</v>
      </c>
      <c r="S24" s="8" t="n">
        <f aca="false">S23</f>
        <v>25</v>
      </c>
    </row>
    <row r="25" customFormat="false" ht="13.8" hidden="false" customHeight="false" outlineLevel="0" collapsed="false">
      <c r="A25" s="10" t="s">
        <v>39</v>
      </c>
      <c r="B25" s="10" t="n">
        <v>3.5</v>
      </c>
      <c r="C25" s="10"/>
      <c r="E25" s="10" t="s">
        <v>39</v>
      </c>
      <c r="F25" s="10" t="n">
        <v>1.5</v>
      </c>
      <c r="G25" s="10"/>
      <c r="I25" s="10" t="s">
        <v>39</v>
      </c>
      <c r="J25" s="10" t="n">
        <v>1.2</v>
      </c>
      <c r="K25" s="10" t="n">
        <v>50</v>
      </c>
      <c r="M25" s="10" t="s">
        <v>39</v>
      </c>
      <c r="N25" s="10" t="n">
        <v>1</v>
      </c>
      <c r="O25" s="10"/>
      <c r="Q25" s="2" t="s">
        <v>42</v>
      </c>
      <c r="R25" s="8" t="n">
        <f aca="false">R24+2</f>
        <v>15</v>
      </c>
      <c r="S25" s="8" t="n">
        <f aca="false">S24</f>
        <v>25</v>
      </c>
    </row>
    <row r="26" customFormat="false" ht="13.8" hidden="false" customHeight="false" outlineLevel="0" collapsed="false">
      <c r="A26" s="10" t="s">
        <v>41</v>
      </c>
      <c r="B26" s="10" t="n">
        <v>1</v>
      </c>
      <c r="C26" s="10"/>
      <c r="E26" s="10" t="s">
        <v>41</v>
      </c>
      <c r="F26" s="10" t="n">
        <v>1.5</v>
      </c>
      <c r="G26" s="10"/>
      <c r="I26" s="10" t="s">
        <v>41</v>
      </c>
      <c r="J26" s="10" t="n">
        <v>1.5</v>
      </c>
      <c r="K26" s="13"/>
      <c r="M26" s="10" t="s">
        <v>41</v>
      </c>
      <c r="N26" s="10" t="n">
        <v>3.1</v>
      </c>
      <c r="O26" s="10"/>
      <c r="Q26" s="2" t="s">
        <v>48</v>
      </c>
      <c r="R26" s="8" t="n">
        <f aca="false">R25-D59</f>
        <v>3</v>
      </c>
      <c r="S26" s="8" t="n">
        <f aca="false">S25-C59</f>
        <v>15</v>
      </c>
    </row>
    <row r="27" customFormat="false" ht="13.8" hidden="false" customHeight="false" outlineLevel="0" collapsed="false">
      <c r="A27" s="10" t="s">
        <v>43</v>
      </c>
      <c r="B27" s="10" t="n">
        <v>2.5</v>
      </c>
      <c r="C27" s="10"/>
      <c r="E27" s="10" t="s">
        <v>43</v>
      </c>
      <c r="F27" s="10" t="n">
        <v>1</v>
      </c>
      <c r="G27" s="10"/>
      <c r="I27" s="10" t="s">
        <v>43</v>
      </c>
      <c r="J27" s="10" t="n">
        <v>1.1</v>
      </c>
      <c r="K27" s="10" t="n">
        <v>50</v>
      </c>
      <c r="M27" s="10" t="s">
        <v>43</v>
      </c>
      <c r="N27" s="10" t="n">
        <v>2.5</v>
      </c>
      <c r="O27" s="10"/>
      <c r="Q27" s="2" t="s">
        <v>42</v>
      </c>
      <c r="R27" s="8" t="n">
        <f aca="false">R26+2</f>
        <v>5</v>
      </c>
      <c r="S27" s="8" t="n">
        <f aca="false">S26</f>
        <v>15</v>
      </c>
    </row>
    <row r="28" customFormat="false" ht="13.8" hidden="false" customHeight="false" outlineLevel="0" collapsed="false">
      <c r="Q28" s="2" t="s">
        <v>40</v>
      </c>
      <c r="R28" s="8" t="n">
        <f aca="false">R27-(H5*1)</f>
        <v>1</v>
      </c>
      <c r="S28" s="8" t="n">
        <f aca="false">S27</f>
        <v>15</v>
      </c>
    </row>
    <row r="29" customFormat="false" ht="13.8" hidden="false" customHeight="false" outlineLevel="0" collapsed="false">
      <c r="A29" s="3" t="s">
        <v>28</v>
      </c>
      <c r="B29" s="3"/>
      <c r="C29" s="3"/>
      <c r="G29" s="1" t="s">
        <v>49</v>
      </c>
      <c r="M29" s="14"/>
      <c r="N29" s="14"/>
      <c r="O29" s="14"/>
      <c r="Q29" s="2" t="s">
        <v>42</v>
      </c>
      <c r="R29" s="8" t="n">
        <f aca="false">R28+2</f>
        <v>3</v>
      </c>
      <c r="S29" s="8" t="n">
        <f aca="false">S28+2</f>
        <v>17</v>
      </c>
    </row>
    <row r="30" customFormat="false" ht="13.8" hidden="false" customHeight="false" outlineLevel="0" collapsed="false">
      <c r="A30" s="8" t="s">
        <v>32</v>
      </c>
      <c r="B30" s="8" t="s">
        <v>33</v>
      </c>
      <c r="C30" s="8" t="s">
        <v>34</v>
      </c>
      <c r="G30" s="1" t="s">
        <v>50</v>
      </c>
      <c r="H30" s="15" t="n">
        <f aca="false">E60*((C5+(J17*K17))/(E9+(J25*K25)))</f>
        <v>23.2394366197183</v>
      </c>
      <c r="I30" s="15" t="n">
        <f aca="false">D42*((D3+(G17*1))/(F4+(D18*1)))</f>
        <v>8</v>
      </c>
      <c r="K30" s="15"/>
      <c r="M30" s="14"/>
      <c r="N30" s="14"/>
      <c r="O30" s="14"/>
      <c r="Q30" s="2" t="s">
        <v>51</v>
      </c>
      <c r="R30" s="8" t="n">
        <f aca="false">R29+F58</f>
        <v>13</v>
      </c>
      <c r="S30" s="8" t="n">
        <f aca="false">S29-C58</f>
        <v>2</v>
      </c>
    </row>
    <row r="31" customFormat="false" ht="13.8" hidden="false" customHeight="false" outlineLevel="0" collapsed="false">
      <c r="A31" s="10" t="s">
        <v>35</v>
      </c>
      <c r="B31" s="10" t="n">
        <v>1.6</v>
      </c>
      <c r="C31" s="10"/>
      <c r="G31" s="1" t="s">
        <v>52</v>
      </c>
      <c r="M31" s="14"/>
      <c r="N31" s="14"/>
      <c r="O31" s="14"/>
      <c r="Q31" s="2" t="s">
        <v>42</v>
      </c>
      <c r="R31" s="8" t="n">
        <f aca="false">R30+2</f>
        <v>15</v>
      </c>
      <c r="S31" s="8" t="n">
        <f aca="false">S30+2</f>
        <v>4</v>
      </c>
    </row>
    <row r="32" customFormat="false" ht="13.8" hidden="false" customHeight="false" outlineLevel="0" collapsed="false">
      <c r="A32" s="10" t="s">
        <v>39</v>
      </c>
      <c r="B32" s="10" t="n">
        <v>1.1</v>
      </c>
      <c r="C32" s="10"/>
      <c r="G32" s="1" t="s">
        <v>53</v>
      </c>
      <c r="H32" s="2" t="n">
        <f aca="false">E59*(((C5+(J17*K17))+(D5+(J19*K19))))/((E9+(J25*K25))+(F9+(J27*K27)))</f>
        <v>27.6666666666667</v>
      </c>
      <c r="Q32" s="2" t="s">
        <v>54</v>
      </c>
      <c r="R32" s="8" t="n">
        <f aca="false">R31-D60</f>
        <v>6</v>
      </c>
      <c r="S32" s="8" t="n">
        <f aca="false">S31</f>
        <v>4</v>
      </c>
    </row>
    <row r="33" customFormat="false" ht="13.8" hidden="false" customHeight="false" outlineLevel="0" collapsed="false">
      <c r="A33" s="10" t="s">
        <v>41</v>
      </c>
      <c r="B33" s="10" t="n">
        <v>3.1</v>
      </c>
      <c r="C33" s="10"/>
      <c r="Q33" s="2" t="s">
        <v>42</v>
      </c>
      <c r="R33" s="8" t="n">
        <f aca="false">R32+2</f>
        <v>8</v>
      </c>
      <c r="S33" s="8" t="n">
        <f aca="false">S32+2</f>
        <v>6</v>
      </c>
    </row>
    <row r="34" customFormat="false" ht="13.8" hidden="false" customHeight="false" outlineLevel="0" collapsed="false">
      <c r="A34" s="10" t="s">
        <v>43</v>
      </c>
      <c r="B34" s="10" t="n">
        <v>2.5</v>
      </c>
      <c r="C34" s="10"/>
      <c r="R34" s="8"/>
      <c r="S34" s="8"/>
    </row>
    <row r="35" customFormat="false" ht="25" hidden="false" customHeight="false" outlineLevel="0" collapsed="false">
      <c r="A35" s="16" t="s">
        <v>55</v>
      </c>
      <c r="R35" s="8"/>
      <c r="S35" s="8"/>
    </row>
    <row r="36" customFormat="false" ht="13.8" hidden="false" customHeight="false" outlineLevel="0" collapsed="false">
      <c r="A36" s="1" t="n">
        <v>50</v>
      </c>
    </row>
    <row r="39" customFormat="false" ht="13.8" hidden="false" customHeight="false" outlineLevel="0" collapsed="false">
      <c r="A39" s="10" t="s">
        <v>56</v>
      </c>
      <c r="B39" s="10"/>
      <c r="C39" s="10"/>
      <c r="D39" s="10"/>
      <c r="E39" s="10"/>
      <c r="G39" s="10" t="s">
        <v>57</v>
      </c>
      <c r="H39" s="10"/>
      <c r="I39" s="10"/>
      <c r="J39" s="10"/>
      <c r="K39" s="10"/>
      <c r="L39" s="17"/>
      <c r="M39" s="10" t="s">
        <v>58</v>
      </c>
      <c r="N39" s="10"/>
      <c r="O39" s="10"/>
      <c r="P39" s="10"/>
      <c r="Q39" s="10"/>
      <c r="R39" s="10"/>
      <c r="S39" s="10"/>
    </row>
    <row r="40" customFormat="false" ht="25" hidden="false" customHeight="false" outlineLevel="0" collapsed="false">
      <c r="A40" s="10" t="s">
        <v>59</v>
      </c>
      <c r="B40" s="10"/>
      <c r="C40" s="18" t="s">
        <v>60</v>
      </c>
      <c r="D40" s="18" t="s">
        <v>61</v>
      </c>
      <c r="E40" s="18" t="s">
        <v>62</v>
      </c>
      <c r="G40" s="10" t="s">
        <v>59</v>
      </c>
      <c r="H40" s="10"/>
      <c r="I40" s="18" t="s">
        <v>60</v>
      </c>
      <c r="J40" s="18" t="s">
        <v>61</v>
      </c>
      <c r="K40" s="18" t="s">
        <v>62</v>
      </c>
      <c r="L40" s="17"/>
      <c r="M40" s="10" t="s">
        <v>59</v>
      </c>
      <c r="N40" s="10"/>
      <c r="O40" s="18" t="s">
        <v>60</v>
      </c>
      <c r="P40" s="18" t="s">
        <v>61</v>
      </c>
      <c r="Q40" s="18" t="s">
        <v>62</v>
      </c>
      <c r="R40" s="18" t="s">
        <v>63</v>
      </c>
      <c r="S40" s="18" t="s">
        <v>64</v>
      </c>
    </row>
    <row r="41" customFormat="false" ht="13.8" hidden="false" customHeight="false" outlineLevel="0" collapsed="false">
      <c r="A41" s="10" t="s">
        <v>65</v>
      </c>
      <c r="B41" s="10"/>
      <c r="C41" s="18" t="n">
        <v>12</v>
      </c>
      <c r="D41" s="9" t="n">
        <v>0</v>
      </c>
      <c r="E41" s="18"/>
      <c r="G41" s="10" t="s">
        <v>66</v>
      </c>
      <c r="H41" s="10"/>
      <c r="I41" s="18" t="n">
        <v>0</v>
      </c>
      <c r="J41" s="18" t="n">
        <v>6</v>
      </c>
      <c r="K41" s="13" t="n">
        <v>11</v>
      </c>
      <c r="L41" s="17"/>
      <c r="M41" s="10" t="s">
        <v>67</v>
      </c>
      <c r="N41" s="10"/>
      <c r="O41" s="18" t="n">
        <v>0</v>
      </c>
      <c r="P41" s="18" t="n">
        <v>0</v>
      </c>
      <c r="Q41" s="18" t="n">
        <v>0</v>
      </c>
      <c r="R41" s="18" t="n">
        <v>3</v>
      </c>
      <c r="S41" s="18" t="n">
        <v>10</v>
      </c>
    </row>
    <row r="42" customFormat="false" ht="13.8" hidden="false" customHeight="false" outlineLevel="0" collapsed="false">
      <c r="A42" s="10" t="s">
        <v>68</v>
      </c>
      <c r="B42" s="10"/>
      <c r="C42" s="8" t="n">
        <v>0</v>
      </c>
      <c r="D42" s="9" t="n">
        <v>7</v>
      </c>
      <c r="E42" s="18" t="n">
        <v>11</v>
      </c>
      <c r="G42" s="10" t="s">
        <v>69</v>
      </c>
      <c r="H42" s="10"/>
      <c r="I42" s="8" t="n">
        <v>15</v>
      </c>
      <c r="J42" s="8" t="n">
        <v>0</v>
      </c>
      <c r="K42" s="13"/>
      <c r="L42" s="17"/>
      <c r="M42" s="10" t="s">
        <v>70</v>
      </c>
      <c r="N42" s="10"/>
      <c r="O42" s="8" t="n">
        <v>0</v>
      </c>
      <c r="P42" s="8" t="n">
        <v>10</v>
      </c>
      <c r="Q42" s="18" t="n">
        <v>10</v>
      </c>
      <c r="R42" s="18"/>
      <c r="S42" s="18"/>
    </row>
    <row r="43" customFormat="false" ht="13.8" hidden="false" customHeight="false" outlineLevel="0" collapsed="false">
      <c r="A43" s="10" t="s">
        <v>71</v>
      </c>
      <c r="B43" s="10"/>
      <c r="C43" s="8" t="n">
        <v>11</v>
      </c>
      <c r="D43" s="9" t="n">
        <v>0</v>
      </c>
      <c r="E43" s="18"/>
      <c r="G43" s="10" t="s">
        <v>72</v>
      </c>
      <c r="H43" s="10"/>
      <c r="I43" s="8" t="n">
        <v>8</v>
      </c>
      <c r="J43" s="18" t="n">
        <v>10</v>
      </c>
      <c r="K43" s="13" t="n">
        <v>15</v>
      </c>
      <c r="L43" s="17"/>
      <c r="M43" s="10" t="s">
        <v>73</v>
      </c>
      <c r="N43" s="10"/>
      <c r="O43" s="8" t="n">
        <v>15</v>
      </c>
      <c r="P43" s="18" t="n">
        <v>0</v>
      </c>
      <c r="Q43" s="18" t="n">
        <v>0</v>
      </c>
      <c r="R43" s="18"/>
      <c r="S43" s="18"/>
    </row>
    <row r="44" customFormat="false" ht="13.8" hidden="false" customHeight="false" outlineLevel="0" collapsed="false">
      <c r="A44" s="10" t="s">
        <v>74</v>
      </c>
      <c r="B44" s="10"/>
      <c r="C44" s="8" t="n">
        <v>0</v>
      </c>
      <c r="D44" s="9" t="n">
        <v>12</v>
      </c>
      <c r="E44" s="18" t="n">
        <v>20</v>
      </c>
      <c r="G44" s="10" t="s">
        <v>75</v>
      </c>
      <c r="H44" s="10"/>
      <c r="I44" s="8" t="n">
        <v>0</v>
      </c>
      <c r="J44" s="18" t="n">
        <v>8</v>
      </c>
      <c r="K44" s="13" t="n">
        <v>8</v>
      </c>
      <c r="L44" s="17"/>
      <c r="M44" s="10" t="s">
        <v>76</v>
      </c>
      <c r="N44" s="10"/>
      <c r="O44" s="8" t="n">
        <v>0</v>
      </c>
      <c r="P44" s="18" t="n">
        <v>15</v>
      </c>
      <c r="Q44" s="18" t="n">
        <v>15</v>
      </c>
      <c r="R44" s="18"/>
      <c r="S44" s="18"/>
    </row>
    <row r="45" customFormat="false" ht="13.8" hidden="false" customHeight="false" outlineLevel="0" collapsed="false">
      <c r="H45" s="19"/>
    </row>
    <row r="48" customFormat="false" ht="13.8" hidden="false" customHeight="false" outlineLevel="0" collapsed="false">
      <c r="D48" s="20"/>
      <c r="I48" s="14"/>
      <c r="J48" s="14"/>
      <c r="K48" s="14"/>
    </row>
    <row r="49" customFormat="false" ht="13.8" hidden="false" customHeight="false" outlineLevel="0" collapsed="false">
      <c r="A49" s="10" t="s">
        <v>77</v>
      </c>
      <c r="B49" s="10"/>
      <c r="C49" s="10"/>
      <c r="D49" s="10"/>
      <c r="E49" s="10"/>
      <c r="F49" s="10"/>
      <c r="I49" s="14"/>
      <c r="J49" s="14"/>
      <c r="K49" s="14"/>
    </row>
    <row r="50" customFormat="false" ht="13.8" hidden="false" customHeight="false" outlineLevel="0" collapsed="false">
      <c r="A50" s="10" t="s">
        <v>78</v>
      </c>
      <c r="B50" s="10"/>
      <c r="C50" s="10"/>
      <c r="D50" s="10"/>
      <c r="E50" s="10"/>
      <c r="F50" s="10"/>
      <c r="I50" s="14"/>
      <c r="J50" s="14"/>
      <c r="K50" s="14"/>
    </row>
    <row r="51" customFormat="false" ht="25" hidden="false" customHeight="false" outlineLevel="0" collapsed="false">
      <c r="A51" s="10" t="s">
        <v>59</v>
      </c>
      <c r="B51" s="10"/>
      <c r="C51" s="18" t="s">
        <v>79</v>
      </c>
      <c r="D51" s="18" t="s">
        <v>80</v>
      </c>
      <c r="E51" s="18" t="s">
        <v>62</v>
      </c>
      <c r="F51" s="18" t="s">
        <v>64</v>
      </c>
      <c r="I51" s="14"/>
      <c r="J51" s="14"/>
      <c r="K51" s="14"/>
    </row>
    <row r="52" customFormat="false" ht="13.8" hidden="false" customHeight="false" outlineLevel="0" collapsed="false">
      <c r="A52" s="10" t="s">
        <v>81</v>
      </c>
      <c r="B52" s="10"/>
      <c r="C52" s="18" t="n">
        <v>0</v>
      </c>
      <c r="D52" s="9" t="n">
        <v>7</v>
      </c>
      <c r="E52" s="18" t="n">
        <v>8</v>
      </c>
      <c r="F52" s="18"/>
    </row>
    <row r="53" customFormat="false" ht="13.8" hidden="false" customHeight="false" outlineLevel="0" collapsed="false">
      <c r="A53" s="10" t="s">
        <v>82</v>
      </c>
      <c r="B53" s="10"/>
      <c r="C53" s="8" t="n">
        <v>0</v>
      </c>
      <c r="D53" s="9" t="n">
        <v>10</v>
      </c>
      <c r="E53" s="18" t="n">
        <v>0</v>
      </c>
      <c r="F53" s="18"/>
    </row>
    <row r="54" customFormat="false" ht="13.8" hidden="false" customHeight="false" outlineLevel="0" collapsed="false">
      <c r="A54" s="10" t="s">
        <v>83</v>
      </c>
      <c r="B54" s="10"/>
      <c r="C54" s="8" t="n">
        <v>0</v>
      </c>
      <c r="D54" s="9" t="n">
        <v>8</v>
      </c>
      <c r="E54" s="18" t="n">
        <v>10</v>
      </c>
      <c r="F54" s="18"/>
    </row>
    <row r="55" customFormat="false" ht="13.8" hidden="false" customHeight="false" outlineLevel="0" collapsed="false">
      <c r="A55" s="21" t="s">
        <v>84</v>
      </c>
      <c r="B55" s="21"/>
      <c r="C55" s="21" t="n">
        <v>0</v>
      </c>
      <c r="D55" s="22" t="n">
        <v>0</v>
      </c>
      <c r="E55" s="23" t="n">
        <v>0</v>
      </c>
      <c r="F55" s="23"/>
      <c r="G55" s="1" t="s">
        <v>85</v>
      </c>
    </row>
    <row r="56" customFormat="false" ht="13.8" hidden="false" customHeight="false" outlineLevel="0" collapsed="false">
      <c r="A56" s="10" t="s">
        <v>86</v>
      </c>
      <c r="B56" s="10"/>
      <c r="C56" s="10"/>
      <c r="D56" s="10"/>
      <c r="E56" s="10"/>
      <c r="F56" s="10"/>
    </row>
    <row r="57" customFormat="false" ht="25" hidden="false" customHeight="false" outlineLevel="0" collapsed="false">
      <c r="A57" s="10" t="s">
        <v>59</v>
      </c>
      <c r="B57" s="10"/>
      <c r="C57" s="18" t="s">
        <v>79</v>
      </c>
      <c r="D57" s="18" t="s">
        <v>80</v>
      </c>
      <c r="E57" s="18" t="s">
        <v>62</v>
      </c>
      <c r="F57" s="18" t="s">
        <v>64</v>
      </c>
    </row>
    <row r="58" customFormat="false" ht="13.8" hidden="false" customHeight="false" outlineLevel="0" collapsed="false">
      <c r="A58" s="10" t="s">
        <v>87</v>
      </c>
      <c r="B58" s="10"/>
      <c r="C58" s="18" t="n">
        <v>15</v>
      </c>
      <c r="D58" s="18" t="n">
        <v>0</v>
      </c>
      <c r="E58" s="18" t="n">
        <v>0</v>
      </c>
      <c r="F58" s="18" t="n">
        <v>10</v>
      </c>
    </row>
    <row r="59" customFormat="false" ht="13.8" hidden="false" customHeight="false" outlineLevel="0" collapsed="false">
      <c r="A59" s="10" t="s">
        <v>88</v>
      </c>
      <c r="B59" s="10"/>
      <c r="C59" s="8" t="n">
        <v>10</v>
      </c>
      <c r="D59" s="9" t="n">
        <v>12</v>
      </c>
      <c r="E59" s="18" t="n">
        <v>15</v>
      </c>
      <c r="F59" s="18"/>
    </row>
    <row r="60" customFormat="false" ht="13.8" hidden="false" customHeight="false" outlineLevel="0" collapsed="false">
      <c r="A60" s="10" t="s">
        <v>89</v>
      </c>
      <c r="B60" s="10"/>
      <c r="C60" s="8" t="n">
        <v>0</v>
      </c>
      <c r="D60" s="9" t="n">
        <v>9</v>
      </c>
      <c r="E60" s="18" t="n">
        <v>10</v>
      </c>
      <c r="F60" s="18"/>
    </row>
    <row r="61" customFormat="false" ht="13.8" hidden="false" customHeight="false" outlineLevel="0" collapsed="false">
      <c r="A61" s="10" t="s">
        <v>90</v>
      </c>
      <c r="B61" s="10"/>
      <c r="C61" s="8" t="n">
        <v>0</v>
      </c>
      <c r="D61" s="9" t="n">
        <v>7</v>
      </c>
      <c r="E61" s="18" t="n">
        <v>9</v>
      </c>
      <c r="F61" s="18"/>
    </row>
  </sheetData>
  <mergeCells count="62">
    <mergeCell ref="A1:B1"/>
    <mergeCell ref="O1:P1"/>
    <mergeCell ref="A3:B3"/>
    <mergeCell ref="O3:P3"/>
    <mergeCell ref="A4:B4"/>
    <mergeCell ref="O4:P4"/>
    <mergeCell ref="A5:B5"/>
    <mergeCell ref="O5:P5"/>
    <mergeCell ref="A6:B6"/>
    <mergeCell ref="O6:P6"/>
    <mergeCell ref="A7:B7"/>
    <mergeCell ref="O7:P7"/>
    <mergeCell ref="A8:B8"/>
    <mergeCell ref="A9:B9"/>
    <mergeCell ref="A10:B10"/>
    <mergeCell ref="A11:B11"/>
    <mergeCell ref="A15:C15"/>
    <mergeCell ref="E15:G15"/>
    <mergeCell ref="I15:K15"/>
    <mergeCell ref="M15:O15"/>
    <mergeCell ref="A22:C22"/>
    <mergeCell ref="E22:G22"/>
    <mergeCell ref="I22:K22"/>
    <mergeCell ref="M22:O22"/>
    <mergeCell ref="A29:C29"/>
    <mergeCell ref="M29:O29"/>
    <mergeCell ref="M30:O30"/>
    <mergeCell ref="M31:O31"/>
    <mergeCell ref="A39:E39"/>
    <mergeCell ref="G39:K39"/>
    <mergeCell ref="M39:S39"/>
    <mergeCell ref="A40:B40"/>
    <mergeCell ref="G40:H40"/>
    <mergeCell ref="M40:N40"/>
    <mergeCell ref="A41:B41"/>
    <mergeCell ref="G41:H41"/>
    <mergeCell ref="M41:N41"/>
    <mergeCell ref="A42:B42"/>
    <mergeCell ref="G42:H42"/>
    <mergeCell ref="M42:N42"/>
    <mergeCell ref="A43:B43"/>
    <mergeCell ref="G43:H43"/>
    <mergeCell ref="M43:N43"/>
    <mergeCell ref="A44:B44"/>
    <mergeCell ref="G44:H44"/>
    <mergeCell ref="M44:N44"/>
    <mergeCell ref="I48:K48"/>
    <mergeCell ref="A49:F49"/>
    <mergeCell ref="I49:K49"/>
    <mergeCell ref="A50:F50"/>
    <mergeCell ref="A51:B51"/>
    <mergeCell ref="I51:K51"/>
    <mergeCell ref="A52:B52"/>
    <mergeCell ref="A53:B53"/>
    <mergeCell ref="A54:B54"/>
    <mergeCell ref="A55:B55"/>
    <mergeCell ref="A56:F56"/>
    <mergeCell ref="A57:B57"/>
    <mergeCell ref="A58:B58"/>
    <mergeCell ref="A59:B59"/>
    <mergeCell ref="A60:B60"/>
    <mergeCell ref="A61:B6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2024-09-05T06:00:50Z</dcterms:created>
  <dc:creator>Morelli</dc:creator>
  <dc:description/>
  <dc:language>it-IT</dc:language>
  <cp:lastModifiedBy/>
  <dcterms:modified xsi:type="dcterms:W3CDTF">2025-09-10T19:44:04Z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