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s" sheetId="1" r:id="rId4"/>
    <sheet state="visible" name="Identificación de Riesgos" sheetId="2" r:id="rId5"/>
    <sheet state="visible" name="Matriz de Riesgos" sheetId="3" r:id="rId6"/>
    <sheet state="visible" name="Riesgos TI Operacionales" sheetId="4" r:id="rId7"/>
    <sheet state="visible" name="Parámetros" sheetId="5" r:id="rId8"/>
  </sheets>
  <definedNames/>
  <calcPr/>
  <extLst>
    <ext uri="GoogleSheetsCustomDataVersion2">
      <go:sheetsCustomData xmlns:go="http://customooxmlschemas.google.com/" r:id="rId9" roundtripDataChecksum="sROfQWNaeqJdB43XIOhtl6sEG7fs5pDgQS+v8HLBPBk="/>
    </ext>
  </extLst>
</workbook>
</file>

<file path=xl/sharedStrings.xml><?xml version="1.0" encoding="utf-8"?>
<sst xmlns="http://schemas.openxmlformats.org/spreadsheetml/2006/main" count="480" uniqueCount="293">
  <si>
    <t>MATRIZ DE RIESGOS  - GESTION DE RIESGOS</t>
  </si>
  <si>
    <t>LEVANTAMIENTO DE PROCESOS</t>
  </si>
  <si>
    <t>NOMBRE DEL PROCESO</t>
  </si>
  <si>
    <t>DESCRIPCIÓN DEL PROCESO</t>
  </si>
  <si>
    <t>TIPO PROCESO</t>
  </si>
  <si>
    <t>Proceso 1: Planificación y Definición</t>
  </si>
  <si>
    <t>Planificación y Definición</t>
  </si>
  <si>
    <t>Definir los objetivos del chatbot, revisar el enfoque y recopilar la información necesaria para la fase inicial.</t>
  </si>
  <si>
    <t>Planeación</t>
  </si>
  <si>
    <t>Actividades:</t>
  </si>
  <si>
    <t>Desarrollo y Ajustes</t>
  </si>
  <si>
    <t>Desarrollar el chatbot de acuerdo con los requerimientos definidos, hacer ajustes al flujo de conversación y realizar pruebas iniciales.</t>
  </si>
  <si>
    <t>Desarrollo</t>
  </si>
  <si>
    <t>Reunión inicial para definición de objetivos del chatbot.</t>
  </si>
  <si>
    <t>Reuniones y Recopilación de Información</t>
  </si>
  <si>
    <t>Reunirse con los stakeholders clave (gerentes, proveedores, equipos de trabajo) para recopilar información y definir los requisitos del chatbot.</t>
  </si>
  <si>
    <t>Reuniones/Recopilación de Datos</t>
  </si>
  <si>
    <t>Desarrollo y pruebas iniciales del chatbot de información.</t>
  </si>
  <si>
    <t>Implementación y Ajustes</t>
  </si>
  <si>
    <t>Integrar el chatbot con la infraestructura, crear opciones nuevas, realizar pruebas de funcionamiento e implementar cambios según el feedback.</t>
  </si>
  <si>
    <t>Implementación</t>
  </si>
  <si>
    <t>Pruebas con usuarios y entrenamiento adicional.</t>
  </si>
  <si>
    <t>Finalización y Pruebas</t>
  </si>
  <si>
    <t>Finalizar el chatbot, integrar con el sitio web, realizar pruebas finales y asegurarse de que esté en funcionamiento correcto.</t>
  </si>
  <si>
    <t>Reunión de revisión y cambio de enfoque hacia ventas.</t>
  </si>
  <si>
    <t>Seguimiento</t>
  </si>
  <si>
    <t>Realizar un seguimiento post-implementación, evaluar el rendimiento del chatbot durante las primeras semanas y hacer ajustes según sea necesario.</t>
  </si>
  <si>
    <t>Monitoreo</t>
  </si>
  <si>
    <t>Reuniones con gerentes de ventas y recopilación de información.</t>
  </si>
  <si>
    <t>Proceso 2: Desarrollo y Ajustes</t>
  </si>
  <si>
    <t>Modificación de flujo de conversación del chatbot.</t>
  </si>
  <si>
    <t>Implementación de nuevo flujo.</t>
  </si>
  <si>
    <t>Desarrollo de funcionalidades de ventas.</t>
  </si>
  <si>
    <t>Implementación de proceso de información de contacto.</t>
  </si>
  <si>
    <t>Proceso 3: Reuniones y Recopilación de Información</t>
  </si>
  <si>
    <t>Reunión con Pablo Hernández (cambios en propuesta y pantalla).</t>
  </si>
  <si>
    <t>Reunión con Rodrigo Castro (levantamiento de información proveedores).</t>
  </si>
  <si>
    <t>Verificación de pantalla y conexión con el canal de denuncias.</t>
  </si>
  <si>
    <t>Reunión con Mario Aguilera (levantamiento de información logística).</t>
  </si>
  <si>
    <t>Reunión con Marcelo Aguilera (aprobación del mensaje de canal).</t>
  </si>
  <si>
    <t>Proceso 4: Implementación y Ajustes</t>
  </si>
  <si>
    <t>Levantamiento de información en esquema para chatbot.</t>
  </si>
  <si>
    <t>Creación de nuevas opciones del chatbot.</t>
  </si>
  <si>
    <t>Reunión con Ricardo García (mostrar avances y recibir feedback).</t>
  </si>
  <si>
    <t>Realización de cambios y pruebas de chatbot.</t>
  </si>
  <si>
    <t>Reunión sobre beneficios y junta de vecinos.</t>
  </si>
  <si>
    <t>Proceso 5: Finalización y Pruebas</t>
  </si>
  <si>
    <t>Finalización de la creación del chatbot.</t>
  </si>
  <si>
    <t>Reunión con equipo de página web para implementar chatbot.</t>
  </si>
  <si>
    <t>Creación y traducción del chatbot en inglés.</t>
  </si>
  <si>
    <t>Pruebas finales del chatbot (asegurar funcionamiento correcto).</t>
  </si>
  <si>
    <t>Proceso 6: Seguimiento</t>
  </si>
  <si>
    <t>Seguimiento de 2 semanas.</t>
  </si>
  <si>
    <t>IDENTIFICACIÓN DE RIESGOS</t>
  </si>
  <si>
    <t>NOMBRE DEL RIESGO</t>
  </si>
  <si>
    <t>ACTIVO(S) AFECTADO(S)</t>
  </si>
  <si>
    <t>PROCESO AL QUE ESTA ASOCIADO</t>
  </si>
  <si>
    <t>¿CADA CUANTO PODRÍA SUCEDER? (FRECUENCIA)</t>
  </si>
  <si>
    <t>¿QUÉ IMPACTO PODRÍA CAUSAR?</t>
  </si>
  <si>
    <t>PROBABILIDAD</t>
  </si>
  <si>
    <t>IMPACTO</t>
  </si>
  <si>
    <t>CALIFICACIÓN DE RIESGO</t>
  </si>
  <si>
    <t>NIVEL DE RIESGO</t>
  </si>
  <si>
    <t>MAGNITUD RIESGO</t>
  </si>
  <si>
    <t>Retraso en la definición de objetivos</t>
  </si>
  <si>
    <t>Equipo de planificación, tiempo, recursos humanos</t>
  </si>
  <si>
    <t>Bajo (1 vez)</t>
  </si>
  <si>
    <t>Retraso en la ejecución de la fase inicial, retrasando todo el proyecto</t>
  </si>
  <si>
    <t>Crítico</t>
  </si>
  <si>
    <t>Falta de recursos para el desarrollo</t>
  </si>
  <si>
    <t>Equipo de desarrollo, infraestructura tecnológica</t>
  </si>
  <si>
    <t>Medio (2-3 veces)</t>
  </si>
  <si>
    <t>Retrasos en el desarrollo y la calidad del chatbot afectada</t>
  </si>
  <si>
    <t>Desalineación con stakeholders</t>
  </si>
  <si>
    <t>Tiempo, toma de decisiones, calidad del proyecto</t>
  </si>
  <si>
    <t>Confusión de requisitos, decisiones retrasadas, cambios inesperados</t>
  </si>
  <si>
    <t>Problemas técnicos durante integración</t>
  </si>
  <si>
    <t>Infraestructura tecnológica, experiencia del usuario</t>
  </si>
  <si>
    <t>El chatbot no se integra correctamente con el sistema final.</t>
  </si>
  <si>
    <t>Falta de validación de funcionalidades</t>
  </si>
  <si>
    <t>Tiempo, calidad del chatbot, experiencia del usuario</t>
  </si>
  <si>
    <t>Desviación de los requisitos del usuario, funcionalidades no operativas</t>
  </si>
  <si>
    <t>Baja adopción por usuarios</t>
  </si>
  <si>
    <t>Usuarios finales, reputación del proyecto</t>
  </si>
  <si>
    <t>Bajo interés o rechazo por parte de los usuarios finales.</t>
  </si>
  <si>
    <t>Errores de comunicación con proveedores</t>
  </si>
  <si>
    <t>Tiempo, calidad de la información, relaciones comerciales</t>
  </si>
  <si>
    <t>Demoras en el proyecto debido a la falta de información correcta.</t>
  </si>
  <si>
    <t>Moderado</t>
  </si>
  <si>
    <t>Desviaciones en la traducción del chatbot</t>
  </si>
  <si>
    <t>Calidad del producto final, tiempo, recursos de traducción</t>
  </si>
  <si>
    <t>El chatbot podría no ofrecer una experiencia adecuada en inglés.</t>
  </si>
  <si>
    <t>Incompatibilidad con la plataforma de integración</t>
  </si>
  <si>
    <t>Plataforma web, sistema de gestión de contenido</t>
  </si>
  <si>
    <t>Problemas técnicos que impiden la integración del chatbot en el sitio web</t>
  </si>
  <si>
    <t>Falta de entrenamiento en el uso del chatbot</t>
  </si>
  <si>
    <t xml:space="preserve">Usuarios internos, equipo de soporte	</t>
  </si>
  <si>
    <t>El personal no puede interactuar o gestionar correctamente el chatbot</t>
  </si>
  <si>
    <t>Retrasos por cambios en requisitos de los stakeholders</t>
  </si>
  <si>
    <t>Tiempo, calidad del producto, equipo de trabajo</t>
  </si>
  <si>
    <t>Cambios en los requisitos que retrasan la fase de desarrollo.</t>
  </si>
  <si>
    <t xml:space="preserve">Errores de comunicación con proveedores	</t>
  </si>
  <si>
    <t xml:space="preserve">Tiempo, calidad de la información, relaciones comerciales	</t>
  </si>
  <si>
    <t>Demoras menores en la recopilación de información debido a fallos en la comunicación</t>
  </si>
  <si>
    <t>Bajo</t>
  </si>
  <si>
    <t>Traducción inexacta de menor impacto, podría necesitar ajustes pequeños</t>
  </si>
  <si>
    <t>Falta de alineación temporal entre los equipos</t>
  </si>
  <si>
    <t>Coordinación entre los equipos de trabajo, tiempos de entrega</t>
  </si>
  <si>
    <t>Puede retrasar tareas menores pero no afectará gravemente al proyecto</t>
  </si>
  <si>
    <t>MATRIZ DE RIESGOS &amp; MAPA DE CALOR</t>
  </si>
  <si>
    <t xml:space="preserve">MATRIZ DE RIESGOS </t>
  </si>
  <si>
    <t>MAPA DE RIESGOS</t>
  </si>
  <si>
    <t>MATRIZ DE RIESGOS CON MAPA CALOR</t>
  </si>
  <si>
    <t>Impacto</t>
  </si>
  <si>
    <t>Medio (5)</t>
  </si>
  <si>
    <t>Alto (10)</t>
  </si>
  <si>
    <t xml:space="preserve">Alto (15)        </t>
  </si>
  <si>
    <t>Crítico (20)</t>
  </si>
  <si>
    <t>Crítico (25)</t>
  </si>
  <si>
    <t>Bajo (4)</t>
  </si>
  <si>
    <t>Medio (8)</t>
  </si>
  <si>
    <t>Alto (12)</t>
  </si>
  <si>
    <t xml:space="preserve">Alto (16)        </t>
  </si>
  <si>
    <t>Bajo (3)</t>
  </si>
  <si>
    <t>Medio (6)</t>
  </si>
  <si>
    <t>Medio (9)</t>
  </si>
  <si>
    <t>Alto (15)</t>
  </si>
  <si>
    <t>Bajo (2)</t>
  </si>
  <si>
    <t>Bajo (1)</t>
  </si>
  <si>
    <t>Probabilidad de Ocurrencia</t>
  </si>
  <si>
    <t>CRITICIDAD</t>
  </si>
  <si>
    <t>C</t>
  </si>
  <si>
    <t>CR</t>
  </si>
  <si>
    <t>Nivel de Riegos (NR) = Criticidad (C) / Cardinalidad Matriz (m ó n)</t>
  </si>
  <si>
    <t>C = P x I</t>
  </si>
  <si>
    <t>1 - 4</t>
  </si>
  <si>
    <t>NR = C / 5</t>
  </si>
  <si>
    <t>5 - 9</t>
  </si>
  <si>
    <t>Medio</t>
  </si>
  <si>
    <t>10 - 19</t>
  </si>
  <si>
    <t>Alto</t>
  </si>
  <si>
    <t>20 - 25</t>
  </si>
  <si>
    <t>1)  Identificación de Riesgos TI y Riesgos Operacionales que afectan distintas Áreas de Negocio.</t>
  </si>
  <si>
    <t>CÓDIGO</t>
  </si>
  <si>
    <t>TIPO</t>
  </si>
  <si>
    <t>RIESGO</t>
  </si>
  <si>
    <t>ÁREA DE NEGOCIO</t>
  </si>
  <si>
    <t>RESPONSABLE</t>
  </si>
  <si>
    <t>SUPUESTOS</t>
  </si>
  <si>
    <t>R1</t>
  </si>
  <si>
    <t>TI</t>
  </si>
  <si>
    <t>Falta de experiencia técnica en integración de sistemas</t>
  </si>
  <si>
    <t xml:space="preserve">Desarrollo tecnológico (chatbot)	</t>
  </si>
  <si>
    <t>Desarrolladores</t>
  </si>
  <si>
    <t>Se asume que los desarrolladores tienen conocimiento básico de integración de sistemas, pero no tienen mucha experiencia práctica.</t>
  </si>
  <si>
    <t>R2</t>
  </si>
  <si>
    <t>OPERACIONAL</t>
  </si>
  <si>
    <t xml:space="preserve">Falta de documentación adecuada del proyecto	</t>
  </si>
  <si>
    <t xml:space="preserve">Gestión del proyecto, soporte	</t>
  </si>
  <si>
    <t xml:space="preserve">Se asume que, debido al tamaño reducido del equipo, la documentación será mínima, lo que puede dificultar futuras modificaciones o soporte.
</t>
  </si>
  <si>
    <t>R3</t>
  </si>
  <si>
    <t xml:space="preserve">Incompatibilidad con otros sistemas o plataformas        </t>
  </si>
  <si>
    <t>Plataforma web y CRM, usuarios finales</t>
  </si>
  <si>
    <t xml:space="preserve">Se asume que las plataformas en las que se integrará el chatbot son compatibles, pero pueden surgir problemas no anticipados.
</t>
  </si>
  <si>
    <t>R4</t>
  </si>
  <si>
    <t>Dependencia de pocos miembros para tareas críticas</t>
  </si>
  <si>
    <t xml:space="preserve">Todo el proyecto (desarrollo, pruebas)	</t>
  </si>
  <si>
    <t>Se asume que los dos miembros del equipo podrán cubrir todas las tareas, pero si uno se ausenta, el proyecto podría retrasarse.</t>
  </si>
  <si>
    <t>R5</t>
  </si>
  <si>
    <t>Falta de tiempo por otras responsabilidades académicas</t>
  </si>
  <si>
    <t xml:space="preserve">Gestión del proyecto	</t>
  </si>
  <si>
    <t>Se asume que los desarrolladores tienen que balancear el proyecto con otras responsabilidades académicas, lo que limita el tiempo disponible.</t>
  </si>
  <si>
    <t>R6</t>
  </si>
  <si>
    <t xml:space="preserve">Seguridad y privacidad de la información del usuario        </t>
  </si>
  <si>
    <t xml:space="preserve">Datos de usuarios, cumplimiento normativo	</t>
  </si>
  <si>
    <t>Se asume que el equipo tiene conocimientos básicos de seguridad, pero podrían haber vulnerabilidades en el manejo de datos sensibles.</t>
  </si>
  <si>
    <t>R7</t>
  </si>
  <si>
    <t xml:space="preserve">Desalineación con las expectativas del cliente (stakeholders)        </t>
  </si>
  <si>
    <t xml:space="preserve">Marketing, ventas, soporte	</t>
  </si>
  <si>
    <t xml:space="preserve">Se asume que el cliente tiene expectativas claras desde el principio, pero podrían surgir malentendidos durante el desarrollo del proyecto.
</t>
  </si>
  <si>
    <t>R8</t>
  </si>
  <si>
    <t xml:space="preserve">Falta de capacitación para usuarios finales        </t>
  </si>
  <si>
    <t xml:space="preserve">Soporte y adopción del chatbot	</t>
  </si>
  <si>
    <t xml:space="preserve">Se asume que los usuarios tendrán suficiente formación para utilizar el chatbot, pero puede haber una falta de recursos o tiempo para proporcionar soporte adecuado.
</t>
  </si>
  <si>
    <t>2) Plan de mitigación y contingencia.</t>
  </si>
  <si>
    <t xml:space="preserve">Acción de Mitigación	</t>
  </si>
  <si>
    <t xml:space="preserve">Acción de Contingencia	</t>
  </si>
  <si>
    <t xml:space="preserve">Responsable	</t>
  </si>
  <si>
    <t xml:space="preserve">Fecha de Revisión
</t>
  </si>
  <si>
    <t>R1 - TI</t>
  </si>
  <si>
    <t>- Realizar una capacitación inicial o investigación sobre las integraciones necesarias antes de empezar.
- Consultar con mentores o buscar tutoriales online sobre la integración de APIs.</t>
  </si>
  <si>
    <t>- Si surgen problemas,  buscar ayuda en foros especializados.</t>
  </si>
  <si>
    <t xml:space="preserve">1ra semana de integración
</t>
  </si>
  <si>
    <t>R3 - TI</t>
  </si>
  <si>
    <t>- Realizar pruebas tempranas con las plataformas que se van a integrar (CRM, plataformas web, etc.).
- Verificar especificaciones técnicas y asegurarse de que las plataformas sean compatibles antes de integrarlas.</t>
  </si>
  <si>
    <t xml:space="preserve">- Si surgen incompatibilidades no anticipadas, buscar soluciones alternativas como APIs diferentes o incluso modificar la funcionalidad del chatbot.        </t>
  </si>
  <si>
    <t xml:space="preserve">1ra semana de pruebas
</t>
  </si>
  <si>
    <t>R6 - TI</t>
  </si>
  <si>
    <t>- Investigar las mejores prácticas de seguridad en el desarrollo de chatbots.</t>
  </si>
  <si>
    <t>- Si se detectan vulnerabilidades de seguridad, actualizar las políticas y reforzar las medidas de seguridad.
- Si es necesario, desactivar el chatbot hasta que se resuelvan los problemas de seguridad.</t>
  </si>
  <si>
    <t xml:space="preserve">Continuo, cada 2 semanas
</t>
  </si>
  <si>
    <t>R2 - OP</t>
  </si>
  <si>
    <t>- Utilizar herramientas colaborativas como Google Docs o Notion.
- A pesar de la pequeña escala, mantener una documentación mínima y estructurada</t>
  </si>
  <si>
    <t xml:space="preserve">- Si falta documentación, dedicar un tiempo extra para documentar lo más importante del proceso (codificación, decisiones técnicas).	</t>
  </si>
  <si>
    <t xml:space="preserve">Al final de cada fase de desarrollo
</t>
  </si>
  <si>
    <t>R4 - OP</t>
  </si>
  <si>
    <t>- Priorizar la delegación de tareas y documentar procesos clave para facilitar que otros puedan asumir funciones si es necesario.
- Repartir el trabajo de manera eficiente.</t>
  </si>
  <si>
    <t>- Si uno de los miembros no puede continuar, reorganizar el trabajo y buscar apoyo temporal (mentor o compañeros) para tareas críticas.</t>
  </si>
  <si>
    <t>Cada semana</t>
  </si>
  <si>
    <t>R5 - OP</t>
  </si>
  <si>
    <t>- Establecer un cronograma claro con fechas de entrega internas.
- Repartir tareas y evitar la procrastinación para no acumular trabajo en plazos cercanos.</t>
  </si>
  <si>
    <t xml:space="preserve">- Si las responsabilidades académicas afectan el avance del proyecto, dedicar más tiempo en los fines de semana.        </t>
  </si>
  <si>
    <t>R7 - OP</t>
  </si>
  <si>
    <t>- Asegurar reuniones regulares con los stakeholders para confirmar que sus expectativas estén alineadas con el desarrollo.
- Clarificar todos los requerimientos desde el inicio</t>
  </si>
  <si>
    <t xml:space="preserve">- Si surge desalineación, organizar una reunión urgente para corregir expectativas y ajustar el desarrollo según las nuevas indicaciones.	</t>
  </si>
  <si>
    <t>Al inicio del proyecto, y cada 2 semanas durante el desarrollo</t>
  </si>
  <si>
    <t>R8 - OP</t>
  </si>
  <si>
    <t>- Crear una guía de uso simple y accesible para los usuarios del chatbot.
- Ofrecer soporte básico para resolver dudas frecuentes.</t>
  </si>
  <si>
    <t>- Si no hay tiempo o recursos para una capacitación adecuada, crear un video tutorial corto y explicativo.
- Ofrecer soporte por email o chat para resolver dudas de los usuarios.</t>
  </si>
  <si>
    <t xml:space="preserve">Al final del desarrollo, antes de la implementación
</t>
  </si>
  <si>
    <t>n</t>
  </si>
  <si>
    <t>Improbable</t>
  </si>
  <si>
    <t>Remoto</t>
  </si>
  <si>
    <t>Sucede una vez por año</t>
  </si>
  <si>
    <t>Insignificante</t>
  </si>
  <si>
    <t>&lt;1%</t>
  </si>
  <si>
    <t xml:space="preserve">Ej: Afecta levemente la calidad o funcionalidad del chatbot, sin repercusiones a largo plazo.	</t>
  </si>
  <si>
    <t>BAJA</t>
  </si>
  <si>
    <t>Posible</t>
  </si>
  <si>
    <t>Poco Probable</t>
  </si>
  <si>
    <t>Sucede una vez por semestre</t>
  </si>
  <si>
    <t>Menor</t>
  </si>
  <si>
    <t>1% - &lt;5%</t>
  </si>
  <si>
    <t xml:space="preserve">Ej: Afecta el funcionamiento de algunas funciones del chatbot, pero no interrumpe su operación.	</t>
  </si>
  <si>
    <t>MEDIA</t>
  </si>
  <si>
    <t>Ocasional</t>
  </si>
  <si>
    <t>Sucede una vez por trimestre</t>
  </si>
  <si>
    <t>5% - &lt;10%</t>
  </si>
  <si>
    <t xml:space="preserve">Ej: Impacta en la experiencia del usuario o funcionalidad del chatbot, retrasando el proyecto.	</t>
  </si>
  <si>
    <t>ALTA</t>
  </si>
  <si>
    <t>Probable</t>
  </si>
  <si>
    <t>Sucede una vez por mes</t>
  </si>
  <si>
    <t>Mayor</t>
  </si>
  <si>
    <t>10% - &lt;15%</t>
  </si>
  <si>
    <t xml:space="preserve">Ej: Provoca retrasos significativos en el proyecto, afecta la calidad del chatbot y su funcionalidad.	</t>
  </si>
  <si>
    <t>CRÍTICA</t>
  </si>
  <si>
    <t>Frecuente</t>
  </si>
  <si>
    <t>Casi Seguro</t>
  </si>
  <si>
    <t>Sucede varias veces en un mes</t>
  </si>
  <si>
    <t>Catastrófico</t>
  </si>
  <si>
    <t>&gt;15%</t>
  </si>
  <si>
    <t xml:space="preserve">Ej: Retrasos severos en el desarrollo, o el chatbot no cumple con las expectativas del cliente o usuarios.	</t>
  </si>
  <si>
    <t>NIVELES DE RIESGO</t>
  </si>
  <si>
    <t>ESTRATEGIA</t>
  </si>
  <si>
    <t>PROBABILIDAD:IMPACTO</t>
  </si>
  <si>
    <t>NIVEL DE RIESGO (3)</t>
  </si>
  <si>
    <t>NIVEL DE RIESGO (4)</t>
  </si>
  <si>
    <t>MAPA DE CALOR (5)</t>
  </si>
  <si>
    <t>ASUMIR</t>
  </si>
  <si>
    <t>1:1</t>
  </si>
  <si>
    <t>Riesgo Aceptable</t>
  </si>
  <si>
    <t>MITIGAR</t>
  </si>
  <si>
    <t>2:1</t>
  </si>
  <si>
    <t>TRANSFERIR</t>
  </si>
  <si>
    <t>3:1</t>
  </si>
  <si>
    <t>EVITAR</t>
  </si>
  <si>
    <t>4:1</t>
  </si>
  <si>
    <t>.</t>
  </si>
  <si>
    <t>5:1</t>
  </si>
  <si>
    <t>Riesgo Moderado</t>
  </si>
  <si>
    <t>1:2</t>
  </si>
  <si>
    <t>2:2</t>
  </si>
  <si>
    <t>3:2</t>
  </si>
  <si>
    <t>4:2</t>
  </si>
  <si>
    <t>5:2</t>
  </si>
  <si>
    <t>Riesgo Alto Impacto</t>
  </si>
  <si>
    <t>1:3</t>
  </si>
  <si>
    <t>2:3</t>
  </si>
  <si>
    <t>3:3</t>
  </si>
  <si>
    <t>4:3</t>
  </si>
  <si>
    <t>5:3</t>
  </si>
  <si>
    <t>1:4</t>
  </si>
  <si>
    <t>2:4</t>
  </si>
  <si>
    <t>3:4</t>
  </si>
  <si>
    <t>4:4</t>
  </si>
  <si>
    <t>Castrófico</t>
  </si>
  <si>
    <t>5:4</t>
  </si>
  <si>
    <t>Riesgo Intolerable</t>
  </si>
  <si>
    <t>1:5</t>
  </si>
  <si>
    <t>2:5</t>
  </si>
  <si>
    <t>3:5</t>
  </si>
  <si>
    <t>4:5</t>
  </si>
  <si>
    <t>5:5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</si>
</sst>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  <scheme val="minor"/>
    </font>
    <font>
      <b/>
      <sz val="18.0"/>
      <color theme="0"/>
      <name val="Calibri"/>
    </font>
    <font/>
    <font>
      <sz val="11.0"/>
      <color rgb="FF000000"/>
      <name val="Calibri"/>
    </font>
    <font>
      <b/>
      <sz val="15.0"/>
      <color rgb="FF000000"/>
      <name val="Calibri"/>
    </font>
    <font>
      <b/>
      <sz val="14.0"/>
      <color theme="0"/>
      <name val="Arial"/>
    </font>
    <font>
      <b/>
      <sz val="10.0"/>
      <color theme="1"/>
      <name val="Open Sans"/>
    </font>
    <font>
      <color theme="1"/>
      <name val="Calibri"/>
      <scheme val="minor"/>
    </font>
    <font>
      <sz val="10.0"/>
      <color theme="1"/>
      <name val="Arial"/>
    </font>
    <font>
      <sz val="10.0"/>
      <color rgb="FF666666"/>
      <name val="Open Sans"/>
    </font>
    <font>
      <b/>
      <u/>
      <sz val="10.0"/>
      <color rgb="FF1155CC"/>
      <name val="Open Sans"/>
    </font>
    <font>
      <b/>
      <sz val="10.0"/>
      <color rgb="FFFFFFFF"/>
      <name val="Open Sans"/>
    </font>
    <font>
      <sz val="11.0"/>
      <color rgb="FF000000"/>
      <name val="Docs-Calibri"/>
    </font>
    <font>
      <b/>
      <sz val="20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15.0"/>
      <color rgb="FF00000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b/>
      <sz val="16.0"/>
      <color theme="1"/>
      <name val="Calibri"/>
      <scheme val="minor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</fills>
  <borders count="68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top style="thin">
        <color rgb="FFD9D9D9"/>
      </top>
    </border>
    <border>
      <right style="thin">
        <color rgb="FFFFFFFF"/>
      </right>
      <top style="thin">
        <color rgb="FFD9D9D9"/>
      </top>
    </border>
    <border>
      <left style="thin">
        <color rgb="FFFFFFFF"/>
      </left>
      <right style="thin">
        <color rgb="FFD9D9D9"/>
      </right>
      <top style="thin">
        <color rgb="FFD9D9D9"/>
      </top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3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0" fillId="0" fontId="7" numFmtId="0" xfId="0" applyAlignment="1" applyBorder="1" applyFont="1">
      <alignment readingOrder="0"/>
    </xf>
    <xf borderId="10" fillId="0" fontId="7" numFmtId="0" xfId="0" applyBorder="1" applyFont="1"/>
    <xf borderId="11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3" fillId="0" fontId="9" numFmtId="0" xfId="0" applyAlignment="1" applyBorder="1" applyFont="1">
      <alignment horizontal="left"/>
    </xf>
    <xf borderId="14" fillId="0" fontId="2" numFmtId="0" xfId="0" applyBorder="1" applyFont="1"/>
    <xf borderId="15" fillId="0" fontId="10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0" fillId="4" fontId="6" numFmtId="0" xfId="0" applyAlignment="1" applyBorder="1" applyFill="1" applyFont="1">
      <alignment horizontal="center"/>
    </xf>
    <xf borderId="10" fillId="0" fontId="8" numFmtId="0" xfId="0" applyAlignment="1" applyBorder="1" applyFont="1">
      <alignment horizontal="center" readingOrder="0"/>
    </xf>
    <xf borderId="10" fillId="0" fontId="8" numFmtId="49" xfId="0" applyAlignment="1" applyBorder="1" applyFont="1" applyNumberFormat="1">
      <alignment horizontal="center"/>
    </xf>
    <xf borderId="10" fillId="0" fontId="8" numFmtId="0" xfId="0" applyAlignment="1" applyBorder="1" applyFont="1">
      <alignment horizontal="center"/>
    </xf>
    <xf borderId="10" fillId="5" fontId="12" numFmtId="0" xfId="0" applyAlignment="1" applyBorder="1" applyFill="1" applyFont="1">
      <alignment horizontal="left" readingOrder="0"/>
    </xf>
    <xf borderId="0" fillId="0" fontId="8" numFmtId="0" xfId="0" applyAlignment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13" numFmtId="0" xfId="0" applyFont="1"/>
    <xf borderId="19" fillId="4" fontId="13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4" fontId="13" numFmtId="0" xfId="0" applyBorder="1" applyFont="1"/>
    <xf borderId="23" fillId="4" fontId="13" numFmtId="0" xfId="0" applyBorder="1" applyFont="1"/>
    <xf borderId="24" fillId="4" fontId="13" numFmtId="0" xfId="0" applyBorder="1" applyFont="1"/>
    <xf borderId="0" fillId="0" fontId="14" numFmtId="0" xfId="0" applyAlignment="1" applyFont="1">
      <alignment horizontal="center" shrinkToFit="0" textRotation="90" vertical="center" wrapText="1"/>
    </xf>
    <xf borderId="0" fillId="0" fontId="15" numFmtId="0" xfId="0" applyAlignment="1" applyFont="1">
      <alignment horizontal="center"/>
    </xf>
    <xf borderId="25" fillId="0" fontId="15" numFmtId="49" xfId="0" applyAlignment="1" applyBorder="1" applyFont="1" applyNumberFormat="1">
      <alignment horizontal="center" readingOrder="0" vertical="center"/>
    </xf>
    <xf borderId="26" fillId="0" fontId="15" numFmtId="49" xfId="0" applyAlignment="1" applyBorder="1" applyFont="1" applyNumberFormat="1">
      <alignment horizontal="center" readingOrder="0" vertical="center"/>
    </xf>
    <xf borderId="27" fillId="0" fontId="15" numFmtId="49" xfId="0" applyAlignment="1" applyBorder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textRotation="90" vertical="center" wrapText="1"/>
    </xf>
    <xf borderId="25" fillId="6" fontId="15" numFmtId="0" xfId="0" applyAlignment="1" applyBorder="1" applyFill="1" applyFont="1">
      <alignment horizontal="center" vertical="center"/>
    </xf>
    <xf borderId="26" fillId="7" fontId="15" numFmtId="0" xfId="0" applyAlignment="1" applyBorder="1" applyFill="1" applyFont="1">
      <alignment horizontal="center" vertical="center"/>
    </xf>
    <xf borderId="26" fillId="8" fontId="15" numFmtId="0" xfId="0" applyAlignment="1" applyBorder="1" applyFill="1" applyFont="1">
      <alignment horizontal="center" vertical="center"/>
    </xf>
    <xf borderId="27" fillId="8" fontId="15" numFmtId="0" xfId="0" applyAlignment="1" applyBorder="1" applyFont="1">
      <alignment horizontal="center" vertical="center"/>
    </xf>
    <xf borderId="25" fillId="6" fontId="15" numFmtId="49" xfId="0" applyAlignment="1" applyBorder="1" applyFont="1" applyNumberFormat="1">
      <alignment horizontal="center" shrinkToFit="0" vertical="center" wrapText="1"/>
    </xf>
    <xf borderId="26" fillId="7" fontId="15" numFmtId="49" xfId="0" applyAlignment="1" applyBorder="1" applyFont="1" applyNumberFormat="1">
      <alignment horizontal="center" shrinkToFit="0" vertical="center" wrapText="1"/>
    </xf>
    <xf borderId="26" fillId="8" fontId="15" numFmtId="49" xfId="0" applyAlignment="1" applyBorder="1" applyFont="1" applyNumberFormat="1">
      <alignment horizontal="center" shrinkToFit="0" vertical="center" wrapText="1"/>
    </xf>
    <xf borderId="27" fillId="8" fontId="15" numFmtId="49" xfId="0" applyAlignment="1" applyBorder="1" applyFont="1" applyNumberFormat="1">
      <alignment horizontal="center" shrinkToFit="0" vertical="center" wrapText="1"/>
    </xf>
    <xf borderId="28" fillId="0" fontId="15" numFmtId="49" xfId="0" applyAlignment="1" applyBorder="1" applyFont="1" applyNumberFormat="1">
      <alignment horizontal="center" readingOrder="0" vertical="center"/>
    </xf>
    <xf borderId="10" fillId="0" fontId="15" numFmtId="49" xfId="0" applyAlignment="1" applyBorder="1" applyFont="1" applyNumberFormat="1">
      <alignment horizontal="center" readingOrder="0" vertical="center"/>
    </xf>
    <xf borderId="29" fillId="0" fontId="15" numFmtId="49" xfId="0" applyAlignment="1" applyBorder="1" applyFont="1" applyNumberFormat="1">
      <alignment horizontal="center" readingOrder="0" vertical="center"/>
    </xf>
    <xf borderId="28" fillId="9" fontId="15" numFmtId="0" xfId="0" applyAlignment="1" applyBorder="1" applyFill="1" applyFont="1">
      <alignment horizontal="center" vertical="center"/>
    </xf>
    <xf borderId="10" fillId="6" fontId="15" numFmtId="0" xfId="0" applyAlignment="1" applyBorder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29" fillId="8" fontId="15" numFmtId="0" xfId="0" applyAlignment="1" applyBorder="1" applyFont="1">
      <alignment horizontal="center" vertical="center"/>
    </xf>
    <xf borderId="28" fillId="9" fontId="15" numFmtId="49" xfId="0" applyAlignment="1" applyBorder="1" applyFont="1" applyNumberFormat="1">
      <alignment horizontal="center" shrinkToFit="0" vertical="center" wrapText="1"/>
    </xf>
    <xf borderId="10" fillId="6" fontId="15" numFmtId="49" xfId="0" applyAlignment="1" applyBorder="1" applyFont="1" applyNumberFormat="1">
      <alignment horizontal="center" shrinkToFit="0" vertical="center" wrapText="1"/>
    </xf>
    <xf borderId="10" fillId="7" fontId="15" numFmtId="49" xfId="0" applyAlignment="1" applyBorder="1" applyFont="1" applyNumberFormat="1">
      <alignment horizontal="center" shrinkToFit="0" vertical="center" wrapText="1"/>
    </xf>
    <xf borderId="29" fillId="8" fontId="15" numFmtId="49" xfId="0" applyAlignment="1" applyBorder="1" applyFont="1" applyNumberFormat="1">
      <alignment horizontal="center" shrinkToFit="0" vertical="center" wrapText="1"/>
    </xf>
    <xf borderId="29" fillId="7" fontId="15" numFmtId="0" xfId="0" applyAlignment="1" applyBorder="1" applyFont="1">
      <alignment horizontal="center" vertical="center"/>
    </xf>
    <xf borderId="29" fillId="7" fontId="15" numFmtId="49" xfId="0" applyAlignment="1" applyBorder="1" applyFont="1" applyNumberFormat="1">
      <alignment horizontal="center" shrinkToFit="0" vertical="center" wrapText="1"/>
    </xf>
    <xf borderId="10" fillId="9" fontId="15" numFmtId="0" xfId="0" applyAlignment="1" applyBorder="1" applyFont="1">
      <alignment horizontal="center" vertical="center"/>
    </xf>
    <xf borderId="10" fillId="9" fontId="15" numFmtId="49" xfId="0" applyAlignment="1" applyBorder="1" applyFont="1" applyNumberFormat="1">
      <alignment horizontal="center" shrinkToFit="0" vertical="center" wrapText="1"/>
    </xf>
    <xf borderId="30" fillId="0" fontId="15" numFmtId="49" xfId="0" applyAlignment="1" applyBorder="1" applyFont="1" applyNumberFormat="1">
      <alignment horizontal="center" readingOrder="0" vertical="center"/>
    </xf>
    <xf borderId="31" fillId="0" fontId="15" numFmtId="49" xfId="0" applyAlignment="1" applyBorder="1" applyFont="1" applyNumberFormat="1">
      <alignment horizontal="center" readingOrder="0" vertical="center"/>
    </xf>
    <xf borderId="32" fillId="0" fontId="15" numFmtId="49" xfId="0" applyAlignment="1" applyBorder="1" applyFont="1" applyNumberFormat="1">
      <alignment horizontal="center" readingOrder="0" vertical="center"/>
    </xf>
    <xf borderId="30" fillId="9" fontId="15" numFmtId="0" xfId="0" applyAlignment="1" applyBorder="1" applyFont="1">
      <alignment horizontal="center" vertical="center"/>
    </xf>
    <xf borderId="31" fillId="9" fontId="15" numFmtId="0" xfId="0" applyAlignment="1" applyBorder="1" applyFont="1">
      <alignment horizontal="center" vertical="center"/>
    </xf>
    <xf borderId="32" fillId="6" fontId="15" numFmtId="0" xfId="0" applyAlignment="1" applyBorder="1" applyFont="1">
      <alignment horizontal="center" vertical="center"/>
    </xf>
    <xf borderId="30" fillId="9" fontId="15" numFmtId="49" xfId="0" applyAlignment="1" applyBorder="1" applyFont="1" applyNumberFormat="1">
      <alignment horizontal="center" shrinkToFit="0" vertical="center" wrapText="1"/>
    </xf>
    <xf borderId="31" fillId="9" fontId="15" numFmtId="49" xfId="0" applyAlignment="1" applyBorder="1" applyFont="1" applyNumberFormat="1">
      <alignment horizontal="center" shrinkToFit="0" vertical="center" wrapText="1"/>
    </xf>
    <xf borderId="32" fillId="6" fontId="15" numFmtId="49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19" fillId="0" fontId="15" numFmtId="0" xfId="0" applyAlignment="1" applyBorder="1" applyFont="1">
      <alignment horizontal="center" shrinkToFit="0" vertical="center" wrapText="1"/>
    </xf>
    <xf borderId="33" fillId="0" fontId="15" numFmtId="0" xfId="0" applyAlignment="1" applyBorder="1" applyFont="1">
      <alignment horizontal="center"/>
    </xf>
    <xf borderId="34" fillId="0" fontId="15" numFmtId="0" xfId="0" applyBorder="1" applyFont="1"/>
    <xf borderId="0" fillId="0" fontId="15" numFmtId="0" xfId="0" applyAlignment="1" applyFont="1">
      <alignment horizontal="center" shrinkToFit="0" vertical="center" wrapText="1"/>
    </xf>
    <xf borderId="0" fillId="0" fontId="15" numFmtId="0" xfId="0" applyFont="1"/>
    <xf borderId="19" fillId="3" fontId="15" numFmtId="0" xfId="0" applyAlignment="1" applyBorder="1" applyFont="1">
      <alignment horizontal="center" shrinkToFit="0" vertical="center" wrapText="1"/>
    </xf>
    <xf quotePrefix="1" borderId="34" fillId="0" fontId="15" numFmtId="16" xfId="0" applyAlignment="1" applyBorder="1" applyFont="1" applyNumberFormat="1">
      <alignment horizontal="center" shrinkToFit="0" vertical="center" wrapText="1"/>
    </xf>
    <xf borderId="21" fillId="0" fontId="15" numFmtId="0" xfId="0" applyAlignment="1" applyBorder="1" applyFont="1">
      <alignment horizontal="left" shrinkToFit="0" vertical="center" wrapText="1"/>
    </xf>
    <xf borderId="22" fillId="9" fontId="15" numFmtId="49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/>
    </xf>
    <xf borderId="34" fillId="0" fontId="3" numFmtId="9" xfId="0" applyBorder="1" applyFont="1" applyNumberFormat="1"/>
    <xf borderId="0" fillId="0" fontId="3" numFmtId="9" xfId="0" applyFont="1" applyNumberFormat="1"/>
    <xf borderId="35" fillId="0" fontId="15" numFmtId="0" xfId="0" applyAlignment="1" applyBorder="1" applyFont="1">
      <alignment horizontal="left" shrinkToFit="0" vertical="center" wrapText="1"/>
    </xf>
    <xf borderId="36" fillId="6" fontId="15" numFmtId="49" xfId="0" applyAlignment="1" applyBorder="1" applyFont="1" applyNumberFormat="1">
      <alignment horizontal="center" vertical="center"/>
    </xf>
    <xf borderId="37" fillId="0" fontId="3" numFmtId="9" xfId="0" applyBorder="1" applyFont="1" applyNumberFormat="1"/>
    <xf quotePrefix="1" borderId="34" fillId="0" fontId="15" numFmtId="0" xfId="0" applyAlignment="1" applyBorder="1" applyFont="1">
      <alignment horizontal="center" shrinkToFit="0" vertical="center" wrapText="1"/>
    </xf>
    <xf borderId="22" fillId="7" fontId="15" numFmtId="49" xfId="0" applyAlignment="1" applyBorder="1" applyFont="1" applyNumberFormat="1">
      <alignment horizontal="center" vertical="center"/>
    </xf>
    <xf borderId="38" fillId="0" fontId="15" numFmtId="0" xfId="0" applyAlignment="1" applyBorder="1" applyFont="1">
      <alignment horizontal="center" shrinkToFit="0" vertical="center" wrapText="1"/>
    </xf>
    <xf borderId="39" fillId="0" fontId="15" numFmtId="0" xfId="0" applyAlignment="1" applyBorder="1" applyFont="1">
      <alignment horizontal="left" shrinkToFit="0" vertical="center" wrapText="1"/>
    </xf>
    <xf borderId="40" fillId="8" fontId="15" numFmtId="49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horizontal="center"/>
    </xf>
    <xf borderId="38" fillId="0" fontId="3" numFmtId="9" xfId="0" applyBorder="1" applyFont="1" applyNumberForma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1" numFmtId="0" xfId="0" applyAlignment="1" applyFont="1">
      <alignment horizontal="center"/>
    </xf>
    <xf borderId="42" fillId="3" fontId="15" numFmtId="0" xfId="0" applyAlignment="1" applyBorder="1" applyFont="1">
      <alignment horizontal="center"/>
    </xf>
    <xf borderId="43" fillId="3" fontId="15" numFmtId="0" xfId="0" applyAlignment="1" applyBorder="1" applyFont="1">
      <alignment horizontal="center"/>
    </xf>
    <xf borderId="44" fillId="3" fontId="15" numFmtId="0" xfId="0" applyAlignment="1" applyBorder="1" applyFont="1">
      <alignment horizontal="center"/>
    </xf>
    <xf borderId="45" fillId="0" fontId="2" numFmtId="0" xfId="0" applyBorder="1" applyFont="1"/>
    <xf borderId="19" fillId="3" fontId="15" numFmtId="0" xfId="0" applyAlignment="1" applyBorder="1" applyFont="1">
      <alignment horizontal="center"/>
    </xf>
    <xf borderId="46" fillId="0" fontId="2" numFmtId="0" xfId="0" applyBorder="1" applyFont="1"/>
    <xf borderId="33" fillId="3" fontId="15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47" fillId="0" fontId="3" numFmtId="0" xfId="0" applyAlignment="1" applyBorder="1" applyFont="1">
      <alignment readingOrder="0"/>
    </xf>
    <xf borderId="48" fillId="0" fontId="2" numFmtId="0" xfId="0" applyBorder="1" applyFont="1"/>
    <xf borderId="49" fillId="0" fontId="22" numFmtId="0" xfId="0" applyAlignment="1" applyBorder="1" applyFont="1">
      <alignment horizontal="left" readingOrder="0"/>
    </xf>
    <xf borderId="50" fillId="0" fontId="2" numFmtId="0" xfId="0" applyBorder="1" applyFont="1"/>
    <xf borderId="51" fillId="0" fontId="7" numFmtId="0" xfId="0" applyAlignment="1" applyBorder="1" applyFont="1">
      <alignment readingOrder="0"/>
    </xf>
    <xf borderId="51" fillId="0" fontId="2" numFmtId="0" xfId="0" applyBorder="1" applyFont="1"/>
    <xf borderId="10" fillId="0" fontId="7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center" readingOrder="0"/>
    </xf>
    <xf borderId="52" fillId="0" fontId="3" numFmtId="0" xfId="0" applyAlignment="1" applyBorder="1" applyFont="1">
      <alignment horizontal="left" readingOrder="0"/>
    </xf>
    <xf borderId="53" fillId="0" fontId="2" numFmtId="0" xfId="0" applyBorder="1" applyFont="1"/>
    <xf borderId="54" fillId="0" fontId="3" numFmtId="0" xfId="0" applyAlignment="1" applyBorder="1" applyFont="1">
      <alignment horizontal="left" readingOrder="0"/>
    </xf>
    <xf borderId="55" fillId="0" fontId="2" numFmtId="0" xfId="0" applyBorder="1" applyFont="1"/>
    <xf borderId="47" fillId="0" fontId="7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/>
    </xf>
    <xf borderId="0" fillId="0" fontId="3" numFmtId="10" xfId="0" applyFont="1" applyNumberFormat="1"/>
    <xf borderId="0" fillId="0" fontId="23" numFmtId="0" xfId="0" applyAlignment="1" applyFont="1">
      <alignment readingOrder="0"/>
    </xf>
    <xf borderId="42" fillId="3" fontId="15" numFmtId="0" xfId="0" applyAlignment="1" applyBorder="1" applyFont="1">
      <alignment horizontal="center" readingOrder="0"/>
    </xf>
    <xf borderId="44" fillId="3" fontId="15" numFmtId="0" xfId="0" applyAlignment="1" applyBorder="1" applyFont="1">
      <alignment horizontal="center" readingOrder="0"/>
    </xf>
    <xf borderId="56" fillId="0" fontId="2" numFmtId="0" xfId="0" applyBorder="1" applyFont="1"/>
    <xf borderId="19" fillId="3" fontId="6" numFmtId="0" xfId="0" applyAlignment="1" applyBorder="1" applyFont="1">
      <alignment horizontal="center"/>
    </xf>
    <xf borderId="34" fillId="3" fontId="15" numFmtId="0" xfId="0" applyAlignment="1" applyBorder="1" applyFont="1">
      <alignment horizontal="center"/>
    </xf>
    <xf borderId="0" fillId="0" fontId="22" numFmtId="0" xfId="0" applyFont="1"/>
    <xf borderId="57" fillId="0" fontId="8" numFmtId="0" xfId="0" applyBorder="1" applyFont="1"/>
    <xf borderId="57" fillId="0" fontId="8" numFmtId="0" xfId="0" applyAlignment="1" applyBorder="1" applyFont="1">
      <alignment horizontal="center"/>
    </xf>
    <xf borderId="57" fillId="0" fontId="8" numFmtId="10" xfId="0" applyAlignment="1" applyBorder="1" applyFont="1" applyNumberFormat="1">
      <alignment horizontal="center"/>
    </xf>
    <xf borderId="57" fillId="0" fontId="8" numFmtId="0" xfId="0" applyAlignment="1" applyBorder="1" applyFont="1">
      <alignment readingOrder="0"/>
    </xf>
    <xf borderId="57" fillId="0" fontId="15" numFmtId="0" xfId="0" applyBorder="1" applyFont="1"/>
    <xf borderId="57" fillId="0" fontId="3" numFmtId="0" xfId="0" applyAlignment="1" applyBorder="1" applyFont="1">
      <alignment horizontal="center"/>
    </xf>
    <xf borderId="58" fillId="0" fontId="3" numFmtId="0" xfId="0" applyAlignment="1" applyBorder="1" applyFont="1">
      <alignment horizontal="center"/>
    </xf>
    <xf borderId="10" fillId="0" fontId="8" numFmtId="0" xfId="0" applyBorder="1" applyFont="1"/>
    <xf borderId="10" fillId="0" fontId="8" numFmtId="0" xfId="0" applyAlignment="1" applyBorder="1" applyFont="1">
      <alignment readingOrder="0"/>
    </xf>
    <xf borderId="10" fillId="0" fontId="15" numFmtId="0" xfId="0" applyBorder="1" applyFont="1"/>
    <xf borderId="47" fillId="0" fontId="3" numFmtId="0" xfId="0" applyAlignment="1" applyBorder="1" applyFont="1">
      <alignment horizontal="center"/>
    </xf>
    <xf borderId="59" fillId="4" fontId="6" numFmtId="0" xfId="0" applyAlignment="1" applyBorder="1" applyFont="1">
      <alignment horizontal="center"/>
    </xf>
    <xf borderId="60" fillId="0" fontId="2" numFmtId="0" xfId="0" applyBorder="1" applyFont="1"/>
    <xf borderId="61" fillId="4" fontId="6" numFmtId="0" xfId="0" applyAlignment="1" applyBorder="1" applyFont="1">
      <alignment horizontal="center"/>
    </xf>
    <xf borderId="49" fillId="0" fontId="2" numFmtId="0" xfId="0" applyBorder="1" applyFont="1"/>
    <xf borderId="62" fillId="0" fontId="2" numFmtId="0" xfId="0" applyBorder="1" applyFont="1"/>
    <xf borderId="47" fillId="0" fontId="8" numFmtId="0" xfId="0" applyAlignment="1" applyBorder="1" applyFont="1">
      <alignment horizontal="center"/>
    </xf>
    <xf borderId="28" fillId="9" fontId="15" numFmtId="0" xfId="0" applyAlignment="1" applyBorder="1" applyFont="1">
      <alignment horizontal="center" shrinkToFit="0" vertical="center" wrapText="1"/>
    </xf>
    <xf borderId="63" fillId="9" fontId="15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28" fillId="6" fontId="15" numFmtId="0" xfId="0" applyAlignment="1" applyBorder="1" applyFont="1">
      <alignment horizontal="center" shrinkToFit="0" vertical="center" wrapText="1"/>
    </xf>
    <xf borderId="64" fillId="4" fontId="24" numFmtId="0" xfId="0" applyAlignment="1" applyBorder="1" applyFont="1">
      <alignment horizontal="center"/>
    </xf>
    <xf borderId="65" fillId="6" fontId="15" numFmtId="0" xfId="0" applyAlignment="1" applyBorder="1" applyFont="1">
      <alignment horizontal="center" shrinkToFit="0" vertical="center" wrapText="1"/>
    </xf>
    <xf borderId="10" fillId="4" fontId="24" numFmtId="0" xfId="0" applyAlignment="1" applyBorder="1" applyFont="1">
      <alignment horizontal="center"/>
    </xf>
    <xf borderId="47" fillId="6" fontId="15" numFmtId="0" xfId="0" applyAlignment="1" applyBorder="1" applyFont="1">
      <alignment horizontal="center"/>
    </xf>
    <xf borderId="66" fillId="9" fontId="15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/>
    </xf>
    <xf borderId="67" fillId="7" fontId="24" numFmtId="0" xfId="0" applyAlignment="1" applyBorder="1" applyFont="1">
      <alignment horizontal="center"/>
    </xf>
    <xf borderId="47" fillId="7" fontId="15" numFmtId="0" xfId="0" applyAlignment="1" applyBorder="1" applyFont="1">
      <alignment horizontal="center"/>
    </xf>
    <xf borderId="66" fillId="6" fontId="15" numFmtId="0" xfId="0" applyAlignment="1" applyBorder="1" applyFont="1">
      <alignment horizontal="center" shrinkToFit="0" vertical="center" wrapText="1"/>
    </xf>
    <xf borderId="64" fillId="8" fontId="24" numFmtId="0" xfId="0" applyAlignment="1" applyBorder="1" applyFont="1">
      <alignment horizontal="center"/>
    </xf>
    <xf borderId="10" fillId="7" fontId="15" numFmtId="0" xfId="0" applyAlignment="1" applyBorder="1" applyFont="1">
      <alignment horizontal="center"/>
    </xf>
    <xf borderId="10" fillId="6" fontId="15" numFmtId="0" xfId="0" applyAlignment="1" applyBorder="1" applyFont="1">
      <alignment horizontal="center" shrinkToFit="0" vertical="center" wrapText="1"/>
    </xf>
    <xf borderId="47" fillId="9" fontId="15" numFmtId="0" xfId="0" applyAlignment="1" applyBorder="1" applyFont="1">
      <alignment horizontal="center" shrinkToFit="0" vertical="center" wrapText="1"/>
    </xf>
    <xf borderId="10" fillId="8" fontId="15" numFmtId="0" xfId="0" applyAlignment="1" applyBorder="1" applyFont="1">
      <alignment horizontal="center"/>
    </xf>
    <xf borderId="47" fillId="8" fontId="15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4A853"/>
          <bgColor rgb="FF34A853"/>
        </patternFill>
      </fill>
      <border/>
    </dxf>
    <dxf>
      <font>
        <color rgb="FF434343"/>
      </font>
      <fill>
        <patternFill patternType="solid">
          <fgColor theme="6"/>
          <bgColor theme="6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127.43"/>
    <col customWidth="1" min="3" max="3" width="60.43"/>
    <col customWidth="1" min="6" max="6" width="63.71"/>
  </cols>
  <sheetData>
    <row r="1" ht="15.0" customHeight="1">
      <c r="A1" s="1" t="s">
        <v>0</v>
      </c>
      <c r="B1" s="2"/>
      <c r="C1" s="2"/>
      <c r="D1" s="3"/>
    </row>
    <row r="2" ht="19.5" customHeight="1">
      <c r="A2" s="4"/>
      <c r="B2" s="5"/>
      <c r="C2" s="5"/>
      <c r="D2" s="6"/>
      <c r="G2" s="7"/>
    </row>
    <row r="3" ht="15.75" customHeight="1">
      <c r="A3" s="8"/>
      <c r="C3" s="9"/>
      <c r="G3" s="7"/>
    </row>
    <row r="4" ht="15.75" customHeight="1">
      <c r="A4" s="8"/>
      <c r="C4" s="9"/>
      <c r="G4" s="7"/>
    </row>
    <row r="5" ht="21.75" customHeight="1">
      <c r="A5" s="10" t="s">
        <v>1</v>
      </c>
      <c r="B5" s="11"/>
      <c r="C5" s="12"/>
    </row>
    <row r="6" ht="15.75" customHeight="1">
      <c r="A6" s="13" t="s">
        <v>2</v>
      </c>
      <c r="B6" s="13" t="s">
        <v>3</v>
      </c>
      <c r="C6" s="13" t="s">
        <v>4</v>
      </c>
      <c r="F6" s="14" t="s">
        <v>5</v>
      </c>
    </row>
    <row r="7" ht="15.75" customHeight="1">
      <c r="A7" s="15" t="s">
        <v>6</v>
      </c>
      <c r="B7" s="15" t="s">
        <v>7</v>
      </c>
      <c r="C7" s="15" t="s">
        <v>8</v>
      </c>
      <c r="F7" s="14" t="s">
        <v>9</v>
      </c>
    </row>
    <row r="8" ht="15.75" customHeight="1">
      <c r="A8" s="15" t="s">
        <v>10</v>
      </c>
      <c r="B8" s="15" t="s">
        <v>11</v>
      </c>
      <c r="C8" s="15" t="s">
        <v>12</v>
      </c>
      <c r="F8" s="14" t="s">
        <v>13</v>
      </c>
    </row>
    <row r="9" ht="15.75" customHeight="1">
      <c r="A9" s="15" t="s">
        <v>14</v>
      </c>
      <c r="B9" s="15" t="s">
        <v>15</v>
      </c>
      <c r="C9" s="15" t="s">
        <v>16</v>
      </c>
      <c r="F9" s="14" t="s">
        <v>17</v>
      </c>
    </row>
    <row r="10" ht="15.75" customHeight="1">
      <c r="A10" s="15" t="s">
        <v>18</v>
      </c>
      <c r="B10" s="15" t="s">
        <v>19</v>
      </c>
      <c r="C10" s="15" t="s">
        <v>20</v>
      </c>
      <c r="F10" s="14" t="s">
        <v>21</v>
      </c>
    </row>
    <row r="11" ht="15.75" customHeight="1">
      <c r="A11" s="15" t="s">
        <v>22</v>
      </c>
      <c r="B11" s="15" t="s">
        <v>23</v>
      </c>
      <c r="C11" s="15" t="s">
        <v>22</v>
      </c>
      <c r="F11" s="14" t="s">
        <v>24</v>
      </c>
    </row>
    <row r="12" ht="15.75" customHeight="1">
      <c r="A12" s="15" t="s">
        <v>25</v>
      </c>
      <c r="B12" s="15" t="s">
        <v>26</v>
      </c>
      <c r="C12" s="15" t="s">
        <v>27</v>
      </c>
      <c r="F12" s="14" t="s">
        <v>28</v>
      </c>
    </row>
    <row r="13" ht="15.75" customHeight="1">
      <c r="A13" s="16"/>
      <c r="B13" s="16"/>
      <c r="C13" s="16"/>
    </row>
    <row r="14" ht="15.75" customHeight="1">
      <c r="F14" s="14" t="s">
        <v>29</v>
      </c>
    </row>
    <row r="15" ht="15.75" customHeight="1">
      <c r="F15" s="14" t="s">
        <v>9</v>
      </c>
    </row>
    <row r="16" ht="15.75" customHeight="1"/>
    <row r="17" ht="15.75" customHeight="1">
      <c r="F17" s="14" t="s">
        <v>30</v>
      </c>
    </row>
    <row r="18" ht="15.75" customHeight="1">
      <c r="F18" s="14" t="s">
        <v>31</v>
      </c>
    </row>
    <row r="19" ht="15.75" customHeight="1">
      <c r="F19" s="14" t="s">
        <v>32</v>
      </c>
    </row>
    <row r="20" ht="15.75" customHeight="1">
      <c r="F20" s="14" t="s">
        <v>33</v>
      </c>
    </row>
    <row r="21" ht="15.75" customHeight="1"/>
    <row r="22" ht="15.75" customHeight="1">
      <c r="F22" s="14" t="s">
        <v>34</v>
      </c>
    </row>
    <row r="23" ht="15.75" customHeight="1">
      <c r="F23" s="14" t="s">
        <v>9</v>
      </c>
    </row>
    <row r="24" ht="15.75" customHeight="1"/>
    <row r="25" ht="15.75" customHeight="1">
      <c r="F25" s="14" t="s">
        <v>35</v>
      </c>
    </row>
    <row r="26" ht="15.75" customHeight="1">
      <c r="F26" s="14" t="s">
        <v>36</v>
      </c>
    </row>
    <row r="27" ht="15.75" customHeight="1">
      <c r="F27" s="14" t="s">
        <v>37</v>
      </c>
    </row>
    <row r="28" ht="15.75" customHeight="1">
      <c r="F28" s="14" t="s">
        <v>38</v>
      </c>
    </row>
    <row r="29" ht="15.75" customHeight="1">
      <c r="F29" s="14" t="s">
        <v>39</v>
      </c>
    </row>
    <row r="30" ht="15.75" customHeight="1"/>
    <row r="31" ht="15.75" customHeight="1">
      <c r="F31" s="14" t="s">
        <v>40</v>
      </c>
    </row>
    <row r="32" ht="15.75" customHeight="1">
      <c r="F32" s="14" t="s">
        <v>9</v>
      </c>
    </row>
    <row r="33" ht="15.75" customHeight="1"/>
    <row r="34" ht="15.75" customHeight="1">
      <c r="F34" s="14" t="s">
        <v>41</v>
      </c>
    </row>
    <row r="35" ht="15.75" customHeight="1">
      <c r="F35" s="14" t="s">
        <v>42</v>
      </c>
    </row>
    <row r="36" ht="15.75" customHeight="1">
      <c r="F36" s="14" t="s">
        <v>43</v>
      </c>
    </row>
    <row r="37" ht="15.75" customHeight="1">
      <c r="F37" s="14" t="s">
        <v>44</v>
      </c>
    </row>
    <row r="38" ht="15.75" customHeight="1">
      <c r="F38" s="14" t="s">
        <v>45</v>
      </c>
    </row>
    <row r="39" ht="15.75" customHeight="1"/>
    <row r="40" ht="15.75" customHeight="1">
      <c r="F40" s="14" t="s">
        <v>46</v>
      </c>
    </row>
    <row r="41" ht="15.75" customHeight="1">
      <c r="F41" s="14" t="s">
        <v>9</v>
      </c>
    </row>
    <row r="42" ht="15.75" customHeight="1"/>
    <row r="43" ht="15.75" customHeight="1">
      <c r="F43" s="14" t="s">
        <v>47</v>
      </c>
    </row>
    <row r="44" ht="15.75" customHeight="1">
      <c r="F44" s="14" t="s">
        <v>48</v>
      </c>
    </row>
    <row r="45" ht="15.75" customHeight="1">
      <c r="F45" s="14" t="s">
        <v>49</v>
      </c>
    </row>
    <row r="46" ht="15.75" customHeight="1">
      <c r="F46" s="14" t="s">
        <v>50</v>
      </c>
    </row>
    <row r="47" ht="15.75" customHeight="1"/>
    <row r="48" ht="15.75" customHeight="1">
      <c r="F48" s="14" t="s">
        <v>51</v>
      </c>
    </row>
    <row r="49" ht="15.75" customHeight="1">
      <c r="F49" s="14" t="s">
        <v>9</v>
      </c>
    </row>
    <row r="50" ht="15.75" customHeight="1"/>
    <row r="51" ht="15.75" customHeight="1">
      <c r="F51" s="14" t="s">
        <v>52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2"/>
    <mergeCell ref="A5:C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54.29"/>
    <col customWidth="1" min="3" max="3" width="36.0"/>
    <col customWidth="1" min="4" max="4" width="47.29"/>
    <col customWidth="1" min="5" max="5" width="75.14"/>
    <col customWidth="1" min="6" max="6" width="15.43"/>
    <col customWidth="1" min="7" max="7" width="9.86"/>
    <col customWidth="1" min="8" max="8" width="24.86"/>
    <col customWidth="1" min="9" max="9" width="17.0"/>
    <col customWidth="1" min="10" max="10" width="19.14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 ht="15.75" customHeight="1">
      <c r="A3" s="8"/>
      <c r="C3" s="9"/>
      <c r="I3" s="7"/>
    </row>
    <row r="4" ht="15.75" customHeight="1">
      <c r="A4" s="8"/>
      <c r="C4" s="9"/>
      <c r="I4" s="7"/>
    </row>
    <row r="5" ht="22.5" customHeight="1">
      <c r="A5" s="10" t="s">
        <v>53</v>
      </c>
      <c r="B5" s="11"/>
      <c r="C5" s="11"/>
      <c r="D5" s="11"/>
      <c r="E5" s="11"/>
      <c r="F5" s="11"/>
      <c r="G5" s="11"/>
      <c r="H5" s="11"/>
      <c r="I5" s="12"/>
    </row>
    <row r="6" ht="22.5" customHeight="1">
      <c r="A6" s="17"/>
      <c r="B6" s="18"/>
      <c r="C6" s="18"/>
      <c r="D6" s="18"/>
      <c r="E6" s="19"/>
      <c r="F6" s="20"/>
      <c r="G6" s="21"/>
      <c r="H6" s="22"/>
      <c r="I6" s="22"/>
      <c r="J6" s="23"/>
      <c r="K6" s="23"/>
    </row>
    <row r="7" ht="15.75" customHeight="1">
      <c r="A7" s="24" t="s">
        <v>54</v>
      </c>
      <c r="B7" s="24" t="s">
        <v>55</v>
      </c>
      <c r="C7" s="24" t="s">
        <v>56</v>
      </c>
      <c r="D7" s="24" t="s">
        <v>57</v>
      </c>
      <c r="E7" s="24" t="s">
        <v>58</v>
      </c>
      <c r="F7" s="24" t="s">
        <v>59</v>
      </c>
      <c r="G7" s="24" t="s">
        <v>60</v>
      </c>
      <c r="H7" s="24" t="s">
        <v>61</v>
      </c>
      <c r="I7" s="24" t="s">
        <v>62</v>
      </c>
      <c r="J7" s="24" t="s">
        <v>63</v>
      </c>
    </row>
    <row r="8" ht="15.75" customHeight="1">
      <c r="A8" s="15" t="s">
        <v>64</v>
      </c>
      <c r="B8" s="15" t="s">
        <v>65</v>
      </c>
      <c r="C8" s="15" t="s">
        <v>6</v>
      </c>
      <c r="D8" s="15" t="s">
        <v>66</v>
      </c>
      <c r="E8" s="15" t="s">
        <v>67</v>
      </c>
      <c r="F8" s="25">
        <v>3.0</v>
      </c>
      <c r="G8" s="25">
        <v>4.0</v>
      </c>
      <c r="H8" s="26" t="str">
        <f t="shared" ref="H8:H21" si="1">CONCATENATE(F8,":",G8)</f>
        <v>3:4</v>
      </c>
      <c r="I8" s="27" t="str">
        <f>IFERROR(VLOOKUP(H8,'Parámetros'!$G$10:$K$35,5,FALSE),"")</f>
        <v>Alto</v>
      </c>
      <c r="J8" s="15" t="s">
        <v>68</v>
      </c>
    </row>
    <row r="9" ht="15.75" customHeight="1">
      <c r="A9" s="15" t="s">
        <v>69</v>
      </c>
      <c r="B9" s="15" t="s">
        <v>70</v>
      </c>
      <c r="C9" s="15" t="s">
        <v>10</v>
      </c>
      <c r="D9" s="15" t="s">
        <v>71</v>
      </c>
      <c r="E9" s="15" t="s">
        <v>72</v>
      </c>
      <c r="F9" s="25">
        <v>4.0</v>
      </c>
      <c r="G9" s="25">
        <v>3.0</v>
      </c>
      <c r="H9" s="26" t="str">
        <f t="shared" si="1"/>
        <v>4:3</v>
      </c>
      <c r="I9" s="27" t="str">
        <f>IFERROR(VLOOKUP(H9,'Parámetros'!$G$10:$K$35,5,FALSE),"")</f>
        <v>Alto</v>
      </c>
      <c r="J9" s="15" t="s">
        <v>68</v>
      </c>
    </row>
    <row r="10" ht="15.75" customHeight="1">
      <c r="A10" s="15" t="s">
        <v>73</v>
      </c>
      <c r="B10" s="15" t="s">
        <v>74</v>
      </c>
      <c r="C10" s="15" t="s">
        <v>14</v>
      </c>
      <c r="D10" s="15" t="s">
        <v>71</v>
      </c>
      <c r="E10" s="15" t="s">
        <v>75</v>
      </c>
      <c r="F10" s="25">
        <v>4.0</v>
      </c>
      <c r="G10" s="27">
        <v>3.0</v>
      </c>
      <c r="H10" s="26" t="str">
        <f t="shared" si="1"/>
        <v>4:3</v>
      </c>
      <c r="I10" s="27" t="str">
        <f>IFERROR(VLOOKUP(H10,'Parámetros'!$G$10:$K$35,5,FALSE),"")</f>
        <v>Alto</v>
      </c>
      <c r="J10" s="15" t="s">
        <v>68</v>
      </c>
    </row>
    <row r="11" ht="15.75" customHeight="1">
      <c r="A11" s="15" t="s">
        <v>76</v>
      </c>
      <c r="B11" s="15" t="s">
        <v>77</v>
      </c>
      <c r="C11" s="15" t="s">
        <v>18</v>
      </c>
      <c r="D11" s="15" t="s">
        <v>66</v>
      </c>
      <c r="E11" s="15" t="s">
        <v>78</v>
      </c>
      <c r="F11" s="25">
        <v>3.0</v>
      </c>
      <c r="G11" s="27">
        <v>4.0</v>
      </c>
      <c r="H11" s="26" t="str">
        <f t="shared" si="1"/>
        <v>3:4</v>
      </c>
      <c r="I11" s="27" t="str">
        <f>IFERROR(VLOOKUP(H11,'Parámetros'!$G$10:$K$35,5,FALSE),"")</f>
        <v>Alto</v>
      </c>
      <c r="J11" s="15" t="s">
        <v>68</v>
      </c>
    </row>
    <row r="12" ht="15.75" customHeight="1">
      <c r="A12" s="15" t="s">
        <v>79</v>
      </c>
      <c r="B12" s="15" t="s">
        <v>80</v>
      </c>
      <c r="C12" s="15" t="s">
        <v>22</v>
      </c>
      <c r="D12" s="15" t="s">
        <v>66</v>
      </c>
      <c r="E12" s="15" t="s">
        <v>81</v>
      </c>
      <c r="F12" s="25">
        <v>3.0</v>
      </c>
      <c r="G12" s="25">
        <v>4.0</v>
      </c>
      <c r="H12" s="26" t="str">
        <f t="shared" si="1"/>
        <v>3:4</v>
      </c>
      <c r="I12" s="27" t="str">
        <f>IFERROR(VLOOKUP(H12,'Parámetros'!$G$10:$K$35,5,FALSE),"")</f>
        <v>Alto</v>
      </c>
      <c r="J12" s="15" t="s">
        <v>68</v>
      </c>
    </row>
    <row r="13" ht="15.75" customHeight="1">
      <c r="A13" s="15" t="s">
        <v>82</v>
      </c>
      <c r="B13" s="15" t="s">
        <v>83</v>
      </c>
      <c r="C13" s="15" t="s">
        <v>25</v>
      </c>
      <c r="D13" s="15" t="s">
        <v>71</v>
      </c>
      <c r="E13" s="15" t="s">
        <v>84</v>
      </c>
      <c r="F13" s="25">
        <v>3.0</v>
      </c>
      <c r="G13" s="27">
        <v>4.0</v>
      </c>
      <c r="H13" s="26" t="str">
        <f t="shared" si="1"/>
        <v>3:4</v>
      </c>
      <c r="I13" s="27" t="str">
        <f>IFERROR(VLOOKUP(H13,'Parámetros'!$G$10:$K$35,5,FALSE),"")</f>
        <v>Alto</v>
      </c>
      <c r="J13" s="15" t="s">
        <v>68</v>
      </c>
    </row>
    <row r="14" ht="15.75" customHeight="1">
      <c r="A14" s="15" t="s">
        <v>85</v>
      </c>
      <c r="B14" s="15" t="s">
        <v>86</v>
      </c>
      <c r="C14" s="15" t="s">
        <v>14</v>
      </c>
      <c r="D14" s="15" t="s">
        <v>66</v>
      </c>
      <c r="E14" s="15" t="s">
        <v>87</v>
      </c>
      <c r="F14" s="25">
        <v>2.0</v>
      </c>
      <c r="G14" s="25">
        <v>3.0</v>
      </c>
      <c r="H14" s="26" t="str">
        <f t="shared" si="1"/>
        <v>2:3</v>
      </c>
      <c r="I14" s="27" t="str">
        <f>IFERROR(VLOOKUP(H14,'Parámetros'!$G$10:$K$35,5,FALSE),"")</f>
        <v>Medio</v>
      </c>
      <c r="J14" s="15" t="s">
        <v>88</v>
      </c>
    </row>
    <row r="15" ht="15.75" customHeight="1">
      <c r="A15" s="15" t="s">
        <v>89</v>
      </c>
      <c r="B15" s="15" t="s">
        <v>90</v>
      </c>
      <c r="C15" s="15" t="s">
        <v>22</v>
      </c>
      <c r="D15" s="15" t="s">
        <v>66</v>
      </c>
      <c r="E15" s="15" t="s">
        <v>91</v>
      </c>
      <c r="F15" s="25">
        <v>2.0</v>
      </c>
      <c r="G15" s="25">
        <v>4.0</v>
      </c>
      <c r="H15" s="26" t="str">
        <f t="shared" si="1"/>
        <v>2:4</v>
      </c>
      <c r="I15" s="27" t="str">
        <f>IFERROR(VLOOKUP(H15,'Parámetros'!$G$10:$K$35,5,FALSE),"")</f>
        <v>Medio</v>
      </c>
      <c r="J15" s="15" t="s">
        <v>88</v>
      </c>
    </row>
    <row r="16" ht="15.75" customHeight="1">
      <c r="A16" s="15" t="s">
        <v>92</v>
      </c>
      <c r="B16" s="15" t="s">
        <v>93</v>
      </c>
      <c r="C16" s="15" t="s">
        <v>18</v>
      </c>
      <c r="D16" s="15" t="s">
        <v>66</v>
      </c>
      <c r="E16" s="15" t="s">
        <v>94</v>
      </c>
      <c r="F16" s="25">
        <v>3.0</v>
      </c>
      <c r="G16" s="25">
        <v>4.0</v>
      </c>
      <c r="H16" s="26" t="str">
        <f t="shared" si="1"/>
        <v>3:4</v>
      </c>
      <c r="I16" s="27" t="str">
        <f>IFERROR(VLOOKUP(H16,'Parámetros'!$G$10:$K$35,5,FALSE),"")</f>
        <v>Alto</v>
      </c>
      <c r="J16" s="28" t="s">
        <v>68</v>
      </c>
    </row>
    <row r="17" ht="15.75" customHeight="1">
      <c r="A17" s="15" t="s">
        <v>95</v>
      </c>
      <c r="B17" s="15" t="s">
        <v>96</v>
      </c>
      <c r="C17" s="15" t="s">
        <v>10</v>
      </c>
      <c r="D17" s="15" t="s">
        <v>71</v>
      </c>
      <c r="E17" s="15" t="s">
        <v>97</v>
      </c>
      <c r="F17" s="25">
        <v>4.0</v>
      </c>
      <c r="G17" s="25">
        <v>3.0</v>
      </c>
      <c r="H17" s="26" t="str">
        <f t="shared" si="1"/>
        <v>4:3</v>
      </c>
      <c r="I17" s="27" t="str">
        <f>IFERROR(VLOOKUP(H17,'Parámetros'!$G$10:$K$35,5,FALSE),"")</f>
        <v>Alto</v>
      </c>
      <c r="J17" s="28" t="s">
        <v>68</v>
      </c>
    </row>
    <row r="18" ht="15.75" customHeight="1">
      <c r="A18" s="15" t="s">
        <v>98</v>
      </c>
      <c r="B18" s="15" t="s">
        <v>99</v>
      </c>
      <c r="C18" s="15" t="s">
        <v>14</v>
      </c>
      <c r="D18" s="15" t="s">
        <v>71</v>
      </c>
      <c r="E18" s="15" t="s">
        <v>100</v>
      </c>
      <c r="F18" s="25">
        <v>4.0</v>
      </c>
      <c r="G18" s="25">
        <v>4.0</v>
      </c>
      <c r="H18" s="26" t="str">
        <f t="shared" si="1"/>
        <v>4:4</v>
      </c>
      <c r="I18" s="27" t="str">
        <f>IFERROR(VLOOKUP(H18,'Parámetros'!$G$10:$K$35,5,FALSE),"")</f>
        <v>Alto</v>
      </c>
      <c r="J18" s="28" t="s">
        <v>68</v>
      </c>
    </row>
    <row r="19" ht="15.75" customHeight="1">
      <c r="A19" s="15" t="s">
        <v>101</v>
      </c>
      <c r="B19" s="15" t="s">
        <v>102</v>
      </c>
      <c r="C19" s="15" t="s">
        <v>14</v>
      </c>
      <c r="D19" s="15" t="s">
        <v>66</v>
      </c>
      <c r="E19" s="15" t="s">
        <v>103</v>
      </c>
      <c r="F19" s="25">
        <v>2.0</v>
      </c>
      <c r="G19" s="25">
        <v>1.0</v>
      </c>
      <c r="H19" s="26" t="str">
        <f t="shared" si="1"/>
        <v>2:1</v>
      </c>
      <c r="I19" s="27" t="str">
        <f>IFERROR(VLOOKUP(H19,'Parámetros'!$G$10:$K$35,5,FALSE),"")</f>
        <v>Bajo</v>
      </c>
      <c r="J19" s="15" t="s">
        <v>104</v>
      </c>
    </row>
    <row r="20" ht="15.75" customHeight="1">
      <c r="A20" s="15" t="s">
        <v>89</v>
      </c>
      <c r="B20" s="15" t="s">
        <v>90</v>
      </c>
      <c r="C20" s="15" t="s">
        <v>22</v>
      </c>
      <c r="D20" s="15" t="s">
        <v>66</v>
      </c>
      <c r="E20" s="15" t="s">
        <v>105</v>
      </c>
      <c r="F20" s="25">
        <v>2.0</v>
      </c>
      <c r="G20" s="25">
        <v>1.0</v>
      </c>
      <c r="H20" s="26" t="str">
        <f t="shared" si="1"/>
        <v>2:1</v>
      </c>
      <c r="I20" s="27" t="str">
        <f>IFERROR(VLOOKUP(H20,'Parámetros'!$G$10:$K$35,5,FALSE),"")</f>
        <v>Bajo</v>
      </c>
      <c r="J20" s="15" t="s">
        <v>104</v>
      </c>
    </row>
    <row r="21" ht="15.75" customHeight="1">
      <c r="A21" s="15" t="s">
        <v>106</v>
      </c>
      <c r="B21" s="15" t="s">
        <v>107</v>
      </c>
      <c r="C21" s="15" t="s">
        <v>14</v>
      </c>
      <c r="D21" s="15" t="s">
        <v>71</v>
      </c>
      <c r="E21" s="15" t="s">
        <v>108</v>
      </c>
      <c r="F21" s="25">
        <v>2.0</v>
      </c>
      <c r="G21" s="25">
        <v>3.0</v>
      </c>
      <c r="H21" s="26" t="str">
        <f t="shared" si="1"/>
        <v>2:3</v>
      </c>
      <c r="I21" s="27" t="str">
        <f>IFERROR(VLOOKUP(H21,'Parámetros'!$G$10:$K$35,5,FALSE),"")</f>
        <v>Medio</v>
      </c>
      <c r="J21" s="15" t="s">
        <v>88</v>
      </c>
    </row>
    <row r="22" ht="15.75" customHeight="1">
      <c r="I22" s="29" t="str">
        <f>IFERROR(VLOOKUP(H22,'Parámetros'!$G$10:$K$35,5,FALSE),"")</f>
        <v/>
      </c>
    </row>
    <row r="23" ht="15.75" customHeight="1">
      <c r="I23" s="29" t="str">
        <f>IFERROR(VLOOKUP(H23,'Parámetros'!$G$10:$K$35,5,FALSE),"")</f>
        <v/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2"/>
    <mergeCell ref="A5:I5"/>
    <mergeCell ref="E6:F6"/>
  </mergeCells>
  <conditionalFormatting sqref="I8:I23">
    <cfRule type="containsText" dxfId="0" priority="1" operator="containsText" text="Bajo">
      <formula>NOT(ISERROR(SEARCH(("Bajo"),(I8))))</formula>
    </cfRule>
  </conditionalFormatting>
  <conditionalFormatting sqref="I8:I23">
    <cfRule type="containsText" dxfId="1" priority="2" operator="containsText" text="Medio">
      <formula>NOT(ISERROR(SEARCH(("Medio"),(I8))))</formula>
    </cfRule>
  </conditionalFormatting>
  <conditionalFormatting sqref="I8:I23">
    <cfRule type="containsText" dxfId="2" priority="3" operator="containsText" text="Alto">
      <formula>NOT(ISERROR(SEARCH(("Alto"),(I8))))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8" width="7.14"/>
    <col customWidth="1" min="9" max="10" width="3.57"/>
    <col customWidth="1" min="11" max="17" width="7.14"/>
    <col customWidth="1" min="18" max="19" width="3.57"/>
    <col customWidth="1" min="20" max="25" width="7.14"/>
    <col customWidth="1" min="26" max="26" width="11.86"/>
    <col customWidth="1" min="27" max="28" width="7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ht="19.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A3" s="8"/>
      <c r="C3" s="9"/>
      <c r="I3" s="7"/>
    </row>
    <row r="6" ht="22.5" customHeight="1">
      <c r="A6" s="10" t="s">
        <v>109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</row>
    <row r="7" ht="7.5" customHeight="1"/>
    <row r="8" ht="26.25" customHeight="1">
      <c r="A8" s="33"/>
      <c r="B8" s="33"/>
      <c r="C8" s="34" t="s">
        <v>110</v>
      </c>
      <c r="D8" s="35"/>
      <c r="E8" s="35"/>
      <c r="F8" s="35"/>
      <c r="G8" s="36"/>
      <c r="H8" s="33"/>
      <c r="I8" s="33"/>
      <c r="J8" s="33"/>
      <c r="K8" s="34" t="s">
        <v>111</v>
      </c>
      <c r="L8" s="35"/>
      <c r="M8" s="35"/>
      <c r="N8" s="35"/>
      <c r="O8" s="36"/>
      <c r="P8" s="33"/>
      <c r="Q8" s="33"/>
      <c r="R8" s="33"/>
      <c r="S8" s="33"/>
      <c r="T8" s="37" t="s">
        <v>112</v>
      </c>
      <c r="U8" s="38"/>
      <c r="V8" s="38"/>
      <c r="W8" s="38"/>
      <c r="X8" s="39"/>
      <c r="Y8" s="37"/>
      <c r="Z8" s="38"/>
      <c r="AA8" s="38"/>
      <c r="AB8" s="39"/>
    </row>
    <row r="9" ht="7.5" customHeight="1"/>
    <row r="10" ht="37.5" customHeight="1">
      <c r="A10" s="40" t="s">
        <v>113</v>
      </c>
      <c r="B10" s="41">
        <v>5.0</v>
      </c>
      <c r="C10" s="42" t="s">
        <v>114</v>
      </c>
      <c r="D10" s="43" t="s">
        <v>115</v>
      </c>
      <c r="E10" s="43" t="s">
        <v>116</v>
      </c>
      <c r="F10" s="43" t="s">
        <v>117</v>
      </c>
      <c r="G10" s="44" t="s">
        <v>118</v>
      </c>
      <c r="H10" s="45"/>
      <c r="I10" s="46" t="s">
        <v>113</v>
      </c>
      <c r="J10" s="41">
        <v>5.0</v>
      </c>
      <c r="K10" s="47">
        <v>5.0</v>
      </c>
      <c r="L10" s="48">
        <v>10.0</v>
      </c>
      <c r="M10" s="48">
        <v>15.0</v>
      </c>
      <c r="N10" s="49">
        <v>20.0</v>
      </c>
      <c r="O10" s="50">
        <v>25.0</v>
      </c>
      <c r="R10" s="46" t="s">
        <v>113</v>
      </c>
      <c r="S10" s="41">
        <v>5.0</v>
      </c>
      <c r="T10" s="51" t="str">
        <f t="shared" ref="T10:X10" si="1">IF(ISBLANK(C10),"",C10)</f>
        <v>Medio (5)</v>
      </c>
      <c r="U10" s="52" t="str">
        <f t="shared" si="1"/>
        <v>Alto (10)</v>
      </c>
      <c r="V10" s="52" t="str">
        <f t="shared" si="1"/>
        <v>Alto (15)        </v>
      </c>
      <c r="W10" s="53" t="str">
        <f t="shared" si="1"/>
        <v>Crítico (20)</v>
      </c>
      <c r="X10" s="54" t="str">
        <f t="shared" si="1"/>
        <v>Crítico (25)</v>
      </c>
    </row>
    <row r="11" ht="37.5" customHeight="1">
      <c r="B11" s="41">
        <v>4.0</v>
      </c>
      <c r="C11" s="55" t="s">
        <v>119</v>
      </c>
      <c r="D11" s="56" t="s">
        <v>120</v>
      </c>
      <c r="E11" s="56" t="s">
        <v>121</v>
      </c>
      <c r="F11" s="56" t="s">
        <v>122</v>
      </c>
      <c r="G11" s="57" t="s">
        <v>117</v>
      </c>
      <c r="H11" s="45"/>
      <c r="J11" s="41">
        <v>4.0</v>
      </c>
      <c r="K11" s="58">
        <v>4.0</v>
      </c>
      <c r="L11" s="59">
        <v>8.0</v>
      </c>
      <c r="M11" s="60">
        <v>12.0</v>
      </c>
      <c r="N11" s="60">
        <v>16.0</v>
      </c>
      <c r="O11" s="61">
        <v>20.0</v>
      </c>
      <c r="S11" s="41">
        <v>4.0</v>
      </c>
      <c r="T11" s="62" t="str">
        <f t="shared" ref="T11:X11" si="2">IF(ISBLANK(C11),"",C11)</f>
        <v>Bajo (4)</v>
      </c>
      <c r="U11" s="63" t="str">
        <f t="shared" si="2"/>
        <v>Medio (8)</v>
      </c>
      <c r="V11" s="64" t="str">
        <f t="shared" si="2"/>
        <v>Alto (12)</v>
      </c>
      <c r="W11" s="64" t="str">
        <f t="shared" si="2"/>
        <v>Alto (16)        </v>
      </c>
      <c r="X11" s="65" t="str">
        <f t="shared" si="2"/>
        <v>Crítico (20)</v>
      </c>
    </row>
    <row r="12" ht="37.5" customHeight="1">
      <c r="B12" s="41">
        <v>3.0</v>
      </c>
      <c r="C12" s="55" t="s">
        <v>123</v>
      </c>
      <c r="D12" s="56" t="s">
        <v>124</v>
      </c>
      <c r="E12" s="56" t="s">
        <v>125</v>
      </c>
      <c r="F12" s="56" t="s">
        <v>121</v>
      </c>
      <c r="G12" s="57" t="s">
        <v>126</v>
      </c>
      <c r="H12" s="45"/>
      <c r="J12" s="41">
        <v>3.0</v>
      </c>
      <c r="K12" s="58">
        <v>3.0</v>
      </c>
      <c r="L12" s="59">
        <v>6.0</v>
      </c>
      <c r="M12" s="59">
        <v>9.0</v>
      </c>
      <c r="N12" s="60">
        <v>12.0</v>
      </c>
      <c r="O12" s="66">
        <v>15.0</v>
      </c>
      <c r="S12" s="41">
        <v>3.0</v>
      </c>
      <c r="T12" s="62" t="str">
        <f t="shared" ref="T12:X12" si="3">IF(ISBLANK(C12),"",C12)</f>
        <v>Bajo (3)</v>
      </c>
      <c r="U12" s="63" t="str">
        <f t="shared" si="3"/>
        <v>Medio (6)</v>
      </c>
      <c r="V12" s="63" t="str">
        <f t="shared" si="3"/>
        <v>Medio (9)</v>
      </c>
      <c r="W12" s="64" t="str">
        <f t="shared" si="3"/>
        <v>Alto (12)</v>
      </c>
      <c r="X12" s="67" t="str">
        <f t="shared" si="3"/>
        <v>Alto (15)</v>
      </c>
    </row>
    <row r="13" ht="37.5" customHeight="1">
      <c r="B13" s="41">
        <v>2.0</v>
      </c>
      <c r="C13" s="55" t="s">
        <v>127</v>
      </c>
      <c r="D13" s="56" t="s">
        <v>119</v>
      </c>
      <c r="E13" s="56" t="s">
        <v>124</v>
      </c>
      <c r="F13" s="56" t="s">
        <v>120</v>
      </c>
      <c r="G13" s="57" t="s">
        <v>115</v>
      </c>
      <c r="H13" s="45"/>
      <c r="J13" s="41">
        <v>2.0</v>
      </c>
      <c r="K13" s="58">
        <v>2.0</v>
      </c>
      <c r="L13" s="68">
        <v>4.0</v>
      </c>
      <c r="M13" s="59">
        <v>6.0</v>
      </c>
      <c r="N13" s="59">
        <v>8.0</v>
      </c>
      <c r="O13" s="66">
        <v>10.0</v>
      </c>
      <c r="S13" s="41">
        <v>2.0</v>
      </c>
      <c r="T13" s="62" t="str">
        <f t="shared" ref="T13:X13" si="4">IF(ISBLANK(C13),"",C13)</f>
        <v>Bajo (2)</v>
      </c>
      <c r="U13" s="69" t="str">
        <f t="shared" si="4"/>
        <v>Bajo (4)</v>
      </c>
      <c r="V13" s="63" t="str">
        <f t="shared" si="4"/>
        <v>Medio (6)</v>
      </c>
      <c r="W13" s="63" t="str">
        <f t="shared" si="4"/>
        <v>Medio (8)</v>
      </c>
      <c r="X13" s="67" t="str">
        <f t="shared" si="4"/>
        <v>Alto (10)</v>
      </c>
    </row>
    <row r="14" ht="37.5" customHeight="1">
      <c r="B14" s="41">
        <v>1.0</v>
      </c>
      <c r="C14" s="70" t="s">
        <v>128</v>
      </c>
      <c r="D14" s="71" t="s">
        <v>127</v>
      </c>
      <c r="E14" s="71" t="s">
        <v>123</v>
      </c>
      <c r="F14" s="71" t="s">
        <v>119</v>
      </c>
      <c r="G14" s="72" t="s">
        <v>114</v>
      </c>
      <c r="H14" s="45"/>
      <c r="J14" s="41">
        <v>1.0</v>
      </c>
      <c r="K14" s="73">
        <v>1.0</v>
      </c>
      <c r="L14" s="74">
        <v>2.0</v>
      </c>
      <c r="M14" s="74">
        <v>3.0</v>
      </c>
      <c r="N14" s="74">
        <v>4.0</v>
      </c>
      <c r="O14" s="75">
        <v>5.0</v>
      </c>
      <c r="S14" s="41">
        <v>1.0</v>
      </c>
      <c r="T14" s="76" t="str">
        <f t="shared" ref="T14:X14" si="5">IF(ISBLANK(C14),"",C14)</f>
        <v>Bajo (1)</v>
      </c>
      <c r="U14" s="77" t="str">
        <f t="shared" si="5"/>
        <v>Bajo (2)</v>
      </c>
      <c r="V14" s="77" t="str">
        <f t="shared" si="5"/>
        <v>Bajo (3)</v>
      </c>
      <c r="W14" s="77" t="str">
        <f t="shared" si="5"/>
        <v>Bajo (4)</v>
      </c>
      <c r="X14" s="78" t="str">
        <f t="shared" si="5"/>
        <v>Medio (5)</v>
      </c>
    </row>
    <row r="15" ht="18.75" customHeight="1">
      <c r="C15" s="41">
        <v>1.0</v>
      </c>
      <c r="D15" s="41">
        <v>2.0</v>
      </c>
      <c r="E15" s="41">
        <v>3.0</v>
      </c>
      <c r="F15" s="41">
        <v>4.0</v>
      </c>
      <c r="G15" s="41">
        <v>5.0</v>
      </c>
      <c r="H15" s="7"/>
      <c r="K15" s="41">
        <v>1.0</v>
      </c>
      <c r="L15" s="41">
        <v>2.0</v>
      </c>
      <c r="M15" s="41">
        <v>3.0</v>
      </c>
      <c r="N15" s="41">
        <v>4.0</v>
      </c>
      <c r="O15" s="41">
        <v>5.0</v>
      </c>
      <c r="T15" s="41">
        <v>1.0</v>
      </c>
      <c r="U15" s="41">
        <v>2.0</v>
      </c>
      <c r="V15" s="41">
        <v>3.0</v>
      </c>
      <c r="W15" s="41">
        <v>4.0</v>
      </c>
      <c r="X15" s="41">
        <v>5.0</v>
      </c>
    </row>
    <row r="16" ht="18.75" customHeight="1">
      <c r="C16" s="79" t="s">
        <v>129</v>
      </c>
      <c r="H16" s="80"/>
      <c r="K16" s="79" t="s">
        <v>129</v>
      </c>
      <c r="T16" s="79" t="s">
        <v>129</v>
      </c>
    </row>
    <row r="17" ht="7.5" customHeight="1">
      <c r="C17" s="79"/>
      <c r="H17" s="80"/>
      <c r="K17" s="79"/>
      <c r="T17" s="79"/>
    </row>
    <row r="18" ht="18.75" customHeight="1">
      <c r="I18" s="81" t="s">
        <v>130</v>
      </c>
      <c r="J18" s="35"/>
      <c r="K18" s="36"/>
      <c r="L18" s="82" t="s">
        <v>131</v>
      </c>
      <c r="N18" s="9"/>
      <c r="O18" s="83" t="s">
        <v>132</v>
      </c>
      <c r="P18" s="84"/>
      <c r="U18" s="85" t="s">
        <v>133</v>
      </c>
    </row>
    <row r="19" ht="18.75" customHeight="1">
      <c r="I19" s="86" t="s">
        <v>134</v>
      </c>
      <c r="J19" s="35"/>
      <c r="K19" s="36"/>
      <c r="L19" s="87" t="s">
        <v>135</v>
      </c>
      <c r="M19" s="88" t="s">
        <v>104</v>
      </c>
      <c r="N19" s="89"/>
      <c r="O19" s="90">
        <v>8.0</v>
      </c>
      <c r="P19" s="91">
        <f>O19/25</f>
        <v>0.32</v>
      </c>
      <c r="Q19" s="92">
        <f>P19</f>
        <v>0.32</v>
      </c>
      <c r="U19" s="85" t="s">
        <v>136</v>
      </c>
    </row>
    <row r="20" ht="18.75" customHeight="1">
      <c r="L20" s="87" t="s">
        <v>137</v>
      </c>
      <c r="M20" s="93" t="s">
        <v>138</v>
      </c>
      <c r="N20" s="94"/>
      <c r="O20" s="90">
        <v>7.0</v>
      </c>
      <c r="P20" s="95">
        <f t="shared" ref="P20:P21" si="6">7/25</f>
        <v>0.28</v>
      </c>
      <c r="Q20" s="92">
        <f t="shared" ref="Q20:Q22" si="7">Q19+P20</f>
        <v>0.6</v>
      </c>
    </row>
    <row r="21" ht="18.75" customHeight="1">
      <c r="L21" s="96" t="s">
        <v>139</v>
      </c>
      <c r="M21" s="88" t="s">
        <v>140</v>
      </c>
      <c r="N21" s="97"/>
      <c r="O21" s="90">
        <v>7.0</v>
      </c>
      <c r="P21" s="91">
        <f t="shared" si="6"/>
        <v>0.28</v>
      </c>
      <c r="Q21" s="92">
        <f t="shared" si="7"/>
        <v>0.88</v>
      </c>
    </row>
    <row r="22" ht="37.5" customHeight="1">
      <c r="L22" s="98" t="s">
        <v>141</v>
      </c>
      <c r="M22" s="99" t="s">
        <v>68</v>
      </c>
      <c r="N22" s="100"/>
      <c r="O22" s="101">
        <v>3.0</v>
      </c>
      <c r="P22" s="91">
        <f>3/25</f>
        <v>0.12</v>
      </c>
      <c r="Q22" s="92">
        <f t="shared" si="7"/>
        <v>1</v>
      </c>
    </row>
    <row r="23" ht="37.5" customHeight="1">
      <c r="O23" s="9"/>
      <c r="P23" s="102">
        <f>SUM(P19:P22)</f>
        <v>1</v>
      </c>
      <c r="Q23" s="92"/>
    </row>
    <row r="24" ht="37.5" customHeight="1"/>
    <row r="25" ht="37.5" customHeight="1"/>
    <row r="26" ht="37.5" customHeight="1"/>
    <row r="27" ht="37.5" customHeight="1"/>
    <row r="28" ht="37.5" customHeight="1"/>
    <row r="29" ht="37.5" customHeight="1"/>
    <row r="30" ht="37.5" customHeight="1"/>
    <row r="31" ht="37.5" customHeight="1"/>
    <row r="32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3">
    <mergeCell ref="C16:G16"/>
    <mergeCell ref="K16:O16"/>
    <mergeCell ref="T16:X16"/>
    <mergeCell ref="I18:K18"/>
    <mergeCell ref="P18:R18"/>
    <mergeCell ref="I19:K19"/>
    <mergeCell ref="A1:AB2"/>
    <mergeCell ref="A6:AB6"/>
    <mergeCell ref="C8:G8"/>
    <mergeCell ref="K8:O8"/>
    <mergeCell ref="A10:A14"/>
    <mergeCell ref="I10:I14"/>
    <mergeCell ref="R10:R1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5.0"/>
    <col customWidth="1" min="3" max="3" width="53.0"/>
    <col customWidth="1" min="4" max="5" width="10.57"/>
    <col customWidth="1" min="6" max="6" width="40.14"/>
    <col customWidth="1" min="7" max="8" width="10.57"/>
    <col customWidth="1" min="9" max="9" width="143.0"/>
    <col customWidth="1" min="10" max="28" width="10.57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>
      <c r="A3" s="8"/>
      <c r="C3" s="9"/>
      <c r="I3" s="7"/>
    </row>
    <row r="4">
      <c r="A4" s="103"/>
      <c r="C4" s="104"/>
      <c r="I4" s="7"/>
    </row>
    <row r="5">
      <c r="A5" s="103"/>
      <c r="C5" s="105"/>
      <c r="I5" s="7"/>
    </row>
    <row r="6">
      <c r="A6" s="106" t="s">
        <v>142</v>
      </c>
      <c r="B6" s="107"/>
      <c r="C6" s="107"/>
      <c r="D6" s="107"/>
      <c r="E6" s="107"/>
      <c r="F6" s="107"/>
      <c r="G6" s="107"/>
      <c r="H6" s="107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ht="15.75" customHeight="1">
      <c r="I7" s="7"/>
    </row>
    <row r="8" ht="15.75" customHeight="1">
      <c r="A8" s="109" t="s">
        <v>143</v>
      </c>
      <c r="B8" s="110" t="s">
        <v>144</v>
      </c>
      <c r="C8" s="111" t="s">
        <v>145</v>
      </c>
      <c r="D8" s="112"/>
      <c r="E8" s="113" t="s">
        <v>146</v>
      </c>
      <c r="F8" s="36"/>
      <c r="G8" s="113" t="s">
        <v>147</v>
      </c>
      <c r="H8" s="114"/>
      <c r="I8" s="115" t="s">
        <v>148</v>
      </c>
    </row>
    <row r="9">
      <c r="A9" s="116" t="s">
        <v>149</v>
      </c>
      <c r="B9" s="116" t="s">
        <v>150</v>
      </c>
      <c r="C9" s="117" t="s">
        <v>151</v>
      </c>
      <c r="D9" s="118"/>
      <c r="E9" s="119" t="s">
        <v>152</v>
      </c>
      <c r="F9" s="120"/>
      <c r="G9" s="121" t="s">
        <v>153</v>
      </c>
      <c r="H9" s="122"/>
      <c r="I9" s="123" t="s">
        <v>154</v>
      </c>
    </row>
    <row r="10">
      <c r="A10" s="116" t="s">
        <v>155</v>
      </c>
      <c r="B10" s="124" t="s">
        <v>156</v>
      </c>
      <c r="C10" s="117" t="s">
        <v>157</v>
      </c>
      <c r="D10" s="118"/>
      <c r="E10" s="125" t="s">
        <v>158</v>
      </c>
      <c r="F10" s="126"/>
      <c r="G10" s="121" t="s">
        <v>153</v>
      </c>
      <c r="H10" s="122"/>
      <c r="I10" s="123" t="s">
        <v>159</v>
      </c>
    </row>
    <row r="11" ht="15.75" customHeight="1">
      <c r="A11" s="116" t="s">
        <v>160</v>
      </c>
      <c r="B11" s="116" t="s">
        <v>150</v>
      </c>
      <c r="C11" s="117" t="s">
        <v>161</v>
      </c>
      <c r="D11" s="118"/>
      <c r="E11" s="127" t="s">
        <v>162</v>
      </c>
      <c r="F11" s="128"/>
      <c r="G11" s="121" t="s">
        <v>153</v>
      </c>
      <c r="H11" s="122"/>
      <c r="I11" s="123" t="s">
        <v>163</v>
      </c>
    </row>
    <row r="12">
      <c r="A12" s="116" t="s">
        <v>164</v>
      </c>
      <c r="B12" s="116" t="s">
        <v>156</v>
      </c>
      <c r="C12" s="129" t="s">
        <v>165</v>
      </c>
      <c r="D12" s="118"/>
      <c r="E12" s="125" t="s">
        <v>166</v>
      </c>
      <c r="F12" s="126"/>
      <c r="G12" s="121" t="s">
        <v>153</v>
      </c>
      <c r="H12" s="122"/>
      <c r="I12" s="123" t="s">
        <v>167</v>
      </c>
    </row>
    <row r="13">
      <c r="A13" s="116" t="s">
        <v>168</v>
      </c>
      <c r="B13" s="116" t="s">
        <v>156</v>
      </c>
      <c r="C13" s="129" t="s">
        <v>169</v>
      </c>
      <c r="D13" s="118"/>
      <c r="E13" s="125" t="s">
        <v>170</v>
      </c>
      <c r="F13" s="126"/>
      <c r="G13" s="121" t="s">
        <v>153</v>
      </c>
      <c r="H13" s="122"/>
      <c r="I13" s="123" t="s">
        <v>171</v>
      </c>
    </row>
    <row r="14" ht="15.75" customHeight="1">
      <c r="A14" s="116" t="s">
        <v>172</v>
      </c>
      <c r="B14" s="124" t="s">
        <v>150</v>
      </c>
      <c r="C14" s="129" t="s">
        <v>173</v>
      </c>
      <c r="D14" s="118"/>
      <c r="E14" s="127" t="s">
        <v>174</v>
      </c>
      <c r="F14" s="128"/>
      <c r="G14" s="121" t="s">
        <v>153</v>
      </c>
      <c r="H14" s="122"/>
      <c r="I14" s="130" t="s">
        <v>175</v>
      </c>
    </row>
    <row r="15">
      <c r="A15" s="124" t="s">
        <v>176</v>
      </c>
      <c r="B15" s="124" t="s">
        <v>156</v>
      </c>
      <c r="C15" s="129" t="s">
        <v>177</v>
      </c>
      <c r="D15" s="118"/>
      <c r="E15" s="127" t="s">
        <v>178</v>
      </c>
      <c r="F15" s="128"/>
      <c r="G15" s="121" t="s">
        <v>153</v>
      </c>
      <c r="H15" s="122"/>
      <c r="I15" s="130" t="s">
        <v>179</v>
      </c>
    </row>
    <row r="16">
      <c r="A16" s="124" t="s">
        <v>180</v>
      </c>
      <c r="B16" s="124" t="s">
        <v>156</v>
      </c>
      <c r="C16" s="129" t="s">
        <v>181</v>
      </c>
      <c r="D16" s="118"/>
      <c r="E16" s="127" t="s">
        <v>182</v>
      </c>
      <c r="F16" s="128"/>
      <c r="G16" s="121" t="s">
        <v>153</v>
      </c>
      <c r="H16" s="122"/>
      <c r="I16" s="130" t="s">
        <v>183</v>
      </c>
    </row>
    <row r="17" ht="15.75" customHeight="1">
      <c r="A17" s="7"/>
      <c r="C17" s="131"/>
      <c r="I17" s="7"/>
    </row>
    <row r="18" ht="15.75" customHeight="1">
      <c r="I18" s="7"/>
    </row>
    <row r="19" ht="15.75" customHeight="1">
      <c r="I19" s="7"/>
    </row>
    <row r="20">
      <c r="A20" s="132" t="s">
        <v>184</v>
      </c>
      <c r="I20" s="7"/>
    </row>
    <row r="21" ht="15.75" customHeight="1">
      <c r="I21" s="7"/>
    </row>
    <row r="22" ht="15.75" customHeight="1">
      <c r="A22" s="109" t="s">
        <v>143</v>
      </c>
      <c r="B22" s="133" t="s">
        <v>185</v>
      </c>
      <c r="C22" s="134" t="s">
        <v>186</v>
      </c>
      <c r="D22" s="112"/>
      <c r="E22" s="134" t="s">
        <v>187</v>
      </c>
      <c r="F22" s="112"/>
      <c r="G22" s="134" t="s">
        <v>188</v>
      </c>
      <c r="H22" s="135"/>
      <c r="I22" s="7"/>
    </row>
    <row r="23" ht="34.5" customHeight="1">
      <c r="A23" s="15" t="s">
        <v>189</v>
      </c>
      <c r="B23" s="15" t="s">
        <v>190</v>
      </c>
      <c r="C23" s="129" t="s">
        <v>191</v>
      </c>
      <c r="D23" s="118"/>
      <c r="E23" s="129" t="s">
        <v>153</v>
      </c>
      <c r="F23" s="118"/>
      <c r="G23" s="129" t="s">
        <v>192</v>
      </c>
      <c r="H23" s="118"/>
      <c r="I23" s="7"/>
    </row>
    <row r="24" ht="15.75" customHeight="1">
      <c r="A24" s="15" t="s">
        <v>193</v>
      </c>
      <c r="B24" s="15" t="s">
        <v>194</v>
      </c>
      <c r="C24" s="129" t="s">
        <v>195</v>
      </c>
      <c r="D24" s="118"/>
      <c r="E24" s="129" t="s">
        <v>153</v>
      </c>
      <c r="F24" s="118"/>
      <c r="G24" s="129" t="s">
        <v>196</v>
      </c>
      <c r="H24" s="118"/>
      <c r="I24" s="7"/>
    </row>
    <row r="25" ht="15.75" customHeight="1">
      <c r="A25" s="15" t="s">
        <v>197</v>
      </c>
      <c r="B25" s="15" t="s">
        <v>198</v>
      </c>
      <c r="C25" s="129" t="s">
        <v>199</v>
      </c>
      <c r="D25" s="118"/>
      <c r="E25" s="129" t="s">
        <v>153</v>
      </c>
      <c r="F25" s="118"/>
      <c r="G25" s="129" t="s">
        <v>200</v>
      </c>
      <c r="H25" s="118"/>
      <c r="I25" s="7"/>
    </row>
    <row r="26" ht="15.75" customHeight="1">
      <c r="A26" s="15" t="s">
        <v>201</v>
      </c>
      <c r="B26" s="15" t="s">
        <v>202</v>
      </c>
      <c r="C26" s="129" t="s">
        <v>203</v>
      </c>
      <c r="D26" s="118"/>
      <c r="E26" s="129" t="s">
        <v>153</v>
      </c>
      <c r="F26" s="118"/>
      <c r="G26" s="129" t="s">
        <v>204</v>
      </c>
      <c r="H26" s="118"/>
      <c r="I26" s="7"/>
    </row>
    <row r="27" ht="15.75" customHeight="1">
      <c r="A27" s="15" t="s">
        <v>205</v>
      </c>
      <c r="B27" s="15" t="s">
        <v>206</v>
      </c>
      <c r="C27" s="129" t="s">
        <v>207</v>
      </c>
      <c r="D27" s="118"/>
      <c r="E27" s="129" t="s">
        <v>153</v>
      </c>
      <c r="F27" s="118"/>
      <c r="G27" s="129" t="s">
        <v>208</v>
      </c>
      <c r="H27" s="118"/>
      <c r="I27" s="7"/>
    </row>
    <row r="28" ht="15.75" customHeight="1">
      <c r="A28" s="15" t="s">
        <v>209</v>
      </c>
      <c r="B28" s="15" t="s">
        <v>210</v>
      </c>
      <c r="C28" s="129" t="s">
        <v>211</v>
      </c>
      <c r="D28" s="118"/>
      <c r="E28" s="129" t="s">
        <v>153</v>
      </c>
      <c r="F28" s="118"/>
      <c r="G28" s="129" t="s">
        <v>208</v>
      </c>
      <c r="H28" s="118"/>
      <c r="I28" s="7"/>
    </row>
    <row r="29" ht="15.75" customHeight="1">
      <c r="A29" s="15" t="s">
        <v>212</v>
      </c>
      <c r="B29" s="15" t="s">
        <v>213</v>
      </c>
      <c r="C29" s="129" t="s">
        <v>214</v>
      </c>
      <c r="D29" s="118"/>
      <c r="E29" s="129" t="s">
        <v>153</v>
      </c>
      <c r="F29" s="118"/>
      <c r="G29" s="129" t="s">
        <v>215</v>
      </c>
      <c r="H29" s="118"/>
      <c r="I29" s="7"/>
    </row>
    <row r="30" ht="15.75" customHeight="1">
      <c r="A30" s="15" t="s">
        <v>216</v>
      </c>
      <c r="B30" s="15" t="s">
        <v>217</v>
      </c>
      <c r="C30" s="129" t="s">
        <v>218</v>
      </c>
      <c r="D30" s="118"/>
      <c r="E30" s="129" t="s">
        <v>153</v>
      </c>
      <c r="F30" s="118"/>
      <c r="G30" s="129" t="s">
        <v>219</v>
      </c>
      <c r="H30" s="118"/>
      <c r="I30" s="7"/>
    </row>
    <row r="31" ht="15.75" customHeight="1">
      <c r="I31" s="7"/>
    </row>
    <row r="32" ht="15.75" customHeight="1">
      <c r="I32" s="7"/>
    </row>
    <row r="33" ht="15.75" customHeight="1">
      <c r="I33" s="7"/>
    </row>
    <row r="34" ht="15.75" customHeight="1">
      <c r="I34" s="7"/>
    </row>
    <row r="35" ht="15.75" customHeight="1">
      <c r="I35" s="7"/>
    </row>
    <row r="36" ht="15.75" customHeight="1">
      <c r="I36" s="7"/>
    </row>
    <row r="37" ht="15.75" customHeight="1">
      <c r="I37" s="7"/>
    </row>
    <row r="38" ht="15.75" customHeight="1">
      <c r="I38" s="7"/>
    </row>
    <row r="39" ht="15.75" customHeight="1">
      <c r="I39" s="7"/>
    </row>
    <row r="40" ht="15.75" customHeight="1">
      <c r="I40" s="7"/>
    </row>
    <row r="41" ht="15.75" customHeight="1">
      <c r="I41" s="7"/>
    </row>
    <row r="42" ht="15.75" customHeight="1">
      <c r="I42" s="7"/>
    </row>
    <row r="43" ht="15.75" customHeight="1">
      <c r="I43" s="7"/>
    </row>
    <row r="44" ht="15.75" customHeight="1">
      <c r="I44" s="7"/>
    </row>
    <row r="45" ht="15.75" customHeight="1">
      <c r="I45" s="7"/>
    </row>
    <row r="46" ht="15.75" customHeight="1">
      <c r="I46" s="7"/>
    </row>
    <row r="47" ht="15.75" customHeight="1">
      <c r="I47" s="7"/>
    </row>
    <row r="48" ht="15.75" customHeight="1">
      <c r="I48" s="7"/>
    </row>
    <row r="49" ht="15.75" customHeight="1">
      <c r="I49" s="7"/>
    </row>
    <row r="50" ht="15.75" customHeight="1">
      <c r="I50" s="7"/>
    </row>
    <row r="51" ht="15.75" customHeight="1">
      <c r="I51" s="7"/>
    </row>
    <row r="52" ht="15.75" customHeight="1">
      <c r="I52" s="7"/>
    </row>
    <row r="53" ht="15.75" customHeight="1">
      <c r="I53" s="7"/>
    </row>
    <row r="54" ht="15.75" customHeight="1">
      <c r="I54" s="7"/>
    </row>
    <row r="55" ht="15.75" customHeight="1">
      <c r="I55" s="7"/>
    </row>
    <row r="56" ht="15.75" customHeight="1">
      <c r="I56" s="7"/>
    </row>
    <row r="57" ht="15.75" customHeight="1">
      <c r="I57" s="7"/>
    </row>
    <row r="58" ht="15.75" customHeight="1">
      <c r="I58" s="7"/>
    </row>
    <row r="59" ht="15.75" customHeight="1">
      <c r="I59" s="7"/>
    </row>
    <row r="60" ht="15.75" customHeight="1">
      <c r="I60" s="7"/>
    </row>
    <row r="61" ht="15.75" customHeight="1">
      <c r="I61" s="7"/>
    </row>
    <row r="62" ht="15.75" customHeight="1">
      <c r="I62" s="7"/>
    </row>
    <row r="63" ht="15.75" customHeight="1">
      <c r="I63" s="7"/>
    </row>
    <row r="64" ht="15.75" customHeight="1">
      <c r="I64" s="7"/>
    </row>
    <row r="65" ht="15.75" customHeight="1">
      <c r="I65" s="7"/>
    </row>
    <row r="66" ht="15.75" customHeight="1">
      <c r="I66" s="7"/>
    </row>
    <row r="67" ht="15.75" customHeight="1">
      <c r="I67" s="7"/>
    </row>
    <row r="68" ht="15.75" customHeight="1">
      <c r="I68" s="7"/>
    </row>
    <row r="69" ht="15.75" customHeight="1">
      <c r="I69" s="7"/>
    </row>
    <row r="70" ht="15.75" customHeight="1">
      <c r="I70" s="7"/>
    </row>
    <row r="71" ht="15.75" customHeight="1">
      <c r="I71" s="7"/>
    </row>
    <row r="72" ht="15.75" customHeight="1">
      <c r="I72" s="7"/>
    </row>
    <row r="73" ht="15.75" customHeight="1">
      <c r="I73" s="7"/>
    </row>
    <row r="74" ht="15.75" customHeight="1">
      <c r="I74" s="7"/>
    </row>
    <row r="75" ht="15.75" customHeight="1">
      <c r="I75" s="7"/>
    </row>
    <row r="76" ht="15.75" customHeight="1">
      <c r="I76" s="7"/>
    </row>
    <row r="77" ht="15.75" customHeight="1">
      <c r="I77" s="7"/>
    </row>
    <row r="78" ht="15.75" customHeight="1">
      <c r="I78" s="7"/>
    </row>
    <row r="79" ht="15.75" customHeight="1">
      <c r="I79" s="7"/>
    </row>
    <row r="80" ht="15.75" customHeight="1">
      <c r="I80" s="7"/>
    </row>
    <row r="81" ht="15.75" customHeight="1">
      <c r="I81" s="7"/>
    </row>
    <row r="82" ht="15.75" customHeight="1">
      <c r="I82" s="7"/>
    </row>
    <row r="83" ht="15.75" customHeight="1">
      <c r="I83" s="7"/>
    </row>
    <row r="84" ht="15.75" customHeight="1">
      <c r="I84" s="7"/>
    </row>
    <row r="85" ht="15.75" customHeight="1">
      <c r="I85" s="7"/>
    </row>
    <row r="86" ht="15.75" customHeight="1">
      <c r="I86" s="7"/>
    </row>
    <row r="87" ht="15.75" customHeight="1">
      <c r="I87" s="7"/>
    </row>
    <row r="88" ht="15.75" customHeight="1">
      <c r="I88" s="7"/>
    </row>
    <row r="89" ht="15.75" customHeight="1">
      <c r="I89" s="7"/>
    </row>
    <row r="90" ht="15.75" customHeight="1">
      <c r="I90" s="7"/>
    </row>
    <row r="91" ht="15.75" customHeight="1">
      <c r="I91" s="7"/>
    </row>
    <row r="92" ht="15.75" customHeight="1">
      <c r="I92" s="7"/>
    </row>
    <row r="93" ht="15.75" customHeight="1">
      <c r="I93" s="7"/>
    </row>
    <row r="94" ht="15.75" customHeight="1">
      <c r="I94" s="7"/>
    </row>
    <row r="95" ht="15.75" customHeight="1">
      <c r="I95" s="7"/>
    </row>
    <row r="96" ht="15.75" customHeight="1">
      <c r="I96" s="7"/>
    </row>
    <row r="97" ht="15.75" customHeight="1">
      <c r="I97" s="7"/>
    </row>
    <row r="98" ht="15.75" customHeight="1">
      <c r="I98" s="7"/>
    </row>
    <row r="99" ht="15.75" customHeight="1">
      <c r="I99" s="7"/>
    </row>
    <row r="100" ht="15.75" customHeight="1">
      <c r="I100" s="7"/>
    </row>
    <row r="101" ht="15.75" customHeight="1">
      <c r="I101" s="7"/>
    </row>
    <row r="102" ht="15.75" customHeight="1">
      <c r="I102" s="7"/>
    </row>
    <row r="103" ht="15.75" customHeight="1">
      <c r="I103" s="7"/>
    </row>
    <row r="104" ht="15.75" customHeight="1">
      <c r="I104" s="7"/>
    </row>
    <row r="105" ht="15.75" customHeight="1">
      <c r="I105" s="7"/>
    </row>
    <row r="106" ht="15.75" customHeight="1">
      <c r="I106" s="7"/>
    </row>
    <row r="107" ht="15.75" customHeight="1">
      <c r="I107" s="7"/>
    </row>
    <row r="108" ht="15.75" customHeight="1">
      <c r="I108" s="7"/>
    </row>
    <row r="109" ht="15.75" customHeight="1">
      <c r="I109" s="7"/>
    </row>
    <row r="110" ht="15.75" customHeight="1">
      <c r="I110" s="7"/>
    </row>
    <row r="111" ht="15.75" customHeight="1">
      <c r="I111" s="7"/>
    </row>
    <row r="112" ht="15.75" customHeight="1">
      <c r="I112" s="7"/>
    </row>
    <row r="113" ht="15.75" customHeight="1">
      <c r="I113" s="7"/>
    </row>
    <row r="114" ht="15.75" customHeight="1">
      <c r="I114" s="7"/>
    </row>
    <row r="115" ht="15.75" customHeight="1">
      <c r="I115" s="7"/>
    </row>
    <row r="116" ht="15.75" customHeight="1">
      <c r="I116" s="7"/>
    </row>
    <row r="117" ht="15.75" customHeight="1">
      <c r="I117" s="7"/>
    </row>
    <row r="118" ht="15.75" customHeight="1">
      <c r="I118" s="7"/>
    </row>
    <row r="119" ht="15.75" customHeight="1">
      <c r="I119" s="7"/>
    </row>
    <row r="120" ht="15.75" customHeight="1">
      <c r="I120" s="7"/>
    </row>
    <row r="121" ht="15.75" customHeight="1">
      <c r="I121" s="7"/>
    </row>
    <row r="122" ht="15.75" customHeight="1">
      <c r="I122" s="7"/>
    </row>
    <row r="123" ht="15.75" customHeight="1">
      <c r="I123" s="7"/>
    </row>
    <row r="124" ht="15.75" customHeight="1">
      <c r="I124" s="7"/>
    </row>
    <row r="125" ht="15.75" customHeight="1">
      <c r="I125" s="7"/>
    </row>
    <row r="126" ht="15.75" customHeight="1">
      <c r="I126" s="7"/>
    </row>
    <row r="127" ht="15.75" customHeight="1">
      <c r="I127" s="7"/>
    </row>
    <row r="128" ht="15.75" customHeight="1">
      <c r="I128" s="7"/>
    </row>
    <row r="129" ht="15.75" customHeight="1">
      <c r="I129" s="7"/>
    </row>
    <row r="130" ht="15.75" customHeight="1">
      <c r="I130" s="7"/>
    </row>
    <row r="131" ht="15.75" customHeight="1">
      <c r="I131" s="7"/>
    </row>
    <row r="132" ht="15.75" customHeight="1">
      <c r="I132" s="7"/>
    </row>
    <row r="133" ht="15.75" customHeight="1">
      <c r="I133" s="7"/>
    </row>
    <row r="134" ht="15.75" customHeight="1">
      <c r="I134" s="7"/>
    </row>
    <row r="135" ht="15.75" customHeight="1">
      <c r="I135" s="7"/>
    </row>
    <row r="136" ht="15.75" customHeight="1">
      <c r="I136" s="7"/>
    </row>
    <row r="137" ht="15.75" customHeight="1">
      <c r="I137" s="7"/>
    </row>
    <row r="138" ht="15.75" customHeight="1">
      <c r="I138" s="7"/>
    </row>
    <row r="139" ht="15.75" customHeight="1">
      <c r="I139" s="7"/>
    </row>
    <row r="140" ht="15.75" customHeight="1">
      <c r="I140" s="7"/>
    </row>
    <row r="141" ht="15.75" customHeight="1">
      <c r="I141" s="7"/>
    </row>
    <row r="142" ht="15.75" customHeight="1">
      <c r="I142" s="7"/>
    </row>
    <row r="143" ht="15.75" customHeight="1">
      <c r="I143" s="7"/>
    </row>
    <row r="144" ht="15.75" customHeight="1">
      <c r="I144" s="7"/>
    </row>
    <row r="145" ht="15.75" customHeight="1">
      <c r="I145" s="7"/>
    </row>
    <row r="146" ht="15.75" customHeight="1">
      <c r="I146" s="7"/>
    </row>
    <row r="147" ht="15.75" customHeight="1">
      <c r="I147" s="7"/>
    </row>
    <row r="148" ht="15.75" customHeight="1">
      <c r="I148" s="7"/>
    </row>
    <row r="149" ht="15.75" customHeight="1">
      <c r="I149" s="7"/>
    </row>
    <row r="150" ht="15.75" customHeight="1">
      <c r="I150" s="7"/>
    </row>
    <row r="151" ht="15.75" customHeight="1">
      <c r="I151" s="7"/>
    </row>
    <row r="152" ht="15.75" customHeight="1">
      <c r="I152" s="7"/>
    </row>
    <row r="153" ht="15.75" customHeight="1">
      <c r="I153" s="7"/>
    </row>
    <row r="154" ht="15.75" customHeight="1">
      <c r="I154" s="7"/>
    </row>
    <row r="155" ht="15.75" customHeight="1">
      <c r="I155" s="7"/>
    </row>
    <row r="156" ht="15.75" customHeight="1">
      <c r="I156" s="7"/>
    </row>
    <row r="157" ht="15.75" customHeight="1">
      <c r="I157" s="7"/>
    </row>
    <row r="158" ht="15.75" customHeight="1">
      <c r="I158" s="7"/>
    </row>
    <row r="159" ht="15.75" customHeight="1">
      <c r="I159" s="7"/>
    </row>
    <row r="160" ht="15.75" customHeight="1">
      <c r="I160" s="7"/>
    </row>
    <row r="161" ht="15.75" customHeight="1">
      <c r="I161" s="7"/>
    </row>
    <row r="162" ht="15.75" customHeight="1">
      <c r="I162" s="7"/>
    </row>
    <row r="163" ht="15.75" customHeight="1">
      <c r="I163" s="7"/>
    </row>
    <row r="164" ht="15.75" customHeight="1">
      <c r="I164" s="7"/>
    </row>
    <row r="165" ht="15.75" customHeight="1">
      <c r="I165" s="7"/>
    </row>
    <row r="166" ht="15.75" customHeight="1">
      <c r="I166" s="7"/>
    </row>
    <row r="167" ht="15.75" customHeight="1">
      <c r="I167" s="7"/>
    </row>
    <row r="168" ht="15.75" customHeight="1">
      <c r="I168" s="7"/>
    </row>
    <row r="169" ht="15.75" customHeight="1">
      <c r="I169" s="7"/>
    </row>
    <row r="170" ht="15.75" customHeight="1">
      <c r="I170" s="7"/>
    </row>
    <row r="171" ht="15.75" customHeight="1">
      <c r="I171" s="7"/>
    </row>
    <row r="172" ht="15.75" customHeight="1">
      <c r="I172" s="7"/>
    </row>
    <row r="173" ht="15.75" customHeight="1">
      <c r="I173" s="7"/>
    </row>
    <row r="174" ht="15.75" customHeight="1">
      <c r="I174" s="7"/>
    </row>
    <row r="175" ht="15.75" customHeight="1">
      <c r="I175" s="7"/>
    </row>
    <row r="176" ht="15.75" customHeight="1">
      <c r="I176" s="7"/>
    </row>
    <row r="177" ht="15.75" customHeight="1">
      <c r="I177" s="7"/>
    </row>
    <row r="178" ht="15.75" customHeight="1">
      <c r="I178" s="7"/>
    </row>
    <row r="179" ht="15.75" customHeight="1">
      <c r="I179" s="7"/>
    </row>
    <row r="180" ht="15.75" customHeight="1">
      <c r="I180" s="7"/>
    </row>
    <row r="181" ht="15.75" customHeight="1">
      <c r="I181" s="7"/>
    </row>
    <row r="182" ht="15.75" customHeight="1">
      <c r="I182" s="7"/>
    </row>
    <row r="183" ht="15.75" customHeight="1">
      <c r="I183" s="7"/>
    </row>
    <row r="184" ht="15.75" customHeight="1">
      <c r="I184" s="7"/>
    </row>
    <row r="185" ht="15.75" customHeight="1">
      <c r="I185" s="7"/>
    </row>
    <row r="186" ht="15.75" customHeight="1">
      <c r="I186" s="7"/>
    </row>
    <row r="187" ht="15.75" customHeight="1">
      <c r="I187" s="7"/>
    </row>
    <row r="188" ht="15.75" customHeight="1">
      <c r="I188" s="7"/>
    </row>
    <row r="189" ht="15.75" customHeight="1">
      <c r="I189" s="7"/>
    </row>
    <row r="190" ht="15.75" customHeight="1">
      <c r="I190" s="7"/>
    </row>
    <row r="191" ht="15.75" customHeight="1">
      <c r="I191" s="7"/>
    </row>
    <row r="192" ht="15.75" customHeight="1">
      <c r="I192" s="7"/>
    </row>
    <row r="193" ht="15.75" customHeight="1">
      <c r="I193" s="7"/>
    </row>
    <row r="194" ht="15.75" customHeight="1">
      <c r="I194" s="7"/>
    </row>
    <row r="195" ht="15.75" customHeight="1">
      <c r="I195" s="7"/>
    </row>
    <row r="196" ht="15.75" customHeight="1">
      <c r="I196" s="7"/>
    </row>
    <row r="197" ht="15.75" customHeight="1">
      <c r="I197" s="7"/>
    </row>
    <row r="198" ht="15.75" customHeight="1">
      <c r="I198" s="7"/>
    </row>
    <row r="199" ht="15.75" customHeight="1">
      <c r="I199" s="7"/>
    </row>
    <row r="200" ht="15.75" customHeight="1">
      <c r="I200" s="7"/>
    </row>
    <row r="201" ht="15.75" customHeight="1">
      <c r="I201" s="7"/>
    </row>
    <row r="202" ht="15.75" customHeight="1">
      <c r="I202" s="7"/>
    </row>
    <row r="203" ht="15.75" customHeight="1">
      <c r="I203" s="7"/>
    </row>
    <row r="204" ht="15.75" customHeight="1">
      <c r="I204" s="7"/>
    </row>
    <row r="205" ht="15.75" customHeight="1">
      <c r="I205" s="7"/>
    </row>
    <row r="206" ht="15.75" customHeight="1">
      <c r="I206" s="7"/>
    </row>
    <row r="207" ht="15.75" customHeight="1">
      <c r="I207" s="7"/>
    </row>
    <row r="208" ht="15.75" customHeight="1">
      <c r="I208" s="7"/>
    </row>
    <row r="209" ht="15.75" customHeight="1">
      <c r="I209" s="7"/>
    </row>
    <row r="210" ht="15.75" customHeight="1">
      <c r="I210" s="7"/>
    </row>
    <row r="211" ht="15.75" customHeight="1">
      <c r="I211" s="7"/>
    </row>
    <row r="212" ht="15.75" customHeight="1">
      <c r="I212" s="7"/>
    </row>
    <row r="213" ht="15.75" customHeight="1">
      <c r="I213" s="7"/>
    </row>
    <row r="214" ht="15.75" customHeight="1">
      <c r="I214" s="7"/>
    </row>
    <row r="215" ht="15.75" customHeight="1">
      <c r="I215" s="7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55">
    <mergeCell ref="C24:D24"/>
    <mergeCell ref="G24:H24"/>
    <mergeCell ref="C25:D25"/>
    <mergeCell ref="G25:H25"/>
    <mergeCell ref="C26:D26"/>
    <mergeCell ref="E24:F24"/>
    <mergeCell ref="E25:F25"/>
    <mergeCell ref="E26:F26"/>
    <mergeCell ref="C30:D30"/>
    <mergeCell ref="G30:H30"/>
    <mergeCell ref="G26:H26"/>
    <mergeCell ref="E28:F28"/>
    <mergeCell ref="E29:F29"/>
    <mergeCell ref="E30:F30"/>
    <mergeCell ref="C27:D27"/>
    <mergeCell ref="G27:H27"/>
    <mergeCell ref="C28:D28"/>
    <mergeCell ref="C29:D29"/>
    <mergeCell ref="G29:H29"/>
    <mergeCell ref="G28:H28"/>
    <mergeCell ref="E27:F27"/>
    <mergeCell ref="A1:F2"/>
    <mergeCell ref="C8:D8"/>
    <mergeCell ref="E8:F8"/>
    <mergeCell ref="G8:H8"/>
    <mergeCell ref="C9:D9"/>
    <mergeCell ref="E9:F9"/>
    <mergeCell ref="G9:H9"/>
    <mergeCell ref="E12:F12"/>
    <mergeCell ref="G12:H12"/>
    <mergeCell ref="C10:D10"/>
    <mergeCell ref="E10:F10"/>
    <mergeCell ref="G10:H10"/>
    <mergeCell ref="C11:D11"/>
    <mergeCell ref="E11:F11"/>
    <mergeCell ref="G11:H11"/>
    <mergeCell ref="C12:D12"/>
    <mergeCell ref="E15:F15"/>
    <mergeCell ref="G15:H15"/>
    <mergeCell ref="C13:D13"/>
    <mergeCell ref="E13:F13"/>
    <mergeCell ref="G13:H13"/>
    <mergeCell ref="C14:D14"/>
    <mergeCell ref="E14:F14"/>
    <mergeCell ref="G14:H14"/>
    <mergeCell ref="C15:D15"/>
    <mergeCell ref="C16:D16"/>
    <mergeCell ref="E16:F16"/>
    <mergeCell ref="G16:H16"/>
    <mergeCell ref="C22:D22"/>
    <mergeCell ref="E22:F22"/>
    <mergeCell ref="G22:H22"/>
    <mergeCell ref="C23:D23"/>
    <mergeCell ref="E23:F23"/>
    <mergeCell ref="G23:H2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6.0"/>
    <col customWidth="1" min="3" max="3" width="13.57"/>
    <col customWidth="1" min="4" max="4" width="28.14"/>
    <col customWidth="1" min="5" max="5" width="2.14"/>
    <col customWidth="1" min="6" max="6" width="4.29"/>
    <col customWidth="1" min="7" max="7" width="24.71"/>
    <col customWidth="1" min="8" max="8" width="11.57"/>
    <col customWidth="1" min="9" max="9" width="89.57"/>
    <col customWidth="1" min="10" max="10" width="20.0"/>
    <col customWidth="1" min="11" max="11" width="19.43"/>
    <col customWidth="1" min="12" max="12" width="11.14"/>
    <col customWidth="1" min="13" max="13" width="3.29"/>
    <col customWidth="1" min="14" max="14" width="18.57"/>
    <col customWidth="1" min="15" max="15" width="2.43"/>
    <col customWidth="1" min="16" max="26" width="10.71"/>
  </cols>
  <sheetData>
    <row r="2">
      <c r="B2" s="136" t="s">
        <v>59</v>
      </c>
      <c r="C2" s="35"/>
      <c r="D2" s="35"/>
      <c r="E2" s="36"/>
      <c r="G2" s="136" t="s">
        <v>60</v>
      </c>
      <c r="H2" s="35"/>
      <c r="I2" s="35"/>
      <c r="J2" s="36"/>
      <c r="L2" s="113" t="s">
        <v>130</v>
      </c>
      <c r="M2" s="35"/>
      <c r="N2" s="114"/>
      <c r="O2" s="137" t="s">
        <v>220</v>
      </c>
      <c r="P2" s="138"/>
      <c r="Q2" s="138"/>
    </row>
    <row r="3">
      <c r="B3" s="139" t="s">
        <v>221</v>
      </c>
      <c r="C3" s="139" t="s">
        <v>222</v>
      </c>
      <c r="D3" s="139" t="s">
        <v>223</v>
      </c>
      <c r="E3" s="140">
        <v>1.0</v>
      </c>
      <c r="G3" s="139" t="s">
        <v>224</v>
      </c>
      <c r="H3" s="141" t="s">
        <v>225</v>
      </c>
      <c r="I3" s="142" t="s">
        <v>226</v>
      </c>
      <c r="J3" s="140">
        <v>1.0</v>
      </c>
      <c r="L3" s="143" t="s">
        <v>227</v>
      </c>
      <c r="M3" s="144">
        <v>1.0</v>
      </c>
      <c r="N3" s="145">
        <v>4.0</v>
      </c>
      <c r="O3" s="144">
        <v>8.0</v>
      </c>
    </row>
    <row r="4">
      <c r="B4" s="146" t="s">
        <v>228</v>
      </c>
      <c r="C4" s="146" t="s">
        <v>229</v>
      </c>
      <c r="D4" s="146" t="s">
        <v>230</v>
      </c>
      <c r="E4" s="27">
        <v>2.0</v>
      </c>
      <c r="G4" s="146" t="s">
        <v>231</v>
      </c>
      <c r="H4" s="27" t="s">
        <v>232</v>
      </c>
      <c r="I4" s="147" t="s">
        <v>233</v>
      </c>
      <c r="J4" s="27">
        <v>2.0</v>
      </c>
      <c r="L4" s="148" t="s">
        <v>234</v>
      </c>
      <c r="M4" s="116">
        <v>5.0</v>
      </c>
      <c r="N4" s="149">
        <v>9.0</v>
      </c>
      <c r="O4" s="116">
        <v>7.0</v>
      </c>
    </row>
    <row r="5">
      <c r="B5" s="146" t="s">
        <v>235</v>
      </c>
      <c r="C5" s="146" t="s">
        <v>235</v>
      </c>
      <c r="D5" s="146" t="s">
        <v>236</v>
      </c>
      <c r="E5" s="27">
        <v>3.0</v>
      </c>
      <c r="G5" s="146" t="s">
        <v>88</v>
      </c>
      <c r="H5" s="27" t="s">
        <v>237</v>
      </c>
      <c r="I5" s="147" t="s">
        <v>238</v>
      </c>
      <c r="J5" s="27">
        <v>3.0</v>
      </c>
      <c r="L5" s="148" t="s">
        <v>239</v>
      </c>
      <c r="M5" s="116">
        <v>10.0</v>
      </c>
      <c r="N5" s="149">
        <v>19.0</v>
      </c>
      <c r="O5" s="116">
        <v>7.0</v>
      </c>
    </row>
    <row r="6">
      <c r="B6" s="146" t="s">
        <v>240</v>
      </c>
      <c r="C6" s="146" t="s">
        <v>240</v>
      </c>
      <c r="D6" s="146" t="s">
        <v>241</v>
      </c>
      <c r="E6" s="27">
        <v>4.0</v>
      </c>
      <c r="G6" s="146" t="s">
        <v>242</v>
      </c>
      <c r="H6" s="27" t="s">
        <v>243</v>
      </c>
      <c r="I6" s="147" t="s">
        <v>244</v>
      </c>
      <c r="J6" s="27">
        <v>4.0</v>
      </c>
      <c r="L6" s="148" t="s">
        <v>245</v>
      </c>
      <c r="M6" s="116">
        <v>20.0</v>
      </c>
      <c r="N6" s="149">
        <v>25.0</v>
      </c>
      <c r="O6" s="116">
        <v>3.0</v>
      </c>
    </row>
    <row r="7">
      <c r="B7" s="146" t="s">
        <v>246</v>
      </c>
      <c r="C7" s="146" t="s">
        <v>247</v>
      </c>
      <c r="D7" s="146" t="s">
        <v>248</v>
      </c>
      <c r="E7" s="27">
        <v>5.0</v>
      </c>
      <c r="G7" s="146" t="s">
        <v>249</v>
      </c>
      <c r="H7" s="27" t="s">
        <v>250</v>
      </c>
      <c r="I7" s="147" t="s">
        <v>251</v>
      </c>
      <c r="J7" s="27">
        <v>5.0</v>
      </c>
    </row>
    <row r="9">
      <c r="G9" s="136" t="s">
        <v>252</v>
      </c>
      <c r="H9" s="35"/>
      <c r="I9" s="35"/>
      <c r="J9" s="35"/>
      <c r="K9" s="35"/>
      <c r="L9" s="35"/>
      <c r="M9" s="36"/>
    </row>
    <row r="10">
      <c r="B10" s="113" t="s">
        <v>253</v>
      </c>
      <c r="C10" s="36"/>
      <c r="G10" s="150" t="s">
        <v>254</v>
      </c>
      <c r="H10" s="151"/>
      <c r="I10" s="152" t="s">
        <v>255</v>
      </c>
      <c r="J10" s="152" t="s">
        <v>256</v>
      </c>
      <c r="K10" s="150" t="s">
        <v>257</v>
      </c>
      <c r="L10" s="153"/>
      <c r="M10" s="151"/>
    </row>
    <row r="11" ht="15.0" customHeight="1">
      <c r="B11" s="145" t="s">
        <v>258</v>
      </c>
      <c r="C11" s="154"/>
      <c r="G11" s="155" t="s">
        <v>259</v>
      </c>
      <c r="H11" s="126"/>
      <c r="I11" s="156" t="s">
        <v>104</v>
      </c>
      <c r="J11" s="156" t="s">
        <v>104</v>
      </c>
      <c r="K11" s="157" t="s">
        <v>104</v>
      </c>
      <c r="L11" s="158"/>
      <c r="M11" s="126"/>
      <c r="N11" s="157" t="s">
        <v>260</v>
      </c>
      <c r="O11" s="158"/>
      <c r="P11" s="118"/>
      <c r="R11" s="156" t="str">
        <f>IF(ISBLANK(A11),"",A11)</f>
        <v/>
      </c>
    </row>
    <row r="12" ht="15.0" customHeight="1">
      <c r="B12" s="149" t="s">
        <v>261</v>
      </c>
      <c r="C12" s="118"/>
      <c r="G12" s="155" t="s">
        <v>262</v>
      </c>
      <c r="H12" s="126"/>
      <c r="I12" s="156" t="s">
        <v>104</v>
      </c>
      <c r="J12" s="156" t="s">
        <v>104</v>
      </c>
      <c r="K12" s="157" t="s">
        <v>104</v>
      </c>
      <c r="L12" s="158"/>
      <c r="M12" s="126"/>
      <c r="N12" s="157" t="s">
        <v>260</v>
      </c>
      <c r="O12" s="158"/>
      <c r="P12" s="118"/>
    </row>
    <row r="13" ht="15.0" customHeight="1">
      <c r="B13" s="149" t="s">
        <v>263</v>
      </c>
      <c r="C13" s="118"/>
      <c r="G13" s="155" t="s">
        <v>264</v>
      </c>
      <c r="H13" s="126"/>
      <c r="I13" s="159" t="s">
        <v>138</v>
      </c>
      <c r="J13" s="156" t="s">
        <v>104</v>
      </c>
      <c r="K13" s="157" t="s">
        <v>104</v>
      </c>
      <c r="L13" s="158"/>
      <c r="M13" s="126"/>
      <c r="N13" s="157" t="s">
        <v>260</v>
      </c>
      <c r="O13" s="158"/>
      <c r="P13" s="118"/>
    </row>
    <row r="14" ht="15.0" customHeight="1">
      <c r="B14" s="149" t="s">
        <v>265</v>
      </c>
      <c r="C14" s="118"/>
      <c r="G14" s="155" t="s">
        <v>266</v>
      </c>
      <c r="H14" s="118"/>
      <c r="I14" s="160" t="s">
        <v>267</v>
      </c>
      <c r="J14" s="161" t="s">
        <v>138</v>
      </c>
      <c r="K14" s="157" t="s">
        <v>104</v>
      </c>
      <c r="L14" s="158"/>
      <c r="M14" s="126"/>
      <c r="N14" s="157" t="s">
        <v>260</v>
      </c>
      <c r="O14" s="158"/>
      <c r="P14" s="118"/>
    </row>
    <row r="15" ht="15.0" customHeight="1">
      <c r="G15" s="155" t="s">
        <v>268</v>
      </c>
      <c r="H15" s="118"/>
      <c r="I15" s="162" t="s">
        <v>267</v>
      </c>
      <c r="J15" s="162" t="s">
        <v>267</v>
      </c>
      <c r="K15" s="163" t="s">
        <v>138</v>
      </c>
      <c r="L15" s="158"/>
      <c r="M15" s="118"/>
      <c r="N15" s="163" t="s">
        <v>269</v>
      </c>
      <c r="O15" s="158"/>
      <c r="P15" s="118"/>
    </row>
    <row r="16" ht="15.75" customHeight="1">
      <c r="G16" s="155" t="s">
        <v>270</v>
      </c>
      <c r="H16" s="126"/>
      <c r="I16" s="164" t="s">
        <v>104</v>
      </c>
      <c r="J16" s="164" t="s">
        <v>104</v>
      </c>
      <c r="K16" s="157" t="s">
        <v>104</v>
      </c>
      <c r="L16" s="158"/>
      <c r="M16" s="126"/>
      <c r="N16" s="157" t="s">
        <v>260</v>
      </c>
      <c r="O16" s="158"/>
      <c r="P16" s="118"/>
    </row>
    <row r="17" ht="15.0" customHeight="1">
      <c r="B17" s="165"/>
      <c r="G17" s="155" t="s">
        <v>271</v>
      </c>
      <c r="H17" s="126"/>
      <c r="I17" s="159" t="s">
        <v>138</v>
      </c>
      <c r="J17" s="159" t="s">
        <v>138</v>
      </c>
      <c r="K17" s="157" t="s">
        <v>104</v>
      </c>
      <c r="L17" s="158"/>
      <c r="M17" s="126"/>
      <c r="N17" s="157" t="s">
        <v>260</v>
      </c>
      <c r="O17" s="158"/>
      <c r="P17" s="118"/>
    </row>
    <row r="18" ht="15.0" customHeight="1">
      <c r="B18" s="165"/>
      <c r="G18" s="155" t="s">
        <v>272</v>
      </c>
      <c r="H18" s="118"/>
      <c r="I18" s="166" t="s">
        <v>140</v>
      </c>
      <c r="J18" s="159" t="s">
        <v>138</v>
      </c>
      <c r="K18" s="163" t="s">
        <v>138</v>
      </c>
      <c r="L18" s="158"/>
      <c r="M18" s="118"/>
      <c r="N18" s="163" t="s">
        <v>269</v>
      </c>
      <c r="O18" s="158"/>
      <c r="P18" s="118"/>
    </row>
    <row r="19" ht="15.75" customHeight="1">
      <c r="B19" s="165"/>
      <c r="G19" s="155" t="s">
        <v>273</v>
      </c>
      <c r="H19" s="118"/>
      <c r="I19" s="160" t="s">
        <v>267</v>
      </c>
      <c r="J19" s="161" t="s">
        <v>138</v>
      </c>
      <c r="K19" s="163" t="s">
        <v>138</v>
      </c>
      <c r="L19" s="158"/>
      <c r="M19" s="118"/>
      <c r="N19" s="163" t="s">
        <v>269</v>
      </c>
      <c r="O19" s="158"/>
      <c r="P19" s="118"/>
    </row>
    <row r="20" ht="15.75" customHeight="1">
      <c r="B20" s="165"/>
      <c r="G20" s="155" t="s">
        <v>274</v>
      </c>
      <c r="H20" s="118"/>
      <c r="I20" s="162" t="s">
        <v>267</v>
      </c>
      <c r="J20" s="162" t="s">
        <v>267</v>
      </c>
      <c r="K20" s="167" t="s">
        <v>140</v>
      </c>
      <c r="L20" s="158"/>
      <c r="M20" s="118"/>
      <c r="N20" s="167" t="s">
        <v>275</v>
      </c>
      <c r="O20" s="158"/>
      <c r="P20" s="118"/>
    </row>
    <row r="21" ht="15.0" customHeight="1">
      <c r="G21" s="155" t="s">
        <v>276</v>
      </c>
      <c r="H21" s="126"/>
      <c r="I21" s="168" t="s">
        <v>138</v>
      </c>
      <c r="J21" s="164" t="s">
        <v>104</v>
      </c>
      <c r="K21" s="157" t="s">
        <v>104</v>
      </c>
      <c r="L21" s="158"/>
      <c r="M21" s="126"/>
      <c r="N21" s="157" t="s">
        <v>260</v>
      </c>
      <c r="O21" s="158"/>
      <c r="P21" s="118"/>
    </row>
    <row r="22" ht="15.0" customHeight="1">
      <c r="G22" s="155" t="s">
        <v>277</v>
      </c>
      <c r="H22" s="118"/>
      <c r="I22" s="166" t="s">
        <v>140</v>
      </c>
      <c r="J22" s="159" t="s">
        <v>138</v>
      </c>
      <c r="K22" s="163" t="s">
        <v>138</v>
      </c>
      <c r="L22" s="158"/>
      <c r="M22" s="118"/>
      <c r="N22" s="163" t="s">
        <v>269</v>
      </c>
      <c r="O22" s="158"/>
      <c r="P22" s="118"/>
    </row>
    <row r="23" ht="15.75" customHeight="1">
      <c r="G23" s="155" t="s">
        <v>278</v>
      </c>
      <c r="H23" s="118"/>
      <c r="I23" s="169" t="s">
        <v>249</v>
      </c>
      <c r="J23" s="161" t="s">
        <v>138</v>
      </c>
      <c r="K23" s="163" t="s">
        <v>138</v>
      </c>
      <c r="L23" s="158"/>
      <c r="M23" s="118"/>
      <c r="N23" s="163" t="s">
        <v>269</v>
      </c>
      <c r="O23" s="158"/>
      <c r="P23" s="118"/>
    </row>
    <row r="24" ht="15.75" customHeight="1">
      <c r="G24" s="155" t="s">
        <v>279</v>
      </c>
      <c r="H24" s="118"/>
      <c r="I24" s="162" t="s">
        <v>267</v>
      </c>
      <c r="J24" s="170" t="s">
        <v>140</v>
      </c>
      <c r="K24" s="167" t="s">
        <v>140</v>
      </c>
      <c r="L24" s="158"/>
      <c r="M24" s="118"/>
      <c r="N24" s="167" t="s">
        <v>275</v>
      </c>
      <c r="O24" s="158"/>
      <c r="P24" s="118"/>
    </row>
    <row r="25" ht="15.75" customHeight="1">
      <c r="G25" s="155" t="s">
        <v>280</v>
      </c>
      <c r="H25" s="118"/>
      <c r="I25" s="162" t="s">
        <v>267</v>
      </c>
      <c r="J25" s="162" t="s">
        <v>267</v>
      </c>
      <c r="K25" s="167" t="s">
        <v>140</v>
      </c>
      <c r="L25" s="158"/>
      <c r="M25" s="118"/>
      <c r="N25" s="167" t="s">
        <v>275</v>
      </c>
      <c r="O25" s="158"/>
      <c r="P25" s="118"/>
    </row>
    <row r="26" ht="15.75" customHeight="1">
      <c r="G26" s="155" t="s">
        <v>281</v>
      </c>
      <c r="H26" s="118"/>
      <c r="I26" s="162" t="s">
        <v>267</v>
      </c>
      <c r="J26" s="171" t="s">
        <v>138</v>
      </c>
      <c r="K26" s="172" t="s">
        <v>104</v>
      </c>
      <c r="L26" s="158"/>
      <c r="M26" s="126"/>
      <c r="N26" s="157" t="s">
        <v>260</v>
      </c>
      <c r="O26" s="158"/>
      <c r="P26" s="118"/>
    </row>
    <row r="27" ht="15.75" customHeight="1">
      <c r="G27" s="155" t="s">
        <v>282</v>
      </c>
      <c r="H27" s="118"/>
      <c r="I27" s="162" t="s">
        <v>267</v>
      </c>
      <c r="J27" s="170" t="s">
        <v>140</v>
      </c>
      <c r="K27" s="163" t="s">
        <v>138</v>
      </c>
      <c r="L27" s="158"/>
      <c r="M27" s="118"/>
      <c r="N27" s="163" t="s">
        <v>269</v>
      </c>
      <c r="O27" s="158"/>
      <c r="P27" s="118"/>
    </row>
    <row r="28" ht="15.75" customHeight="1">
      <c r="G28" s="155" t="s">
        <v>283</v>
      </c>
      <c r="H28" s="118"/>
      <c r="I28" s="162" t="s">
        <v>267</v>
      </c>
      <c r="J28" s="170" t="s">
        <v>140</v>
      </c>
      <c r="K28" s="167" t="s">
        <v>140</v>
      </c>
      <c r="L28" s="158"/>
      <c r="M28" s="118"/>
      <c r="N28" s="167" t="s">
        <v>275</v>
      </c>
      <c r="O28" s="158"/>
      <c r="P28" s="118"/>
    </row>
    <row r="29" ht="15.75" customHeight="1">
      <c r="G29" s="155" t="s">
        <v>284</v>
      </c>
      <c r="H29" s="118"/>
      <c r="I29" s="162" t="s">
        <v>267</v>
      </c>
      <c r="J29" s="173" t="s">
        <v>285</v>
      </c>
      <c r="K29" s="167" t="s">
        <v>140</v>
      </c>
      <c r="L29" s="158"/>
      <c r="M29" s="118"/>
      <c r="N29" s="167" t="s">
        <v>275</v>
      </c>
      <c r="O29" s="158"/>
      <c r="P29" s="118"/>
    </row>
    <row r="30" ht="15.75" customHeight="1">
      <c r="G30" s="155" t="s">
        <v>286</v>
      </c>
      <c r="H30" s="118"/>
      <c r="I30" s="162" t="s">
        <v>267</v>
      </c>
      <c r="J30" s="162" t="s">
        <v>267</v>
      </c>
      <c r="K30" s="174" t="s">
        <v>249</v>
      </c>
      <c r="L30" s="158"/>
      <c r="M30" s="118"/>
      <c r="N30" s="174" t="s">
        <v>287</v>
      </c>
      <c r="O30" s="158"/>
      <c r="P30" s="118"/>
    </row>
    <row r="31" ht="15.75" customHeight="1">
      <c r="G31" s="155" t="s">
        <v>288</v>
      </c>
      <c r="H31" s="118"/>
      <c r="I31" s="162" t="s">
        <v>267</v>
      </c>
      <c r="J31" s="162" t="s">
        <v>267</v>
      </c>
      <c r="K31" s="163" t="s">
        <v>138</v>
      </c>
      <c r="L31" s="158"/>
      <c r="M31" s="118"/>
      <c r="N31" s="163" t="s">
        <v>269</v>
      </c>
      <c r="O31" s="158"/>
      <c r="P31" s="118"/>
    </row>
    <row r="32" ht="15.75" customHeight="1">
      <c r="G32" s="155" t="s">
        <v>289</v>
      </c>
      <c r="H32" s="118"/>
      <c r="I32" s="162" t="s">
        <v>267</v>
      </c>
      <c r="J32" s="162" t="s">
        <v>267</v>
      </c>
      <c r="K32" s="167" t="s">
        <v>140</v>
      </c>
      <c r="L32" s="158"/>
      <c r="M32" s="118"/>
      <c r="N32" s="167" t="s">
        <v>275</v>
      </c>
      <c r="O32" s="158"/>
      <c r="P32" s="118"/>
    </row>
    <row r="33" ht="15.75" customHeight="1">
      <c r="G33" s="155" t="s">
        <v>290</v>
      </c>
      <c r="H33" s="118"/>
      <c r="I33" s="162" t="s">
        <v>267</v>
      </c>
      <c r="J33" s="162" t="s">
        <v>267</v>
      </c>
      <c r="K33" s="167" t="s">
        <v>140</v>
      </c>
      <c r="L33" s="158"/>
      <c r="M33" s="118"/>
      <c r="N33" s="167" t="s">
        <v>275</v>
      </c>
      <c r="O33" s="158"/>
      <c r="P33" s="118"/>
    </row>
    <row r="34" ht="15.75" customHeight="1">
      <c r="G34" s="155" t="s">
        <v>291</v>
      </c>
      <c r="H34" s="118"/>
      <c r="I34" s="162" t="s">
        <v>267</v>
      </c>
      <c r="J34" s="162" t="s">
        <v>267</v>
      </c>
      <c r="K34" s="174" t="s">
        <v>249</v>
      </c>
      <c r="L34" s="158"/>
      <c r="M34" s="118"/>
      <c r="N34" s="174" t="s">
        <v>287</v>
      </c>
      <c r="O34" s="158"/>
      <c r="P34" s="118"/>
    </row>
    <row r="35" ht="15.75" customHeight="1">
      <c r="G35" s="155" t="s">
        <v>292</v>
      </c>
      <c r="H35" s="118"/>
      <c r="I35" s="162" t="s">
        <v>267</v>
      </c>
      <c r="J35" s="162" t="s">
        <v>267</v>
      </c>
      <c r="K35" s="174" t="s">
        <v>249</v>
      </c>
      <c r="L35" s="158"/>
      <c r="M35" s="118"/>
      <c r="N35" s="174" t="s">
        <v>287</v>
      </c>
      <c r="O35" s="158"/>
      <c r="P35" s="11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K13:M13"/>
    <mergeCell ref="N13:P13"/>
    <mergeCell ref="K14:M14"/>
    <mergeCell ref="N14:P14"/>
    <mergeCell ref="K15:M15"/>
    <mergeCell ref="N15:P15"/>
    <mergeCell ref="K16:M16"/>
    <mergeCell ref="N16:P16"/>
    <mergeCell ref="N17:P17"/>
    <mergeCell ref="K17:M17"/>
    <mergeCell ref="K18:M18"/>
    <mergeCell ref="K19:M19"/>
    <mergeCell ref="K20:M20"/>
    <mergeCell ref="K21:M21"/>
    <mergeCell ref="K22:M22"/>
    <mergeCell ref="K23:M23"/>
    <mergeCell ref="K32:M32"/>
    <mergeCell ref="K33:M33"/>
    <mergeCell ref="K34:M34"/>
    <mergeCell ref="K35:M35"/>
    <mergeCell ref="K24:M24"/>
    <mergeCell ref="K25:M25"/>
    <mergeCell ref="K27:M27"/>
    <mergeCell ref="K28:M28"/>
    <mergeCell ref="K29:M29"/>
    <mergeCell ref="K30:M30"/>
    <mergeCell ref="K31:M31"/>
    <mergeCell ref="G19:H19"/>
    <mergeCell ref="G20:H20"/>
    <mergeCell ref="G21:H21"/>
    <mergeCell ref="G22:H22"/>
    <mergeCell ref="G23:H23"/>
    <mergeCell ref="G24:H24"/>
    <mergeCell ref="G25:H25"/>
    <mergeCell ref="G33:H33"/>
    <mergeCell ref="G34:H34"/>
    <mergeCell ref="G35:H35"/>
    <mergeCell ref="G26:H26"/>
    <mergeCell ref="G27:H27"/>
    <mergeCell ref="G28:H28"/>
    <mergeCell ref="G29:H29"/>
    <mergeCell ref="G30:H30"/>
    <mergeCell ref="G31:H31"/>
    <mergeCell ref="G32:H32"/>
    <mergeCell ref="G10:H10"/>
    <mergeCell ref="G11:H11"/>
    <mergeCell ref="N11:P11"/>
    <mergeCell ref="B2:E2"/>
    <mergeCell ref="G2:J2"/>
    <mergeCell ref="L2:N2"/>
    <mergeCell ref="G9:M9"/>
    <mergeCell ref="B10:C10"/>
    <mergeCell ref="K10:M10"/>
    <mergeCell ref="K11:M11"/>
    <mergeCell ref="B11:C11"/>
    <mergeCell ref="B12:C12"/>
    <mergeCell ref="G12:H12"/>
    <mergeCell ref="K12:M12"/>
    <mergeCell ref="N12:P12"/>
    <mergeCell ref="B13:C13"/>
    <mergeCell ref="B14:C14"/>
    <mergeCell ref="B18:C18"/>
    <mergeCell ref="B19:C19"/>
    <mergeCell ref="B20:C20"/>
    <mergeCell ref="G13:H13"/>
    <mergeCell ref="G14:H14"/>
    <mergeCell ref="G15:H15"/>
    <mergeCell ref="G16:H16"/>
    <mergeCell ref="B17:C17"/>
    <mergeCell ref="G17:H17"/>
    <mergeCell ref="G18:H18"/>
    <mergeCell ref="N18:P18"/>
    <mergeCell ref="N19:P19"/>
    <mergeCell ref="N20:P20"/>
    <mergeCell ref="N21:P21"/>
    <mergeCell ref="N22:P22"/>
    <mergeCell ref="N23:P23"/>
    <mergeCell ref="N24:P24"/>
    <mergeCell ref="N31:P31"/>
    <mergeCell ref="N32:P32"/>
    <mergeCell ref="N33:P33"/>
    <mergeCell ref="N34:P34"/>
    <mergeCell ref="N35:P35"/>
    <mergeCell ref="N25:P25"/>
    <mergeCell ref="K26:M26"/>
    <mergeCell ref="N26:P26"/>
    <mergeCell ref="N27:P27"/>
    <mergeCell ref="N28:P28"/>
    <mergeCell ref="N29:P29"/>
    <mergeCell ref="N30:P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2017-07-01T17:08:50Z</dcterms:created>
  <dc:creator>Juan Carlos Saba S.</dc:creator>
</cp:coreProperties>
</file>