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Data_Process/Data_inputs/"/>
    </mc:Choice>
  </mc:AlternateContent>
  <bookViews>
    <workbookView xWindow="640" yWindow="1180" windowWidth="2816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  <c r="H2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</calcChain>
</file>

<file path=xl/sharedStrings.xml><?xml version="1.0" encoding="utf-8"?>
<sst xmlns="http://schemas.openxmlformats.org/spreadsheetml/2006/main" count="13" uniqueCount="6">
  <si>
    <t>l/s</t>
  </si>
  <si>
    <t>m3/h</t>
  </si>
  <si>
    <t>H</t>
  </si>
  <si>
    <t>ME 6L46 @ 500rpm</t>
  </si>
  <si>
    <t>AE 6L32 @ 750rpm</t>
  </si>
  <si>
    <t>rpm2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</si>
</sst>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6L32 pump diagram cooling</a:t>
            </a:r>
            <a:r>
              <a:rPr lang="en-US" baseline="0"/>
              <a:t> pump HT/LT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AE 6L32 @ 750rpm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.0"/>
            <c:dispRSqr val="0"/>
            <c:dispEq val="1"/>
            <c:trendlineLbl>
              <c:layout>
                <c:manualLayout>
                  <c:x val="-0.00169937713009754"/>
                  <c:y val="-0.583297244094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Sheet1!$H$9:$H$24</c:f>
              <c:numCache>
                <c:formatCode>General</c:formatCode>
                <c:ptCount val="16"/>
                <c:pt idx="0">
                  <c:v>1.4508</c:v>
                </c:pt>
                <c:pt idx="1">
                  <c:v>6.5196</c:v>
                </c:pt>
                <c:pt idx="2">
                  <c:v>9.0396</c:v>
                </c:pt>
                <c:pt idx="3">
                  <c:v>14.7564</c:v>
                </c:pt>
                <c:pt idx="4">
                  <c:v>30.1932</c:v>
                </c:pt>
                <c:pt idx="5">
                  <c:v>37.7352</c:v>
                </c:pt>
                <c:pt idx="6">
                  <c:v>45.4284</c:v>
                </c:pt>
                <c:pt idx="7">
                  <c:v>54.3492</c:v>
                </c:pt>
                <c:pt idx="8">
                  <c:v>60.822</c:v>
                </c:pt>
                <c:pt idx="9">
                  <c:v>70.98840000000001</c:v>
                </c:pt>
                <c:pt idx="10">
                  <c:v>81.9684</c:v>
                </c:pt>
                <c:pt idx="11">
                  <c:v>89.73</c:v>
                </c:pt>
                <c:pt idx="12">
                  <c:v>96.3648</c:v>
                </c:pt>
                <c:pt idx="13">
                  <c:v>102.6972</c:v>
                </c:pt>
                <c:pt idx="14">
                  <c:v>108.4644</c:v>
                </c:pt>
                <c:pt idx="15">
                  <c:v>114.03</c:v>
                </c:pt>
              </c:numCache>
            </c:numRef>
          </c:xVal>
          <c:yVal>
            <c:numRef>
              <c:f>Sheet1!$I$9:$I$24</c:f>
              <c:numCache>
                <c:formatCode>General</c:formatCode>
                <c:ptCount val="16"/>
                <c:pt idx="0">
                  <c:v>35.294</c:v>
                </c:pt>
                <c:pt idx="1">
                  <c:v>34.799</c:v>
                </c:pt>
                <c:pt idx="2">
                  <c:v>34.656</c:v>
                </c:pt>
                <c:pt idx="3">
                  <c:v>34.089</c:v>
                </c:pt>
                <c:pt idx="4">
                  <c:v>32.473</c:v>
                </c:pt>
                <c:pt idx="5">
                  <c:v>31.202</c:v>
                </c:pt>
                <c:pt idx="6">
                  <c:v>29.87</c:v>
                </c:pt>
                <c:pt idx="7">
                  <c:v>28.187</c:v>
                </c:pt>
                <c:pt idx="8">
                  <c:v>27.218</c:v>
                </c:pt>
                <c:pt idx="9">
                  <c:v>25.587</c:v>
                </c:pt>
                <c:pt idx="10">
                  <c:v>23.329</c:v>
                </c:pt>
                <c:pt idx="11">
                  <c:v>20.447</c:v>
                </c:pt>
                <c:pt idx="12">
                  <c:v>17.882</c:v>
                </c:pt>
                <c:pt idx="13">
                  <c:v>14.971</c:v>
                </c:pt>
                <c:pt idx="14">
                  <c:v>12.381</c:v>
                </c:pt>
                <c:pt idx="15">
                  <c:v>9.639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500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Sheet1!$J$9:$J$24</c:f>
              <c:numCache>
                <c:formatCode>General</c:formatCode>
                <c:ptCount val="16"/>
                <c:pt idx="0">
                  <c:v>0.9672</c:v>
                </c:pt>
                <c:pt idx="1">
                  <c:v>4.3464</c:v>
                </c:pt>
                <c:pt idx="2">
                  <c:v>6.026400000000001</c:v>
                </c:pt>
                <c:pt idx="3">
                  <c:v>9.8376</c:v>
                </c:pt>
                <c:pt idx="4">
                  <c:v>20.1288</c:v>
                </c:pt>
                <c:pt idx="5">
                  <c:v>25.1568</c:v>
                </c:pt>
                <c:pt idx="6">
                  <c:v>30.2856</c:v>
                </c:pt>
                <c:pt idx="7">
                  <c:v>36.2328</c:v>
                </c:pt>
                <c:pt idx="8">
                  <c:v>40.548</c:v>
                </c:pt>
                <c:pt idx="9">
                  <c:v>47.32560000000001</c:v>
                </c:pt>
                <c:pt idx="10">
                  <c:v>54.64560000000001</c:v>
                </c:pt>
                <c:pt idx="11">
                  <c:v>59.82</c:v>
                </c:pt>
                <c:pt idx="12">
                  <c:v>64.2432</c:v>
                </c:pt>
                <c:pt idx="13">
                  <c:v>68.4648</c:v>
                </c:pt>
                <c:pt idx="14">
                  <c:v>72.3096</c:v>
                </c:pt>
                <c:pt idx="15">
                  <c:v>76.02</c:v>
                </c:pt>
              </c:numCache>
            </c:numRef>
          </c:xVal>
          <c:yVal>
            <c:numRef>
              <c:f>Sheet1!$K$9:$K$24</c:f>
              <c:numCache>
                <c:formatCode>General</c:formatCode>
                <c:ptCount val="16"/>
                <c:pt idx="0">
                  <c:v>15.68622222222222</c:v>
                </c:pt>
                <c:pt idx="1">
                  <c:v>15.46622222222222</c:v>
                </c:pt>
                <c:pt idx="2">
                  <c:v>15.40266666666666</c:v>
                </c:pt>
                <c:pt idx="3">
                  <c:v>15.15066666666667</c:v>
                </c:pt>
                <c:pt idx="4">
                  <c:v>14.43244444444444</c:v>
                </c:pt>
                <c:pt idx="5">
                  <c:v>13.86755555555555</c:v>
                </c:pt>
                <c:pt idx="6">
                  <c:v>13.27555555555556</c:v>
                </c:pt>
                <c:pt idx="7">
                  <c:v>12.52755555555555</c:v>
                </c:pt>
                <c:pt idx="8">
                  <c:v>12.09688888888889</c:v>
                </c:pt>
                <c:pt idx="9">
                  <c:v>11.372</c:v>
                </c:pt>
                <c:pt idx="10">
                  <c:v>10.36844444444444</c:v>
                </c:pt>
                <c:pt idx="11">
                  <c:v>9.087555555555555</c:v>
                </c:pt>
                <c:pt idx="12">
                  <c:v>7.947555555555556</c:v>
                </c:pt>
                <c:pt idx="13">
                  <c:v>6.653777777777777</c:v>
                </c:pt>
                <c:pt idx="14">
                  <c:v>5.502666666666666</c:v>
                </c:pt>
                <c:pt idx="15">
                  <c:v>4.284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2974272"/>
        <c:axId val="-1192976048"/>
      </c:scatterChart>
      <c:valAx>
        <c:axId val="-11929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976048"/>
        <c:crosses val="autoZero"/>
        <c:crossBetween val="midCat"/>
      </c:valAx>
      <c:valAx>
        <c:axId val="-11929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9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6L46 pump diagram cooling pump HT/LT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ME 6L46 @ 500rpm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583530007810686"/>
                  <c:y val="-0.283418754473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Sheet1!$B$9:$B$29</c:f>
              <c:numCache>
                <c:formatCode>General</c:formatCode>
                <c:ptCount val="21"/>
                <c:pt idx="0">
                  <c:v>11.265</c:v>
                </c:pt>
                <c:pt idx="1">
                  <c:v>21.976</c:v>
                </c:pt>
                <c:pt idx="2">
                  <c:v>32.685</c:v>
                </c:pt>
                <c:pt idx="3">
                  <c:v>41.595</c:v>
                </c:pt>
                <c:pt idx="4">
                  <c:v>52.153</c:v>
                </c:pt>
                <c:pt idx="5">
                  <c:v>61.746</c:v>
                </c:pt>
                <c:pt idx="6">
                  <c:v>72.428</c:v>
                </c:pt>
                <c:pt idx="7">
                  <c:v>81.212</c:v>
                </c:pt>
                <c:pt idx="8">
                  <c:v>92.046</c:v>
                </c:pt>
                <c:pt idx="9">
                  <c:v>102.048</c:v>
                </c:pt>
                <c:pt idx="10">
                  <c:v>112.288</c:v>
                </c:pt>
                <c:pt idx="11">
                  <c:v>121.926</c:v>
                </c:pt>
                <c:pt idx="12">
                  <c:v>132.485</c:v>
                </c:pt>
                <c:pt idx="13">
                  <c:v>142.626</c:v>
                </c:pt>
                <c:pt idx="14">
                  <c:v>153.765</c:v>
                </c:pt>
                <c:pt idx="15">
                  <c:v>164.458</c:v>
                </c:pt>
                <c:pt idx="16">
                  <c:v>174.106</c:v>
                </c:pt>
                <c:pt idx="17">
                  <c:v>181.876</c:v>
                </c:pt>
                <c:pt idx="18">
                  <c:v>191.661</c:v>
                </c:pt>
                <c:pt idx="19">
                  <c:v>199.345</c:v>
                </c:pt>
                <c:pt idx="20">
                  <c:v>207.565</c:v>
                </c:pt>
              </c:numCache>
            </c:numRef>
          </c:xVal>
          <c:yVal>
            <c:numRef>
              <c:f>Sheet1!$C$9:$C$29</c:f>
              <c:numCache>
                <c:formatCode>General</c:formatCode>
                <c:ptCount val="21"/>
                <c:pt idx="0">
                  <c:v>29.08</c:v>
                </c:pt>
                <c:pt idx="1">
                  <c:v>29.104</c:v>
                </c:pt>
                <c:pt idx="2">
                  <c:v>29.111</c:v>
                </c:pt>
                <c:pt idx="3">
                  <c:v>29.115</c:v>
                </c:pt>
                <c:pt idx="4">
                  <c:v>28.955</c:v>
                </c:pt>
                <c:pt idx="5">
                  <c:v>28.805</c:v>
                </c:pt>
                <c:pt idx="6">
                  <c:v>28.646</c:v>
                </c:pt>
                <c:pt idx="7">
                  <c:v>28.437</c:v>
                </c:pt>
                <c:pt idx="8">
                  <c:v>28.129</c:v>
                </c:pt>
                <c:pt idx="9">
                  <c:v>27.831</c:v>
                </c:pt>
                <c:pt idx="10">
                  <c:v>27.586</c:v>
                </c:pt>
                <c:pt idx="11">
                  <c:v>27.07</c:v>
                </c:pt>
                <c:pt idx="12">
                  <c:v>26.297</c:v>
                </c:pt>
                <c:pt idx="13">
                  <c:v>25.661</c:v>
                </c:pt>
                <c:pt idx="14">
                  <c:v>24.844</c:v>
                </c:pt>
                <c:pt idx="15">
                  <c:v>23.966</c:v>
                </c:pt>
                <c:pt idx="16">
                  <c:v>23.1</c:v>
                </c:pt>
                <c:pt idx="17">
                  <c:v>22.299</c:v>
                </c:pt>
                <c:pt idx="18">
                  <c:v>21.203</c:v>
                </c:pt>
                <c:pt idx="19">
                  <c:v>20.076</c:v>
                </c:pt>
                <c:pt idx="20">
                  <c:v>18.938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Sheet1!$D$9:$D$29</c:f>
              <c:numCache>
                <c:formatCode>General</c:formatCode>
                <c:ptCount val="21"/>
                <c:pt idx="0">
                  <c:v>9.012</c:v>
                </c:pt>
                <c:pt idx="1">
                  <c:v>17.5808</c:v>
                </c:pt>
                <c:pt idx="2">
                  <c:v>26.148</c:v>
                </c:pt>
                <c:pt idx="3">
                  <c:v>33.276</c:v>
                </c:pt>
                <c:pt idx="4">
                  <c:v>41.7224</c:v>
                </c:pt>
                <c:pt idx="5">
                  <c:v>49.39680000000001</c:v>
                </c:pt>
                <c:pt idx="6">
                  <c:v>57.9424</c:v>
                </c:pt>
                <c:pt idx="7">
                  <c:v>64.9696</c:v>
                </c:pt>
                <c:pt idx="8">
                  <c:v>73.63680000000001</c:v>
                </c:pt>
                <c:pt idx="9">
                  <c:v>81.63839999999999</c:v>
                </c:pt>
                <c:pt idx="10">
                  <c:v>89.8304</c:v>
                </c:pt>
                <c:pt idx="11">
                  <c:v>97.5408</c:v>
                </c:pt>
                <c:pt idx="12">
                  <c:v>105.988</c:v>
                </c:pt>
                <c:pt idx="13">
                  <c:v>114.1008</c:v>
                </c:pt>
                <c:pt idx="14">
                  <c:v>123.012</c:v>
                </c:pt>
                <c:pt idx="15">
                  <c:v>131.5664</c:v>
                </c:pt>
                <c:pt idx="16">
                  <c:v>139.2848</c:v>
                </c:pt>
                <c:pt idx="17">
                  <c:v>145.5008</c:v>
                </c:pt>
                <c:pt idx="18">
                  <c:v>153.3288</c:v>
                </c:pt>
                <c:pt idx="19">
                  <c:v>159.476</c:v>
                </c:pt>
                <c:pt idx="20">
                  <c:v>166.052</c:v>
                </c:pt>
              </c:numCache>
            </c:numRef>
          </c:xVal>
          <c:yVal>
            <c:numRef>
              <c:f>Sheet1!$E$9:$E$29</c:f>
              <c:numCache>
                <c:formatCode>General</c:formatCode>
                <c:ptCount val="21"/>
                <c:pt idx="0">
                  <c:v>18.6112</c:v>
                </c:pt>
                <c:pt idx="1">
                  <c:v>18.62656</c:v>
                </c:pt>
                <c:pt idx="2">
                  <c:v>18.63104</c:v>
                </c:pt>
                <c:pt idx="3">
                  <c:v>18.6336</c:v>
                </c:pt>
                <c:pt idx="4">
                  <c:v>18.5312</c:v>
                </c:pt>
                <c:pt idx="5">
                  <c:v>18.4352</c:v>
                </c:pt>
                <c:pt idx="6">
                  <c:v>18.33344</c:v>
                </c:pt>
                <c:pt idx="7">
                  <c:v>18.19968</c:v>
                </c:pt>
                <c:pt idx="8">
                  <c:v>18.00256000000001</c:v>
                </c:pt>
                <c:pt idx="9">
                  <c:v>17.81184</c:v>
                </c:pt>
                <c:pt idx="10">
                  <c:v>17.65504</c:v>
                </c:pt>
                <c:pt idx="11">
                  <c:v>17.3248</c:v>
                </c:pt>
                <c:pt idx="12">
                  <c:v>16.83008</c:v>
                </c:pt>
                <c:pt idx="13">
                  <c:v>16.42304</c:v>
                </c:pt>
                <c:pt idx="14">
                  <c:v>15.90016</c:v>
                </c:pt>
                <c:pt idx="15">
                  <c:v>15.33824</c:v>
                </c:pt>
                <c:pt idx="16">
                  <c:v>14.784</c:v>
                </c:pt>
                <c:pt idx="17">
                  <c:v>14.27136</c:v>
                </c:pt>
                <c:pt idx="18">
                  <c:v>13.56992</c:v>
                </c:pt>
                <c:pt idx="19">
                  <c:v>12.84864</c:v>
                </c:pt>
                <c:pt idx="20">
                  <c:v>12.12032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8360976"/>
        <c:axId val="-1194576384"/>
      </c:scatterChart>
      <c:valAx>
        <c:axId val="-12283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576384"/>
        <c:crosses val="autoZero"/>
        <c:crossBetween val="midCat"/>
      </c:valAx>
      <c:valAx>
        <c:axId val="-1194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36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1</xdr:row>
      <xdr:rowOff>63500</xdr:rowOff>
    </xdr:from>
    <xdr:to>
      <xdr:col>20</xdr:col>
      <xdr:colOff>419100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24</xdr:row>
      <xdr:rowOff>152400</xdr:rowOff>
    </xdr:from>
    <xdr:to>
      <xdr:col>20</xdr:col>
      <xdr:colOff>38100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9"/>
  <sheetViews>
    <sheetView tabSelected="1" workbookViewId="0">
      <selection activeCell="J30" sqref="J30"/>
    </sheetView>
  </sheetViews>
  <sheetFormatPr baseColWidth="10" defaultRowHeight="16" x14ac:dyDescent="0.2"/>
  <sheetData>
    <row r="6" spans="2:11" x14ac:dyDescent="0.2">
      <c r="B6" t="s">
        <v>5</v>
      </c>
      <c r="C6" s="2">
        <v>400</v>
      </c>
      <c r="G6" t="s">
        <v>5</v>
      </c>
      <c r="H6" s="3">
        <v>500</v>
      </c>
    </row>
    <row r="7" spans="2:11" x14ac:dyDescent="0.2">
      <c r="B7" s="1" t="s">
        <v>3</v>
      </c>
      <c r="G7" s="1" t="s">
        <v>4</v>
      </c>
    </row>
    <row r="8" spans="2:11" x14ac:dyDescent="0.2">
      <c r="B8" t="s">
        <v>1</v>
      </c>
      <c r="C8" t="s">
        <v>2</v>
      </c>
      <c r="D8" t="s">
        <v>5</v>
      </c>
      <c r="E8" t="s">
        <v>5</v>
      </c>
      <c r="G8" t="s">
        <v>0</v>
      </c>
      <c r="H8" t="s">
        <v>1</v>
      </c>
      <c r="I8" t="s">
        <v>2</v>
      </c>
      <c r="J8" t="s">
        <v>5</v>
      </c>
      <c r="K8" t="s">
        <v>5</v>
      </c>
    </row>
    <row r="9" spans="2:11" x14ac:dyDescent="0.2">
      <c r="B9">
        <v>11.265000000000001</v>
      </c>
      <c r="C9">
        <v>29.08</v>
      </c>
      <c r="D9">
        <f>B9*$C$6/500</f>
        <v>9.0120000000000005</v>
      </c>
      <c r="E9">
        <f>C9*($C$6/500)^2</f>
        <v>18.611200000000004</v>
      </c>
      <c r="G9">
        <v>0.40300000000000002</v>
      </c>
      <c r="H9">
        <f>G9*3.6</f>
        <v>1.4508000000000001</v>
      </c>
      <c r="I9">
        <v>35.293999999999997</v>
      </c>
      <c r="J9">
        <f>H9*$H$6/750</f>
        <v>0.96720000000000017</v>
      </c>
      <c r="K9">
        <f>I9*($H$6/750)^2</f>
        <v>15.68622222222222</v>
      </c>
    </row>
    <row r="10" spans="2:11" x14ac:dyDescent="0.2">
      <c r="B10">
        <v>21.975999999999999</v>
      </c>
      <c r="C10">
        <v>29.103999999999999</v>
      </c>
      <c r="D10">
        <f t="shared" ref="D10:D29" si="0">B10*$C$6/500</f>
        <v>17.5808</v>
      </c>
      <c r="E10">
        <f t="shared" ref="E10:E29" si="1">C10*($C$6/500)^2</f>
        <v>18.626560000000001</v>
      </c>
      <c r="G10">
        <v>1.8109999999999999</v>
      </c>
      <c r="H10">
        <f t="shared" ref="H10:H23" si="2">G10*3.6</f>
        <v>6.5195999999999996</v>
      </c>
      <c r="I10">
        <v>34.798999999999999</v>
      </c>
      <c r="J10">
        <f t="shared" ref="J10:J24" si="3">H10*$H$6/750</f>
        <v>4.3464</v>
      </c>
      <c r="K10">
        <f t="shared" ref="K10:K24" si="4">I10*($H$6/750)^2</f>
        <v>15.466222222222221</v>
      </c>
    </row>
    <row r="11" spans="2:11" x14ac:dyDescent="0.2">
      <c r="B11">
        <v>32.685000000000002</v>
      </c>
      <c r="C11">
        <v>29.111000000000001</v>
      </c>
      <c r="D11">
        <f t="shared" si="0"/>
        <v>26.148</v>
      </c>
      <c r="E11">
        <f t="shared" si="1"/>
        <v>18.631040000000002</v>
      </c>
      <c r="G11">
        <v>2.5110000000000001</v>
      </c>
      <c r="H11">
        <f t="shared" si="2"/>
        <v>9.0396000000000001</v>
      </c>
      <c r="I11">
        <v>34.655999999999999</v>
      </c>
      <c r="J11">
        <f t="shared" si="3"/>
        <v>6.0264000000000006</v>
      </c>
      <c r="K11">
        <f t="shared" si="4"/>
        <v>15.402666666666665</v>
      </c>
    </row>
    <row r="12" spans="2:11" x14ac:dyDescent="0.2">
      <c r="B12">
        <v>41.594999999999999</v>
      </c>
      <c r="C12">
        <v>29.114999999999998</v>
      </c>
      <c r="D12">
        <f t="shared" si="0"/>
        <v>33.276000000000003</v>
      </c>
      <c r="E12">
        <f t="shared" si="1"/>
        <v>18.633600000000001</v>
      </c>
      <c r="G12">
        <v>4.0990000000000002</v>
      </c>
      <c r="H12">
        <f t="shared" si="2"/>
        <v>14.756400000000001</v>
      </c>
      <c r="I12">
        <v>34.088999999999999</v>
      </c>
      <c r="J12">
        <f t="shared" si="3"/>
        <v>9.8376000000000001</v>
      </c>
      <c r="K12">
        <f t="shared" si="4"/>
        <v>15.150666666666666</v>
      </c>
    </row>
    <row r="13" spans="2:11" x14ac:dyDescent="0.2">
      <c r="B13">
        <v>52.152999999999999</v>
      </c>
      <c r="C13">
        <v>28.954999999999998</v>
      </c>
      <c r="D13">
        <f t="shared" si="0"/>
        <v>41.7224</v>
      </c>
      <c r="E13">
        <f t="shared" si="1"/>
        <v>18.531200000000002</v>
      </c>
      <c r="G13">
        <v>8.3870000000000005</v>
      </c>
      <c r="H13">
        <f t="shared" si="2"/>
        <v>30.193200000000001</v>
      </c>
      <c r="I13">
        <v>32.472999999999999</v>
      </c>
      <c r="J13">
        <f t="shared" si="3"/>
        <v>20.128800000000002</v>
      </c>
      <c r="K13">
        <f t="shared" si="4"/>
        <v>14.432444444444442</v>
      </c>
    </row>
    <row r="14" spans="2:11" x14ac:dyDescent="0.2">
      <c r="B14">
        <v>61.746000000000002</v>
      </c>
      <c r="C14">
        <v>28.805</v>
      </c>
      <c r="D14">
        <f t="shared" si="0"/>
        <v>49.396800000000006</v>
      </c>
      <c r="E14">
        <f t="shared" si="1"/>
        <v>18.435200000000002</v>
      </c>
      <c r="G14">
        <v>10.481999999999999</v>
      </c>
      <c r="H14">
        <f t="shared" si="2"/>
        <v>37.735199999999999</v>
      </c>
      <c r="I14">
        <v>31.202000000000002</v>
      </c>
      <c r="J14">
        <f t="shared" si="3"/>
        <v>25.156799999999997</v>
      </c>
      <c r="K14">
        <f t="shared" si="4"/>
        <v>13.867555555555555</v>
      </c>
    </row>
    <row r="15" spans="2:11" x14ac:dyDescent="0.2">
      <c r="B15">
        <v>72.427999999999997</v>
      </c>
      <c r="C15">
        <v>28.646000000000001</v>
      </c>
      <c r="D15">
        <f t="shared" si="0"/>
        <v>57.942399999999992</v>
      </c>
      <c r="E15">
        <f t="shared" si="1"/>
        <v>18.333440000000003</v>
      </c>
      <c r="G15">
        <v>12.619</v>
      </c>
      <c r="H15">
        <f t="shared" si="2"/>
        <v>45.428400000000003</v>
      </c>
      <c r="I15">
        <v>29.87</v>
      </c>
      <c r="J15">
        <f t="shared" si="3"/>
        <v>30.285600000000002</v>
      </c>
      <c r="K15">
        <f t="shared" si="4"/>
        <v>13.275555555555556</v>
      </c>
    </row>
    <row r="16" spans="2:11" x14ac:dyDescent="0.2">
      <c r="B16">
        <v>81.212000000000003</v>
      </c>
      <c r="C16">
        <v>28.437000000000001</v>
      </c>
      <c r="D16">
        <f t="shared" si="0"/>
        <v>64.9696</v>
      </c>
      <c r="E16">
        <f t="shared" si="1"/>
        <v>18.199680000000004</v>
      </c>
      <c r="G16">
        <v>15.097</v>
      </c>
      <c r="H16">
        <f t="shared" si="2"/>
        <v>54.349199999999996</v>
      </c>
      <c r="I16">
        <v>28.187000000000001</v>
      </c>
      <c r="J16">
        <f t="shared" si="3"/>
        <v>36.232799999999997</v>
      </c>
      <c r="K16">
        <f t="shared" si="4"/>
        <v>12.527555555555555</v>
      </c>
    </row>
    <row r="17" spans="2:11" x14ac:dyDescent="0.2">
      <c r="B17">
        <v>92.046000000000006</v>
      </c>
      <c r="C17">
        <v>28.129000000000001</v>
      </c>
      <c r="D17">
        <f t="shared" si="0"/>
        <v>73.636800000000008</v>
      </c>
      <c r="E17">
        <f t="shared" si="1"/>
        <v>18.002560000000006</v>
      </c>
      <c r="G17">
        <v>16.895</v>
      </c>
      <c r="H17">
        <f t="shared" si="2"/>
        <v>60.822000000000003</v>
      </c>
      <c r="I17">
        <v>27.218</v>
      </c>
      <c r="J17">
        <f t="shared" si="3"/>
        <v>40.548000000000002</v>
      </c>
      <c r="K17">
        <f t="shared" si="4"/>
        <v>12.096888888888888</v>
      </c>
    </row>
    <row r="18" spans="2:11" x14ac:dyDescent="0.2">
      <c r="B18">
        <v>102.048</v>
      </c>
      <c r="C18">
        <v>27.831</v>
      </c>
      <c r="D18">
        <f t="shared" si="0"/>
        <v>81.63839999999999</v>
      </c>
      <c r="E18">
        <f t="shared" si="1"/>
        <v>17.811840000000004</v>
      </c>
      <c r="G18">
        <v>19.719000000000001</v>
      </c>
      <c r="H18">
        <f t="shared" si="2"/>
        <v>70.988400000000013</v>
      </c>
      <c r="I18">
        <v>25.587</v>
      </c>
      <c r="J18">
        <f t="shared" si="3"/>
        <v>47.325600000000009</v>
      </c>
      <c r="K18">
        <f t="shared" si="4"/>
        <v>11.372</v>
      </c>
    </row>
    <row r="19" spans="2:11" x14ac:dyDescent="0.2">
      <c r="B19">
        <v>112.288</v>
      </c>
      <c r="C19">
        <v>27.585999999999999</v>
      </c>
      <c r="D19">
        <f t="shared" si="0"/>
        <v>89.830399999999997</v>
      </c>
      <c r="E19">
        <f t="shared" si="1"/>
        <v>17.655040000000003</v>
      </c>
      <c r="G19">
        <v>22.768999999999998</v>
      </c>
      <c r="H19">
        <f t="shared" si="2"/>
        <v>81.968400000000003</v>
      </c>
      <c r="I19">
        <v>23.329000000000001</v>
      </c>
      <c r="J19">
        <f t="shared" si="3"/>
        <v>54.645600000000009</v>
      </c>
      <c r="K19">
        <f t="shared" si="4"/>
        <v>10.368444444444444</v>
      </c>
    </row>
    <row r="20" spans="2:11" x14ac:dyDescent="0.2">
      <c r="B20">
        <v>121.926</v>
      </c>
      <c r="C20">
        <v>27.07</v>
      </c>
      <c r="D20">
        <f t="shared" si="0"/>
        <v>97.540800000000004</v>
      </c>
      <c r="E20">
        <f t="shared" si="1"/>
        <v>17.324800000000003</v>
      </c>
      <c r="G20">
        <v>24.925000000000001</v>
      </c>
      <c r="H20">
        <f t="shared" si="2"/>
        <v>89.73</v>
      </c>
      <c r="I20">
        <v>20.446999999999999</v>
      </c>
      <c r="J20">
        <f t="shared" si="3"/>
        <v>59.82</v>
      </c>
      <c r="K20">
        <f t="shared" si="4"/>
        <v>9.0875555555555554</v>
      </c>
    </row>
    <row r="21" spans="2:11" x14ac:dyDescent="0.2">
      <c r="B21">
        <v>132.48500000000001</v>
      </c>
      <c r="C21">
        <v>26.297000000000001</v>
      </c>
      <c r="D21">
        <f t="shared" si="0"/>
        <v>105.98800000000001</v>
      </c>
      <c r="E21">
        <f t="shared" si="1"/>
        <v>16.830080000000002</v>
      </c>
      <c r="G21">
        <v>26.768000000000001</v>
      </c>
      <c r="H21">
        <f t="shared" si="2"/>
        <v>96.364800000000002</v>
      </c>
      <c r="I21">
        <v>17.882000000000001</v>
      </c>
      <c r="J21">
        <f t="shared" si="3"/>
        <v>64.243200000000002</v>
      </c>
      <c r="K21">
        <f t="shared" si="4"/>
        <v>7.9475555555555557</v>
      </c>
    </row>
    <row r="22" spans="2:11" x14ac:dyDescent="0.2">
      <c r="B22">
        <v>142.626</v>
      </c>
      <c r="C22">
        <v>25.661000000000001</v>
      </c>
      <c r="D22">
        <f t="shared" si="0"/>
        <v>114.10080000000001</v>
      </c>
      <c r="E22">
        <f t="shared" si="1"/>
        <v>16.423040000000004</v>
      </c>
      <c r="G22">
        <v>28.527000000000001</v>
      </c>
      <c r="H22">
        <f t="shared" si="2"/>
        <v>102.69720000000001</v>
      </c>
      <c r="I22">
        <v>14.971</v>
      </c>
      <c r="J22">
        <f t="shared" si="3"/>
        <v>68.464800000000011</v>
      </c>
      <c r="K22">
        <f t="shared" si="4"/>
        <v>6.6537777777777771</v>
      </c>
    </row>
    <row r="23" spans="2:11" x14ac:dyDescent="0.2">
      <c r="B23">
        <v>153.76499999999999</v>
      </c>
      <c r="C23">
        <v>24.844000000000001</v>
      </c>
      <c r="D23">
        <f t="shared" si="0"/>
        <v>123.01199999999999</v>
      </c>
      <c r="E23">
        <f t="shared" si="1"/>
        <v>15.900160000000003</v>
      </c>
      <c r="G23">
        <v>30.129000000000001</v>
      </c>
      <c r="H23">
        <f t="shared" si="2"/>
        <v>108.46440000000001</v>
      </c>
      <c r="I23">
        <v>12.381</v>
      </c>
      <c r="J23">
        <f t="shared" si="3"/>
        <v>72.309600000000003</v>
      </c>
      <c r="K23">
        <f t="shared" si="4"/>
        <v>5.5026666666666664</v>
      </c>
    </row>
    <row r="24" spans="2:11" x14ac:dyDescent="0.2">
      <c r="B24">
        <v>164.458</v>
      </c>
      <c r="C24">
        <v>23.966000000000001</v>
      </c>
      <c r="D24">
        <f t="shared" si="0"/>
        <v>131.56639999999999</v>
      </c>
      <c r="E24">
        <f t="shared" si="1"/>
        <v>15.338240000000004</v>
      </c>
      <c r="G24">
        <v>31.675000000000001</v>
      </c>
      <c r="H24">
        <f>G24*3.6</f>
        <v>114.03</v>
      </c>
      <c r="I24">
        <v>9.6389999999999993</v>
      </c>
      <c r="J24">
        <f t="shared" si="3"/>
        <v>76.02</v>
      </c>
      <c r="K24">
        <f t="shared" si="4"/>
        <v>4.2839999999999998</v>
      </c>
    </row>
    <row r="25" spans="2:11" x14ac:dyDescent="0.2">
      <c r="B25">
        <v>174.10599999999999</v>
      </c>
      <c r="C25">
        <v>23.1</v>
      </c>
      <c r="D25">
        <f t="shared" si="0"/>
        <v>139.28479999999999</v>
      </c>
      <c r="E25">
        <f t="shared" si="1"/>
        <v>14.784000000000004</v>
      </c>
    </row>
    <row r="26" spans="2:11" x14ac:dyDescent="0.2">
      <c r="B26">
        <v>181.876</v>
      </c>
      <c r="C26">
        <v>22.298999999999999</v>
      </c>
      <c r="D26">
        <f t="shared" si="0"/>
        <v>145.50080000000003</v>
      </c>
      <c r="E26">
        <f t="shared" si="1"/>
        <v>14.271360000000003</v>
      </c>
    </row>
    <row r="27" spans="2:11" x14ac:dyDescent="0.2">
      <c r="B27">
        <v>191.661</v>
      </c>
      <c r="C27">
        <v>21.202999999999999</v>
      </c>
      <c r="D27">
        <f t="shared" si="0"/>
        <v>153.3288</v>
      </c>
      <c r="E27">
        <f t="shared" si="1"/>
        <v>13.569920000000002</v>
      </c>
    </row>
    <row r="28" spans="2:11" x14ac:dyDescent="0.2">
      <c r="B28">
        <v>199.345</v>
      </c>
      <c r="C28">
        <v>20.076000000000001</v>
      </c>
      <c r="D28">
        <f t="shared" si="0"/>
        <v>159.476</v>
      </c>
      <c r="E28">
        <f t="shared" si="1"/>
        <v>12.848640000000003</v>
      </c>
    </row>
    <row r="29" spans="2:11" x14ac:dyDescent="0.2">
      <c r="B29">
        <v>207.565</v>
      </c>
      <c r="C29">
        <v>18.937999999999999</v>
      </c>
      <c r="D29">
        <f t="shared" si="0"/>
        <v>166.05199999999999</v>
      </c>
      <c r="E29">
        <f t="shared" si="1"/>
        <v>12.120320000000001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2017-05-31T15:50:55Z</dcterms:created>
  <dcterms:modified xsi:type="dcterms:W3CDTF">2017-06-02T07:08:46Z</dcterms:modified>
</cp:coreProperties>
</file>