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lenasolfrizzi/Desktop/TESI MAGISTRALE/Scenario analysis/Scenari Excel/Scenario A/"/>
    </mc:Choice>
  </mc:AlternateContent>
  <xr:revisionPtr revIDLastSave="0" documentId="13_ncr:1_{63F44C72-464B-DC43-87F6-97BA9F852069}" xr6:coauthVersionLast="47" xr6:coauthVersionMax="47" xr10:uidLastSave="{00000000-0000-0000-0000-000000000000}"/>
  <bookViews>
    <workbookView xWindow="0" yWindow="740" windowWidth="28240" windowHeight="17000" xr2:uid="{63C9DA54-6AE7-FB4D-B5AA-5DD735E1699C}"/>
  </bookViews>
  <sheets>
    <sheet name="Scenario A" sheetId="6" r:id="rId1"/>
    <sheet name="T test purch-norm" sheetId="9" r:id="rId2"/>
    <sheet name="T test sust of purch" sheetId="4" r:id="rId3"/>
    <sheet name="T test sust global" sheetId="5" r:id="rId4"/>
  </sheets>
  <definedNames>
    <definedName name="_xlnm._FilterDatabase" localSheetId="0" hidden="1">'Scenario A'!$A$1:$K$1</definedName>
  </definedNames>
  <calcPr calcId="191029"/>
  <pivotCaches>
    <pivotCache cacheId="3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6" l="1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" i="6"/>
  <c r="N10" i="6"/>
  <c r="N9" i="6"/>
  <c r="J14" i="6"/>
  <c r="J3" i="6"/>
  <c r="J4" i="6"/>
  <c r="J5" i="6"/>
  <c r="J6" i="6"/>
  <c r="J7" i="6"/>
  <c r="J8" i="6"/>
  <c r="J9" i="6"/>
  <c r="J10" i="6"/>
  <c r="J11" i="6"/>
  <c r="J12" i="6"/>
  <c r="J13" i="6"/>
  <c r="P10" i="6"/>
  <c r="P11" i="6" s="1" a="1"/>
  <c r="P11" i="6" s="1"/>
  <c r="J15" i="6"/>
  <c r="J16" i="6"/>
  <c r="J17" i="6"/>
  <c r="J18" i="6"/>
  <c r="J19" i="6"/>
  <c r="J20" i="6"/>
  <c r="J21" i="6"/>
  <c r="J2" i="6"/>
  <c r="I12" i="6"/>
  <c r="I2" i="6"/>
  <c r="I3" i="6"/>
  <c r="I4" i="6"/>
  <c r="I5" i="6"/>
  <c r="I6" i="6"/>
  <c r="I7" i="6"/>
  <c r="I8" i="6"/>
  <c r="I9" i="6"/>
  <c r="I10" i="6"/>
  <c r="I11" i="6"/>
  <c r="I13" i="6"/>
  <c r="I14" i="6"/>
  <c r="I15" i="6"/>
  <c r="I16" i="6"/>
  <c r="I17" i="6"/>
  <c r="I18" i="6"/>
  <c r="I19" i="6"/>
  <c r="I20" i="6"/>
  <c r="I21" i="6"/>
  <c r="O10" i="6"/>
  <c r="O11" i="6" s="1" a="1"/>
  <c r="O11" i="6" s="1"/>
  <c r="H13" i="6"/>
  <c r="H2" i="6"/>
  <c r="H3" i="6"/>
  <c r="H4" i="6"/>
  <c r="H5" i="6"/>
  <c r="H6" i="6"/>
  <c r="H7" i="6"/>
  <c r="H8" i="6"/>
  <c r="H9" i="6"/>
  <c r="H10" i="6"/>
  <c r="H11" i="6"/>
  <c r="H12" i="6"/>
  <c r="H14" i="6"/>
  <c r="H15" i="6"/>
  <c r="H16" i="6"/>
  <c r="H17" i="6"/>
  <c r="H18" i="6"/>
  <c r="H19" i="6"/>
  <c r="H20" i="6"/>
  <c r="H21" i="6"/>
  <c r="P9" i="6"/>
  <c r="O9" i="6"/>
  <c r="N11" i="6" l="1" a="1"/>
  <c r="N1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9F7C4F-21BC-3A48-BB6D-81A8288BE37A}" keepAlive="1" name="Query - V 3 16_FINALE_(25 09)_all_scenarios copia Scenario A-spreadsheet" description="Connection to the 'V 3 16_FINALE_(25 09)_all_scenarios copia Scenario A-spreadsheet' query in the workbook." type="5" refreshedVersion="8" background="1" saveData="1">
    <dbPr connection="Provider=Microsoft.Mashup.OleDb.1;Data Source=$Workbook$;Location=&quot;V 3 16_FINALE_(25 09)_all_scenarios copia Scenario A-spreadsheet&quot;;Extended Properties=&quot;&quot;" command="SELECT * FROM [V 3 16_FINALE_(25 09)_all_scenarios copia Scenario A-spreadshee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<sst xmlns="http://schemas.openxmlformats.org/spreadsheetml/2006/main" count="71" uniqueCount="36">
  <si>
    <t>[run number]</t>
  </si>
  <si>
    <t>reprocessing</t>
  </si>
  <si>
    <t>purchases</t>
  </si>
  <si>
    <t>purchases-norm</t>
  </si>
  <si>
    <t>sust-of-purch</t>
  </si>
  <si>
    <t>sust-global</t>
  </si>
  <si>
    <t>reprocessed-%</t>
  </si>
  <si>
    <t>Delta Purch Norm</t>
  </si>
  <si>
    <t>Delta Sust of purch</t>
  </si>
  <si>
    <t>Delta Sust global</t>
  </si>
  <si>
    <t>Delta Reprocessed%</t>
  </si>
  <si>
    <t>Row Labels</t>
  </si>
  <si>
    <t>FALSE</t>
  </si>
  <si>
    <t>TRUE</t>
  </si>
  <si>
    <t>Grand Total</t>
  </si>
  <si>
    <t>Average of reprocessed-%</t>
  </si>
  <si>
    <t>Average of purchases-norm</t>
  </si>
  <si>
    <t>Average of sust-of-purch</t>
  </si>
  <si>
    <t>Average of sust-global</t>
  </si>
  <si>
    <t>DELTA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</si>
  <si>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</si>
  <si>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</si>
  <si>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</si>
  <si>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</si>
  <si>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</si>
  <si>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</si>
  <si>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</si>
  <si>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</si>
  <si>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</si>
  <si>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</si>
  <si>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</si>
  <si>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</si>
  <si>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</si>
  <si>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</si>
  <si>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UNCERTAINTY  TYPE A</t>
  </si>
  <si>
    <t>RELATIVE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</si>
</sst>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E4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F00"/>
        <bgColor indexed="64"/>
      </patternFill>
    </fill>
    <fill>
      <patternFill patternType="solid">
        <fgColor rgb="FFFCDA0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10" fontId="0" fillId="0" borderId="0" xfId="1" applyNumberFormat="1" applyFont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/>
    <xf numFmtId="0" fontId="0" fillId="4" borderId="4" xfId="0" applyFill="1" applyBorder="1"/>
    <xf numFmtId="0" fontId="0" fillId="0" borderId="4" xfId="0" applyBorder="1"/>
    <xf numFmtId="0" fontId="4" fillId="3" borderId="6" xfId="0" applyFont="1" applyFill="1" applyBorder="1"/>
    <xf numFmtId="0" fontId="0" fillId="4" borderId="6" xfId="0" applyFill="1" applyBorder="1"/>
    <xf numFmtId="0" fontId="0" fillId="0" borderId="6" xfId="0" applyBorder="1"/>
    <xf numFmtId="0" fontId="0" fillId="5" borderId="0" xfId="0" applyFill="1"/>
    <xf numFmtId="0" fontId="0" fillId="6" borderId="0" xfId="0" applyFill="1"/>
    <xf numFmtId="10" fontId="0" fillId="7" borderId="0" xfId="1" applyNumberFormat="1" applyFont="1" applyFill="1"/>
    <xf numFmtId="10" fontId="0" fillId="8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CDA09"/>
      <color rgb="FFFF8F00"/>
      <color rgb="FFFDCE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Solfrizzi" refreshedDate="45581.444110879631" createdVersion="8" refreshedVersion="8" minRefreshableVersion="3" recordCount="20" xr:uid="{C3A00256-0B40-E54B-8656-9176748F62E8}">
  <cacheSource type="worksheet">
    <worksheetSource ref="A1:G21" sheet="Scenario A"/>
  </cacheSource>
  <cacheFields count="7">
    <cacheField name="[run number]" numFmtId="0">
      <sharedItems containsSemiMixedTypes="0" containsString="0" containsNumber="1" containsInteger="1" minValue="1" maxValue="20"/>
    </cacheField>
    <cacheField name="reprocessing" numFmtId="0">
      <sharedItems count="2">
        <b v="0"/>
        <b v="1"/>
      </sharedItems>
    </cacheField>
    <cacheField name="purchases" numFmtId="0">
      <sharedItems containsSemiMixedTypes="0" containsString="0" containsNumber="1" minValue="21.378109452736318" maxValue="29.164179104477611"/>
    </cacheField>
    <cacheField name="purchases-norm" numFmtId="0">
      <sharedItems containsSemiMixedTypes="0" containsString="0" containsNumber="1" minValue="0.42756218905472637" maxValue="0.58328358208955222"/>
    </cacheField>
    <cacheField name="sust-of-purch" numFmtId="0">
      <sharedItems containsSemiMixedTypes="0" containsString="0" containsNumber="1" minValue="0.43656891481178034" maxValue="0.54845891314882123"/>
    </cacheField>
    <cacheField name="sust-global" numFmtId="0">
      <sharedItems containsSemiMixedTypes="0" containsString="0" containsNumber="1" minValue="0.39403537832822572" maxValue="0.4907521191240618"/>
    </cacheField>
    <cacheField name="reprocessed-%" numFmtId="0">
      <sharedItems containsSemiMixedTypes="0" containsString="0" containsNumber="1" minValue="0" maxValue="9.625509241354260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n v="22.945273631840795"/>
    <n v="0.45890547263681591"/>
    <n v="0.47149215131256994"/>
    <n v="0.43317948094075204"/>
    <n v="0"/>
  </r>
  <r>
    <n v="2"/>
    <x v="0"/>
    <n v="24.502487562189053"/>
    <n v="0.49004975124378108"/>
    <n v="0.48209759322020518"/>
    <n v="0.44443614601770232"/>
    <n v="0"/>
  </r>
  <r>
    <n v="3"/>
    <x v="0"/>
    <n v="26.781094527363184"/>
    <n v="0.53562189054726372"/>
    <n v="0.4830475852097571"/>
    <n v="0.42055286914073187"/>
    <n v="0"/>
  </r>
  <r>
    <n v="4"/>
    <x v="0"/>
    <n v="23.950248756218905"/>
    <n v="0.47900497512437812"/>
    <n v="0.45134484683916559"/>
    <n v="0.40772897246528356"/>
    <n v="0"/>
  </r>
  <r>
    <n v="5"/>
    <x v="0"/>
    <n v="24.776119402985074"/>
    <n v="0.4955223880597015"/>
    <n v="0.45525509093001493"/>
    <n v="0.43551402449006976"/>
    <n v="0"/>
  </r>
  <r>
    <n v="6"/>
    <x v="0"/>
    <n v="22.726368159203979"/>
    <n v="0.4545273631840796"/>
    <n v="0.48557266154060469"/>
    <n v="0.42101915922971739"/>
    <n v="0"/>
  </r>
  <r>
    <n v="7"/>
    <x v="0"/>
    <n v="22.915422885572138"/>
    <n v="0.45830845771144274"/>
    <n v="0.45731207784254579"/>
    <n v="0.3965001112675558"/>
    <n v="0"/>
  </r>
  <r>
    <n v="8"/>
    <x v="0"/>
    <n v="27.223880597014926"/>
    <n v="0.54447761194029853"/>
    <n v="0.43656891481178034"/>
    <n v="0.39403537832822572"/>
    <n v="0"/>
  </r>
  <r>
    <n v="9"/>
    <x v="0"/>
    <n v="29.164179104477611"/>
    <n v="0.58328358208955222"/>
    <n v="0.44289376148108256"/>
    <n v="0.39803025498406341"/>
    <n v="0"/>
  </r>
  <r>
    <n v="10"/>
    <x v="0"/>
    <n v="24.796019900497512"/>
    <n v="0.49592039800995025"/>
    <n v="0.46535837930341462"/>
    <n v="0.41472122876795642"/>
    <n v="0"/>
  </r>
  <r>
    <n v="11"/>
    <x v="1"/>
    <n v="21.378109452736318"/>
    <n v="0.42756218905472637"/>
    <n v="0.48403036853309267"/>
    <n v="0.41834394380128376"/>
    <n v="7.7133695153174253E-2"/>
  </r>
  <r>
    <n v="12"/>
    <x v="1"/>
    <n v="23.611940298507463"/>
    <n v="0.47223880597014928"/>
    <n v="0.52143949330828343"/>
    <n v="0.4907521191240618"/>
    <n v="9.6255092413542603E-2"/>
  </r>
  <r>
    <n v="13"/>
    <x v="1"/>
    <n v="24.845771144278608"/>
    <n v="0.49691542288557217"/>
    <n v="0.53004050602651109"/>
    <n v="0.45382129356588158"/>
    <n v="6.8950032994050905E-2"/>
  </r>
  <r>
    <n v="14"/>
    <x v="1"/>
    <n v="22.46766169154229"/>
    <n v="0.4493532338308458"/>
    <n v="0.49755063127946825"/>
    <n v="0.42800314544683504"/>
    <n v="7.7300783589039912E-2"/>
  </r>
  <r>
    <n v="15"/>
    <x v="1"/>
    <n v="26.721393034825869"/>
    <n v="0.53442786069651738"/>
    <n v="0.5318720195090868"/>
    <n v="0.45028499395525889"/>
    <n v="7.5777307190114135E-2"/>
  </r>
  <r>
    <n v="16"/>
    <x v="1"/>
    <n v="27.567164179104477"/>
    <n v="0.55134328358208951"/>
    <n v="0.49595270934509966"/>
    <n v="0.4523873848812397"/>
    <n v="8.6560749120208197E-2"/>
  </r>
  <r>
    <n v="17"/>
    <x v="1"/>
    <n v="23.64179104477612"/>
    <n v="0.4728358208955224"/>
    <n v="0.52259821824268482"/>
    <n v="0.44892727898792795"/>
    <n v="6.8408414497276485E-2"/>
  </r>
  <r>
    <n v="18"/>
    <x v="1"/>
    <n v="22.53731343283582"/>
    <n v="0.45074626865671641"/>
    <n v="0.54845891314882123"/>
    <n v="0.49067173613371962"/>
    <n v="8.9942304689482847E-2"/>
  </r>
  <r>
    <n v="19"/>
    <x v="1"/>
    <n v="22.890547263681594"/>
    <n v="0.45781094527363186"/>
    <n v="0.50781888202415792"/>
    <n v="0.42173445346936306"/>
    <n v="5.9471429008690624E-2"/>
  </r>
  <r>
    <n v="20"/>
    <x v="1"/>
    <n v="23.109452736318406"/>
    <n v="0.46218905472636812"/>
    <n v="0.49245003064147108"/>
    <n v="0.44451985650458381"/>
    <n v="6.921359421655005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2041D-A708-6A48-8436-699495D9258A}" name="PivotTable24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:Q4" firstHeaderRow="0" firstDataRow="1" firstDataCol="1"/>
  <pivotFields count="7"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purchases-norm" fld="3" subtotal="average" baseField="0" baseItem="0"/>
    <dataField name="Average of sust-of-purch" fld="4" subtotal="average" baseField="0" baseItem="0"/>
    <dataField name="Average of sust-global" fld="5" subtotal="average" baseField="0" baseItem="0"/>
    <dataField name="Average of reprocessed-%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CBCB-A233-C348-8C98-82857FE4CB5C}">
  <dimension ref="A1:Q21"/>
  <sheetViews>
    <sheetView tabSelected="1" topLeftCell="H1" workbookViewId="0">
      <selection activeCell="K25" sqref="K25"/>
    </sheetView>
  </sheetViews>
  <sheetFormatPr baseColWidth="10" defaultRowHeight="16" x14ac:dyDescent="0.2"/>
  <cols>
    <col min="9" max="9" width="16.83203125" bestFit="1" customWidth="1"/>
    <col min="10" max="10" width="15" bestFit="1" customWidth="1"/>
    <col min="11" max="11" width="18.5" bestFit="1" customWidth="1"/>
    <col min="13" max="13" width="20.6640625" bestFit="1" customWidth="1"/>
    <col min="14" max="14" width="24.1640625" bestFit="1" customWidth="1"/>
    <col min="15" max="15" width="21.83203125" bestFit="1" customWidth="1"/>
    <col min="16" max="16" width="19.6640625" bestFit="1" customWidth="1"/>
    <col min="17" max="17" width="23" bestFit="1" customWidth="1"/>
  </cols>
  <sheetData>
    <row r="1" spans="1:17" x14ac:dyDescent="0.2">
      <c r="A1" s="1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M1" s="1" t="s">
        <v>11</v>
      </c>
      <c r="N1" t="s">
        <v>16</v>
      </c>
      <c r="O1" t="s">
        <v>17</v>
      </c>
      <c r="P1" t="s">
        <v>18</v>
      </c>
      <c r="Q1" t="s">
        <v>15</v>
      </c>
    </row>
    <row r="2" spans="1:17" x14ac:dyDescent="0.2">
      <c r="A2" s="12">
        <v>1</v>
      </c>
      <c r="B2" s="9" t="b">
        <v>0</v>
      </c>
      <c r="C2" s="9">
        <v>22.945273631840795</v>
      </c>
      <c r="D2" s="9">
        <v>0.45890547263681591</v>
      </c>
      <c r="E2" s="9">
        <v>0.47149215131256994</v>
      </c>
      <c r="F2" s="9">
        <v>0.43317948094075204</v>
      </c>
      <c r="G2" s="9">
        <v>0</v>
      </c>
      <c r="H2" s="9">
        <f>D2-N$7</f>
        <v>-4.0656716417910077E-2</v>
      </c>
      <c r="I2" s="9">
        <f>E2-O$7</f>
        <v>8.3978450634558666E-3</v>
      </c>
      <c r="J2" s="9">
        <f>F2-P$7</f>
        <v>1.660771837754621E-2</v>
      </c>
      <c r="K2" s="9">
        <f>G2-Q$7</f>
        <v>0</v>
      </c>
      <c r="M2" s="2" t="s">
        <v>12</v>
      </c>
      <c r="N2">
        <v>0.49956218905472632</v>
      </c>
      <c r="O2">
        <v>0.46309430624911407</v>
      </c>
      <c r="P2">
        <v>0.41657176256320583</v>
      </c>
      <c r="Q2">
        <v>0</v>
      </c>
    </row>
    <row r="3" spans="1:17" x14ac:dyDescent="0.2">
      <c r="A3" s="13">
        <v>2</v>
      </c>
      <c r="B3" s="10" t="b">
        <v>0</v>
      </c>
      <c r="C3" s="10">
        <v>24.502487562189053</v>
      </c>
      <c r="D3" s="10">
        <v>0.49004975124378108</v>
      </c>
      <c r="E3" s="10">
        <v>0.48209759322020518</v>
      </c>
      <c r="F3" s="10">
        <v>0.44443614601770232</v>
      </c>
      <c r="G3" s="10">
        <v>0</v>
      </c>
      <c r="H3" s="10">
        <f t="shared" ref="H3:H21" si="0">D3-N$7</f>
        <v>-9.512437810944907E-3</v>
      </c>
      <c r="I3" s="10">
        <f t="shared" ref="I3:I21" si="1">E3-O$7</f>
        <v>1.9003286971091105E-2</v>
      </c>
      <c r="J3" s="10">
        <f t="shared" ref="J3:J21" si="2">F3-P$7</f>
        <v>2.7864383454496489E-2</v>
      </c>
      <c r="K3" s="10">
        <f t="shared" ref="K3:K21" si="3">G3-Q$7</f>
        <v>0</v>
      </c>
      <c r="M3" s="2" t="s">
        <v>13</v>
      </c>
      <c r="N3">
        <v>0.47754228855721398</v>
      </c>
      <c r="O3">
        <v>0.51322117720586768</v>
      </c>
      <c r="P3">
        <v>0.44994462058701556</v>
      </c>
      <c r="Q3">
        <v>7.6901340287213002E-2</v>
      </c>
    </row>
    <row r="4" spans="1:17" x14ac:dyDescent="0.2">
      <c r="A4" s="12">
        <v>3</v>
      </c>
      <c r="B4" s="9" t="b">
        <v>0</v>
      </c>
      <c r="C4" s="9">
        <v>26.781094527363184</v>
      </c>
      <c r="D4" s="9">
        <v>0.53562189054726372</v>
      </c>
      <c r="E4" s="9">
        <v>0.4830475852097571</v>
      </c>
      <c r="F4" s="9">
        <v>0.42055286914073187</v>
      </c>
      <c r="G4" s="9">
        <v>0</v>
      </c>
      <c r="H4" s="9">
        <f t="shared" si="0"/>
        <v>3.6059701492537732E-2</v>
      </c>
      <c r="I4" s="9">
        <f t="shared" si="1"/>
        <v>1.9953278960643028E-2</v>
      </c>
      <c r="J4" s="9">
        <f t="shared" si="2"/>
        <v>3.981106577526039E-3</v>
      </c>
      <c r="K4" s="9">
        <f t="shared" si="3"/>
        <v>0</v>
      </c>
      <c r="M4" s="2" t="s">
        <v>14</v>
      </c>
      <c r="N4">
        <v>0.48855223880597015</v>
      </c>
      <c r="O4">
        <v>0.48815774172749082</v>
      </c>
      <c r="P4">
        <v>0.43325819157511064</v>
      </c>
      <c r="Q4">
        <v>3.8450670143606501E-2</v>
      </c>
    </row>
    <row r="5" spans="1:17" x14ac:dyDescent="0.2">
      <c r="A5" s="13">
        <v>4</v>
      </c>
      <c r="B5" s="10" t="b">
        <v>0</v>
      </c>
      <c r="C5" s="10">
        <v>23.950248756218905</v>
      </c>
      <c r="D5" s="10">
        <v>0.47900497512437812</v>
      </c>
      <c r="E5" s="10">
        <v>0.45134484683916559</v>
      </c>
      <c r="F5" s="10">
        <v>0.40772897246528356</v>
      </c>
      <c r="G5" s="10">
        <v>0</v>
      </c>
      <c r="H5" s="10">
        <f t="shared" si="0"/>
        <v>-2.0557213930347873E-2</v>
      </c>
      <c r="I5" s="10">
        <f t="shared" si="1"/>
        <v>-1.1749459409948482E-2</v>
      </c>
      <c r="J5" s="10">
        <f t="shared" si="2"/>
        <v>-8.8427900979222707E-3</v>
      </c>
      <c r="K5" s="10">
        <f t="shared" si="3"/>
        <v>0</v>
      </c>
    </row>
    <row r="6" spans="1:17" x14ac:dyDescent="0.2">
      <c r="A6" s="12">
        <v>5</v>
      </c>
      <c r="B6" s="9" t="b">
        <v>0</v>
      </c>
      <c r="C6" s="9">
        <v>24.776119402985074</v>
      </c>
      <c r="D6" s="9">
        <v>0.4955223880597015</v>
      </c>
      <c r="E6" s="9">
        <v>0.45525509093001493</v>
      </c>
      <c r="F6" s="9">
        <v>0.43551402449006976</v>
      </c>
      <c r="G6" s="9">
        <v>0</v>
      </c>
      <c r="H6" s="9">
        <f t="shared" si="0"/>
        <v>-4.0398009950244895E-3</v>
      </c>
      <c r="I6" s="9">
        <f t="shared" si="1"/>
        <v>-7.8392153190991465E-3</v>
      </c>
      <c r="J6" s="9">
        <f t="shared" si="2"/>
        <v>1.8942261926863935E-2</v>
      </c>
      <c r="K6" s="9">
        <f t="shared" si="3"/>
        <v>0</v>
      </c>
      <c r="M6" s="3" t="s">
        <v>11</v>
      </c>
      <c r="N6" s="3" t="s">
        <v>16</v>
      </c>
      <c r="O6" s="3" t="s">
        <v>17</v>
      </c>
      <c r="P6" s="3" t="s">
        <v>18</v>
      </c>
      <c r="Q6" s="3" t="s">
        <v>15</v>
      </c>
    </row>
    <row r="7" spans="1:17" x14ac:dyDescent="0.2">
      <c r="A7" s="13">
        <v>6</v>
      </c>
      <c r="B7" s="10" t="b">
        <v>0</v>
      </c>
      <c r="C7" s="10">
        <v>22.726368159203979</v>
      </c>
      <c r="D7" s="10">
        <v>0.4545273631840796</v>
      </c>
      <c r="E7" s="10">
        <v>0.48557266154060469</v>
      </c>
      <c r="F7" s="10">
        <v>0.42101915922971739</v>
      </c>
      <c r="G7" s="10">
        <v>0</v>
      </c>
      <c r="H7" s="10">
        <f t="shared" si="0"/>
        <v>-4.5034825870646389E-2</v>
      </c>
      <c r="I7" s="10">
        <f t="shared" si="1"/>
        <v>2.2478355291490615E-2</v>
      </c>
      <c r="J7" s="10">
        <f t="shared" si="2"/>
        <v>4.4473966665115605E-3</v>
      </c>
      <c r="K7" s="10">
        <f t="shared" si="3"/>
        <v>0</v>
      </c>
      <c r="M7" s="2" t="s">
        <v>12</v>
      </c>
      <c r="N7">
        <v>0.49956218905472599</v>
      </c>
      <c r="O7">
        <v>0.46309430624911407</v>
      </c>
      <c r="P7">
        <v>0.41657176256320583</v>
      </c>
      <c r="Q7">
        <v>0</v>
      </c>
    </row>
    <row r="8" spans="1:17" x14ac:dyDescent="0.2">
      <c r="A8" s="12">
        <v>7</v>
      </c>
      <c r="B8" s="9" t="b">
        <v>0</v>
      </c>
      <c r="C8" s="9">
        <v>22.915422885572138</v>
      </c>
      <c r="D8" s="9">
        <v>0.45830845771144274</v>
      </c>
      <c r="E8" s="9">
        <v>0.45731207784254579</v>
      </c>
      <c r="F8" s="9">
        <v>0.3965001112675558</v>
      </c>
      <c r="G8" s="9">
        <v>0</v>
      </c>
      <c r="H8" s="9">
        <f t="shared" si="0"/>
        <v>-4.1253731343283251E-2</v>
      </c>
      <c r="I8" s="9">
        <f t="shared" si="1"/>
        <v>-5.7822284065682794E-3</v>
      </c>
      <c r="J8" s="9">
        <f t="shared" si="2"/>
        <v>-2.0071651295650028E-2</v>
      </c>
      <c r="K8" s="9">
        <f t="shared" si="3"/>
        <v>0</v>
      </c>
      <c r="M8" s="2" t="s">
        <v>13</v>
      </c>
      <c r="N8">
        <v>0.47754228855721398</v>
      </c>
      <c r="O8">
        <v>0.51322117720586768</v>
      </c>
      <c r="P8">
        <v>0.44994462058701556</v>
      </c>
      <c r="Q8" s="4">
        <v>7.6901340287213002E-2</v>
      </c>
    </row>
    <row r="9" spans="1:17" x14ac:dyDescent="0.2">
      <c r="A9" s="13">
        <v>8</v>
      </c>
      <c r="B9" s="10" t="b">
        <v>0</v>
      </c>
      <c r="C9" s="10">
        <v>27.223880597014926</v>
      </c>
      <c r="D9" s="10">
        <v>0.54447761194029853</v>
      </c>
      <c r="E9" s="10">
        <v>0.43656891481178034</v>
      </c>
      <c r="F9" s="10">
        <v>0.39403537832822572</v>
      </c>
      <c r="G9" s="10">
        <v>0</v>
      </c>
      <c r="H9" s="10">
        <f t="shared" si="0"/>
        <v>4.4915422885572542E-2</v>
      </c>
      <c r="I9" s="10">
        <f t="shared" si="1"/>
        <v>-2.6525391437333734E-2</v>
      </c>
      <c r="J9" s="10">
        <f t="shared" si="2"/>
        <v>-2.2536384234980111E-2</v>
      </c>
      <c r="K9" s="10">
        <f t="shared" si="3"/>
        <v>0</v>
      </c>
      <c r="M9" s="2" t="s">
        <v>19</v>
      </c>
      <c r="N9">
        <f>N8-N7</f>
        <v>-2.2019900497512013E-2</v>
      </c>
      <c r="O9">
        <f>O8-O7</f>
        <v>5.0126870956753611E-2</v>
      </c>
      <c r="P9">
        <f>P8-P7</f>
        <v>3.3372858023809737E-2</v>
      </c>
    </row>
    <row r="10" spans="1:17" x14ac:dyDescent="0.2">
      <c r="A10" s="12">
        <v>9</v>
      </c>
      <c r="B10" s="9" t="b">
        <v>0</v>
      </c>
      <c r="C10" s="9">
        <v>29.164179104477611</v>
      </c>
      <c r="D10" s="9">
        <v>0.58328358208955222</v>
      </c>
      <c r="E10" s="9">
        <v>0.44289376148108256</v>
      </c>
      <c r="F10" s="9">
        <v>0.39803025498406341</v>
      </c>
      <c r="G10" s="9">
        <v>0</v>
      </c>
      <c r="H10" s="9">
        <f t="shared" si="0"/>
        <v>8.372139303482623E-2</v>
      </c>
      <c r="I10" s="9">
        <f t="shared" si="1"/>
        <v>-2.0200544768031514E-2</v>
      </c>
      <c r="J10" s="9">
        <f t="shared" si="2"/>
        <v>-1.8541507579142413E-2</v>
      </c>
      <c r="K10" s="9">
        <f t="shared" si="3"/>
        <v>0</v>
      </c>
      <c r="M10" s="4" t="s">
        <v>34</v>
      </c>
      <c r="N10">
        <f>STDEV(H12:H21)/SQRT(10)</f>
        <v>1.2357570246333415E-2</v>
      </c>
      <c r="O10">
        <f>STDEV(I12:I21)/SQRT(10)</f>
        <v>6.5696321720452389E-3</v>
      </c>
      <c r="P10">
        <f>STDEV(J12:J21)/SQRT(10)</f>
        <v>7.9242028026281861E-3</v>
      </c>
    </row>
    <row r="11" spans="1:17" x14ac:dyDescent="0.2">
      <c r="A11" s="13">
        <v>10</v>
      </c>
      <c r="B11" s="10" t="b">
        <v>0</v>
      </c>
      <c r="C11" s="10">
        <v>24.796019900497512</v>
      </c>
      <c r="D11" s="10">
        <v>0.49592039800995025</v>
      </c>
      <c r="E11" s="10">
        <v>0.46535837930341462</v>
      </c>
      <c r="F11" s="10">
        <v>0.41472122876795642</v>
      </c>
      <c r="G11" s="10">
        <v>0</v>
      </c>
      <c r="H11" s="10">
        <f t="shared" si="0"/>
        <v>-3.641791044775744E-3</v>
      </c>
      <c r="I11" s="10">
        <f t="shared" si="1"/>
        <v>2.2640730543005416E-3</v>
      </c>
      <c r="J11" s="10">
        <f t="shared" si="2"/>
        <v>-1.8505337952494094E-3</v>
      </c>
      <c r="K11" s="10">
        <f t="shared" si="3"/>
        <v>0</v>
      </c>
      <c r="M11" s="2" t="s">
        <v>35</v>
      </c>
      <c r="N11" s="4" cm="1">
        <f t="array" ref="N11">N10/AVERAGE(ABS(H12:H21))</f>
        <v>0.3140484017995539</v>
      </c>
      <c r="O11" s="17" cm="1">
        <f t="array" ref="O11">O10/AVERAGE(ABS(I12:I21))</f>
        <v>0.13106008906307184</v>
      </c>
      <c r="P11" s="16" cm="1">
        <f t="array" ref="P11">P10/AVERAGE(ABS(J12:J21))</f>
        <v>0.23744453642462099</v>
      </c>
    </row>
    <row r="12" spans="1:17" x14ac:dyDescent="0.2">
      <c r="A12" s="12">
        <v>11</v>
      </c>
      <c r="B12" s="9" t="b">
        <v>1</v>
      </c>
      <c r="C12" s="9">
        <v>21.378109452736318</v>
      </c>
      <c r="D12" s="9">
        <v>0.42756218905472637</v>
      </c>
      <c r="E12" s="9">
        <v>0.48403036853309267</v>
      </c>
      <c r="F12" s="9">
        <v>0.41834394380128376</v>
      </c>
      <c r="G12" s="9">
        <v>7.7133695153174253E-2</v>
      </c>
      <c r="H12" s="9">
        <f t="shared" si="0"/>
        <v>-7.199999999999962E-2</v>
      </c>
      <c r="I12" s="9">
        <f t="shared" si="1"/>
        <v>2.0936062283978596E-2</v>
      </c>
      <c r="J12" s="9">
        <f t="shared" si="2"/>
        <v>1.77218123807793E-3</v>
      </c>
      <c r="K12" s="9">
        <f t="shared" si="3"/>
        <v>7.7133695153174253E-2</v>
      </c>
    </row>
    <row r="13" spans="1:17" x14ac:dyDescent="0.2">
      <c r="A13" s="13">
        <v>12</v>
      </c>
      <c r="B13" s="10" t="b">
        <v>1</v>
      </c>
      <c r="C13" s="10">
        <v>23.611940298507463</v>
      </c>
      <c r="D13" s="10">
        <v>0.47223880597014928</v>
      </c>
      <c r="E13" s="10">
        <v>0.52143949330828343</v>
      </c>
      <c r="F13" s="10">
        <v>0.4907521191240618</v>
      </c>
      <c r="G13" s="10">
        <v>9.6255092413542603E-2</v>
      </c>
      <c r="H13" s="10">
        <f t="shared" si="0"/>
        <v>-2.7323383084576713E-2</v>
      </c>
      <c r="I13" s="10">
        <f t="shared" si="1"/>
        <v>5.8345187059169357E-2</v>
      </c>
      <c r="J13" s="10">
        <f t="shared" si="2"/>
        <v>7.4180356560855976E-2</v>
      </c>
      <c r="K13" s="10">
        <f t="shared" si="3"/>
        <v>9.6255092413542603E-2</v>
      </c>
    </row>
    <row r="14" spans="1:17" x14ac:dyDescent="0.2">
      <c r="A14" s="12">
        <v>13</v>
      </c>
      <c r="B14" s="9" t="b">
        <v>1</v>
      </c>
      <c r="C14" s="9">
        <v>24.845771144278608</v>
      </c>
      <c r="D14" s="9">
        <v>0.49691542288557217</v>
      </c>
      <c r="E14" s="9">
        <v>0.53004050602651109</v>
      </c>
      <c r="F14" s="9">
        <v>0.45382129356588158</v>
      </c>
      <c r="G14" s="9">
        <v>6.8950032994050905E-2</v>
      </c>
      <c r="H14" s="9">
        <f t="shared" si="0"/>
        <v>-2.6467661691538247E-3</v>
      </c>
      <c r="I14" s="9">
        <f t="shared" si="1"/>
        <v>6.694619977739702E-2</v>
      </c>
      <c r="J14" s="9">
        <f t="shared" si="2"/>
        <v>3.7249531002675751E-2</v>
      </c>
      <c r="K14" s="9">
        <f t="shared" si="3"/>
        <v>6.8950032994050905E-2</v>
      </c>
    </row>
    <row r="15" spans="1:17" x14ac:dyDescent="0.2">
      <c r="A15" s="13">
        <v>14</v>
      </c>
      <c r="B15" s="10" t="b">
        <v>1</v>
      </c>
      <c r="C15" s="10">
        <v>22.46766169154229</v>
      </c>
      <c r="D15" s="10">
        <v>0.4493532338308458</v>
      </c>
      <c r="E15" s="10">
        <v>0.49755063127946825</v>
      </c>
      <c r="F15" s="10">
        <v>0.42800314544683504</v>
      </c>
      <c r="G15" s="10">
        <v>7.7300783589039912E-2</v>
      </c>
      <c r="H15" s="10">
        <f t="shared" si="0"/>
        <v>-5.0208955223880192E-2</v>
      </c>
      <c r="I15" s="10">
        <f t="shared" si="1"/>
        <v>3.4456325030354173E-2</v>
      </c>
      <c r="J15" s="10">
        <f t="shared" si="2"/>
        <v>1.1431382883629215E-2</v>
      </c>
      <c r="K15" s="10">
        <f t="shared" si="3"/>
        <v>7.7300783589039912E-2</v>
      </c>
    </row>
    <row r="16" spans="1:17" x14ac:dyDescent="0.2">
      <c r="A16" s="12">
        <v>15</v>
      </c>
      <c r="B16" s="9" t="b">
        <v>1</v>
      </c>
      <c r="C16" s="9">
        <v>26.721393034825869</v>
      </c>
      <c r="D16" s="9">
        <v>0.53442786069651738</v>
      </c>
      <c r="E16" s="9">
        <v>0.5318720195090868</v>
      </c>
      <c r="F16" s="9">
        <v>0.45028499395525889</v>
      </c>
      <c r="G16" s="9">
        <v>7.5777307190114135E-2</v>
      </c>
      <c r="H16" s="9">
        <f t="shared" si="0"/>
        <v>3.4865671641791385E-2</v>
      </c>
      <c r="I16" s="9">
        <f t="shared" si="1"/>
        <v>6.8777713259972728E-2</v>
      </c>
      <c r="J16" s="9">
        <f t="shared" si="2"/>
        <v>3.3713231392053067E-2</v>
      </c>
      <c r="K16" s="9">
        <f t="shared" si="3"/>
        <v>7.5777307190114135E-2</v>
      </c>
    </row>
    <row r="17" spans="1:11" x14ac:dyDescent="0.2">
      <c r="A17" s="13">
        <v>16</v>
      </c>
      <c r="B17" s="10" t="b">
        <v>1</v>
      </c>
      <c r="C17" s="10">
        <v>27.567164179104477</v>
      </c>
      <c r="D17" s="10">
        <v>0.55134328358208951</v>
      </c>
      <c r="E17" s="10">
        <v>0.49595270934509966</v>
      </c>
      <c r="F17" s="10">
        <v>0.4523873848812397</v>
      </c>
      <c r="G17" s="10">
        <v>8.6560749120208197E-2</v>
      </c>
      <c r="H17" s="10">
        <f t="shared" si="0"/>
        <v>5.1781094527363514E-2</v>
      </c>
      <c r="I17" s="10">
        <f t="shared" si="1"/>
        <v>3.2858403095985589E-2</v>
      </c>
      <c r="J17" s="10">
        <f t="shared" si="2"/>
        <v>3.5815622318033868E-2</v>
      </c>
      <c r="K17" s="10">
        <f t="shared" si="3"/>
        <v>8.6560749120208197E-2</v>
      </c>
    </row>
    <row r="18" spans="1:11" x14ac:dyDescent="0.2">
      <c r="A18" s="12">
        <v>17</v>
      </c>
      <c r="B18" s="9" t="b">
        <v>1</v>
      </c>
      <c r="C18" s="9">
        <v>23.64179104477612</v>
      </c>
      <c r="D18" s="9">
        <v>0.4728358208955224</v>
      </c>
      <c r="E18" s="9">
        <v>0.52259821824268482</v>
      </c>
      <c r="F18" s="9">
        <v>0.44892727898792795</v>
      </c>
      <c r="G18" s="9">
        <v>6.8408414497276485E-2</v>
      </c>
      <c r="H18" s="9">
        <f t="shared" si="0"/>
        <v>-2.6726368159203595E-2</v>
      </c>
      <c r="I18" s="9">
        <f t="shared" si="1"/>
        <v>5.9503911993570746E-2</v>
      </c>
      <c r="J18" s="9">
        <f t="shared" si="2"/>
        <v>3.2355516424722119E-2</v>
      </c>
      <c r="K18" s="9">
        <f t="shared" si="3"/>
        <v>6.8408414497276485E-2</v>
      </c>
    </row>
    <row r="19" spans="1:11" x14ac:dyDescent="0.2">
      <c r="A19" s="13">
        <v>18</v>
      </c>
      <c r="B19" s="10" t="b">
        <v>1</v>
      </c>
      <c r="C19" s="10">
        <v>22.53731343283582</v>
      </c>
      <c r="D19" s="10">
        <v>0.45074626865671641</v>
      </c>
      <c r="E19" s="10">
        <v>0.54845891314882123</v>
      </c>
      <c r="F19" s="10">
        <v>0.49067173613371962</v>
      </c>
      <c r="G19" s="10">
        <v>8.9942304689482847E-2</v>
      </c>
      <c r="H19" s="10">
        <f t="shared" si="0"/>
        <v>-4.8815920398009582E-2</v>
      </c>
      <c r="I19" s="10">
        <f t="shared" si="1"/>
        <v>8.5364606899707152E-2</v>
      </c>
      <c r="J19" s="10">
        <f t="shared" si="2"/>
        <v>7.4099973570513789E-2</v>
      </c>
      <c r="K19" s="10">
        <f t="shared" si="3"/>
        <v>8.9942304689482847E-2</v>
      </c>
    </row>
    <row r="20" spans="1:11" x14ac:dyDescent="0.2">
      <c r="A20" s="12">
        <v>19</v>
      </c>
      <c r="B20" s="9" t="b">
        <v>1</v>
      </c>
      <c r="C20" s="9">
        <v>22.890547263681594</v>
      </c>
      <c r="D20" s="9">
        <v>0.45781094527363186</v>
      </c>
      <c r="E20" s="9">
        <v>0.50781888202415792</v>
      </c>
      <c r="F20" s="9">
        <v>0.42173445346936306</v>
      </c>
      <c r="G20" s="9">
        <v>5.9471429008690624E-2</v>
      </c>
      <c r="H20" s="9">
        <f t="shared" si="0"/>
        <v>-4.1751243781094127E-2</v>
      </c>
      <c r="I20" s="9">
        <f t="shared" si="1"/>
        <v>4.4724575775043851E-2</v>
      </c>
      <c r="J20" s="9">
        <f t="shared" si="2"/>
        <v>5.1626909061572301E-3</v>
      </c>
      <c r="K20" s="9">
        <f t="shared" si="3"/>
        <v>5.9471429008690624E-2</v>
      </c>
    </row>
    <row r="21" spans="1:11" x14ac:dyDescent="0.2">
      <c r="A21" s="13">
        <v>20</v>
      </c>
      <c r="B21" s="10" t="b">
        <v>1</v>
      </c>
      <c r="C21" s="10">
        <v>23.109452736318406</v>
      </c>
      <c r="D21" s="10">
        <v>0.46218905472636812</v>
      </c>
      <c r="E21" s="10">
        <v>0.49245003064147108</v>
      </c>
      <c r="F21" s="10">
        <v>0.44451985650458381</v>
      </c>
      <c r="G21" s="10">
        <v>6.9213594216550059E-2</v>
      </c>
      <c r="H21" s="10">
        <f t="shared" si="0"/>
        <v>-3.7373134328357871E-2</v>
      </c>
      <c r="I21" s="10">
        <f t="shared" si="1"/>
        <v>2.9355724392357008E-2</v>
      </c>
      <c r="J21" s="10">
        <f t="shared" si="2"/>
        <v>2.7948093941377983E-2</v>
      </c>
      <c r="K21" s="10">
        <f t="shared" si="3"/>
        <v>6.9213594216550059E-2</v>
      </c>
    </row>
  </sheetData>
  <autoFilter ref="A1:K1" xr:uid="{2F6ACBCB-A233-C348-8C98-82857FE4CB5C}"/>
  <conditionalFormatting sqref="N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4B1E-96E5-5447-98B5-24429EA779C6}">
  <dimension ref="A1:C14"/>
  <sheetViews>
    <sheetView workbookViewId="0">
      <selection activeCell="G36" sqref="G36"/>
    </sheetView>
  </sheetViews>
  <sheetFormatPr baseColWidth="10" defaultRowHeight="16" x14ac:dyDescent="0.2"/>
  <sheetData>
    <row r="1" spans="1:3" x14ac:dyDescent="0.2">
      <c r="A1" t="s">
        <v>20</v>
      </c>
    </row>
    <row r="2" spans="1:3" ht="17" thickBot="1" x14ac:dyDescent="0.25"/>
    <row r="3" spans="1:3" x14ac:dyDescent="0.2">
      <c r="A3" s="6"/>
      <c r="B3" s="6" t="s">
        <v>21</v>
      </c>
      <c r="C3" s="6" t="s">
        <v>22</v>
      </c>
    </row>
    <row r="4" spans="1:3" x14ac:dyDescent="0.2">
      <c r="A4" t="s">
        <v>23</v>
      </c>
      <c r="B4">
        <v>0.49956218905472632</v>
      </c>
      <c r="C4">
        <v>0.47754228855721398</v>
      </c>
    </row>
    <row r="5" spans="1:3" x14ac:dyDescent="0.2">
      <c r="A5" t="s">
        <v>24</v>
      </c>
      <c r="B5">
        <v>1.8058457298911748E-3</v>
      </c>
      <c r="C5">
        <v>1.5270954239306493E-3</v>
      </c>
    </row>
    <row r="6" spans="1:3" x14ac:dyDescent="0.2">
      <c r="A6" t="s">
        <v>25</v>
      </c>
      <c r="B6">
        <v>10</v>
      </c>
      <c r="C6">
        <v>10</v>
      </c>
    </row>
    <row r="7" spans="1:3" x14ac:dyDescent="0.2">
      <c r="A7" t="s">
        <v>26</v>
      </c>
      <c r="B7">
        <v>-0.18723026565487685</v>
      </c>
    </row>
    <row r="8" spans="1:3" x14ac:dyDescent="0.2">
      <c r="A8" t="s">
        <v>27</v>
      </c>
      <c r="B8">
        <v>0</v>
      </c>
    </row>
    <row r="9" spans="1:3" x14ac:dyDescent="0.2">
      <c r="A9" t="s">
        <v>28</v>
      </c>
      <c r="B9">
        <v>9</v>
      </c>
    </row>
    <row r="10" spans="1:3" x14ac:dyDescent="0.2">
      <c r="A10" t="s">
        <v>29</v>
      </c>
      <c r="B10">
        <v>1.1072713447488784</v>
      </c>
    </row>
    <row r="11" spans="1:3" x14ac:dyDescent="0.2">
      <c r="A11" t="s">
        <v>30</v>
      </c>
      <c r="B11">
        <v>0.14844560511503818</v>
      </c>
    </row>
    <row r="12" spans="1:3" x14ac:dyDescent="0.2">
      <c r="A12" t="s">
        <v>31</v>
      </c>
      <c r="B12">
        <v>1.8331129326562374</v>
      </c>
    </row>
    <row r="13" spans="1:3" x14ac:dyDescent="0.2">
      <c r="A13" t="s">
        <v>32</v>
      </c>
      <c r="B13" s="14">
        <v>0.29689121023007636</v>
      </c>
    </row>
    <row r="14" spans="1:3" ht="17" thickBot="1" x14ac:dyDescent="0.25">
      <c r="A14" s="5" t="s">
        <v>33</v>
      </c>
      <c r="B14" s="5">
        <v>2.2621571627982053</v>
      </c>
      <c r="C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238C-8567-6A40-AF8C-6DE4C0A25F36}">
  <dimension ref="A1:C14"/>
  <sheetViews>
    <sheetView topLeftCell="A2" zoomScale="141" workbookViewId="0">
      <selection activeCell="C22" sqref="C22"/>
    </sheetView>
  </sheetViews>
  <sheetFormatPr baseColWidth="10" defaultRowHeight="16" x14ac:dyDescent="0.2"/>
  <cols>
    <col min="1" max="1" width="30.33203125" bestFit="1" customWidth="1"/>
  </cols>
  <sheetData>
    <row r="1" spans="1:3" x14ac:dyDescent="0.2">
      <c r="A1" t="s">
        <v>20</v>
      </c>
    </row>
    <row r="2" spans="1:3" ht="17" thickBot="1" x14ac:dyDescent="0.25"/>
    <row r="3" spans="1:3" x14ac:dyDescent="0.2">
      <c r="A3" s="6"/>
      <c r="B3" s="6" t="s">
        <v>21</v>
      </c>
      <c r="C3" s="6" t="s">
        <v>22</v>
      </c>
    </row>
    <row r="4" spans="1:3" x14ac:dyDescent="0.2">
      <c r="A4" t="s">
        <v>23</v>
      </c>
      <c r="B4">
        <v>0.46309430624911407</v>
      </c>
      <c r="C4">
        <v>0.51322117720586768</v>
      </c>
    </row>
    <row r="5" spans="1:3" x14ac:dyDescent="0.2">
      <c r="A5" t="s">
        <v>24</v>
      </c>
      <c r="B5">
        <v>2.9830891116915093E-4</v>
      </c>
      <c r="C5">
        <v>4.3160066875971902E-4</v>
      </c>
    </row>
    <row r="6" spans="1:3" x14ac:dyDescent="0.2">
      <c r="A6" t="s">
        <v>25</v>
      </c>
      <c r="B6">
        <v>10</v>
      </c>
      <c r="C6">
        <v>10</v>
      </c>
    </row>
    <row r="7" spans="1:3" x14ac:dyDescent="0.2">
      <c r="A7" t="s">
        <v>26</v>
      </c>
      <c r="B7">
        <v>-0.31908207776777731</v>
      </c>
    </row>
    <row r="8" spans="1:3" x14ac:dyDescent="0.2">
      <c r="A8" t="s">
        <v>27</v>
      </c>
      <c r="B8">
        <v>0</v>
      </c>
    </row>
    <row r="9" spans="1:3" x14ac:dyDescent="0.2">
      <c r="A9" t="s">
        <v>28</v>
      </c>
      <c r="B9">
        <v>9</v>
      </c>
    </row>
    <row r="10" spans="1:3" x14ac:dyDescent="0.2">
      <c r="A10" t="s">
        <v>29</v>
      </c>
      <c r="B10">
        <v>-5.119001050094786</v>
      </c>
    </row>
    <row r="11" spans="1:3" x14ac:dyDescent="0.2">
      <c r="A11" t="s">
        <v>30</v>
      </c>
      <c r="B11">
        <v>3.1441227203972324E-4</v>
      </c>
    </row>
    <row r="12" spans="1:3" x14ac:dyDescent="0.2">
      <c r="A12" t="s">
        <v>31</v>
      </c>
      <c r="B12">
        <v>1.8331129326562374</v>
      </c>
    </row>
    <row r="13" spans="1:3" x14ac:dyDescent="0.2">
      <c r="A13" t="s">
        <v>32</v>
      </c>
      <c r="B13" s="15">
        <v>6.2882454407944648E-4</v>
      </c>
    </row>
    <row r="14" spans="1:3" ht="17" thickBot="1" x14ac:dyDescent="0.25">
      <c r="A14" s="5" t="s">
        <v>33</v>
      </c>
      <c r="B14" s="5">
        <v>2.2621571627982053</v>
      </c>
      <c r="C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F4E7-C727-4E46-8461-44646A70F5DC}">
  <dimension ref="A1:C14"/>
  <sheetViews>
    <sheetView workbookViewId="0">
      <selection activeCell="D13" sqref="D13"/>
    </sheetView>
  </sheetViews>
  <sheetFormatPr baseColWidth="10" defaultRowHeight="16" x14ac:dyDescent="0.2"/>
  <cols>
    <col min="1" max="1" width="30.33203125" bestFit="1" customWidth="1"/>
  </cols>
  <sheetData>
    <row r="1" spans="1:3" x14ac:dyDescent="0.2">
      <c r="A1" t="s">
        <v>20</v>
      </c>
    </row>
    <row r="2" spans="1:3" ht="17" thickBot="1" x14ac:dyDescent="0.25"/>
    <row r="3" spans="1:3" x14ac:dyDescent="0.2">
      <c r="A3" s="6"/>
      <c r="B3" s="6" t="s">
        <v>21</v>
      </c>
      <c r="C3" s="6" t="s">
        <v>22</v>
      </c>
    </row>
    <row r="4" spans="1:3" x14ac:dyDescent="0.2">
      <c r="A4" t="s">
        <v>23</v>
      </c>
      <c r="B4">
        <v>0.41657176256320583</v>
      </c>
      <c r="C4">
        <v>0.44994462058701556</v>
      </c>
    </row>
    <row r="5" spans="1:3" x14ac:dyDescent="0.2">
      <c r="A5" t="s">
        <v>24</v>
      </c>
      <c r="B5">
        <v>3.092049693417155E-4</v>
      </c>
      <c r="C5">
        <v>6.2792990057180425E-4</v>
      </c>
    </row>
    <row r="6" spans="1:3" x14ac:dyDescent="0.2">
      <c r="A6" t="s">
        <v>25</v>
      </c>
      <c r="B6">
        <v>10</v>
      </c>
      <c r="C6">
        <v>10</v>
      </c>
    </row>
    <row r="7" spans="1:3" x14ac:dyDescent="0.2">
      <c r="A7" t="s">
        <v>26</v>
      </c>
      <c r="B7">
        <v>0.1197022649187604</v>
      </c>
    </row>
    <row r="8" spans="1:3" x14ac:dyDescent="0.2">
      <c r="A8" t="s">
        <v>27</v>
      </c>
      <c r="B8">
        <v>0</v>
      </c>
    </row>
    <row r="9" spans="1:3" x14ac:dyDescent="0.2">
      <c r="A9" t="s">
        <v>28</v>
      </c>
      <c r="B9">
        <v>9</v>
      </c>
    </row>
    <row r="10" spans="1:3" x14ac:dyDescent="0.2">
      <c r="A10" t="s">
        <v>29</v>
      </c>
      <c r="B10">
        <v>-3.6595226304040445</v>
      </c>
    </row>
    <row r="11" spans="1:3" x14ac:dyDescent="0.2">
      <c r="A11" t="s">
        <v>30</v>
      </c>
      <c r="B11">
        <v>2.61970217663905E-3</v>
      </c>
    </row>
    <row r="12" spans="1:3" x14ac:dyDescent="0.2">
      <c r="A12" t="s">
        <v>31</v>
      </c>
      <c r="B12">
        <v>1.8331129326562374</v>
      </c>
    </row>
    <row r="13" spans="1:3" x14ac:dyDescent="0.2">
      <c r="A13" t="s">
        <v>32</v>
      </c>
      <c r="B13" s="15">
        <v>5.2394043532780999E-3</v>
      </c>
    </row>
    <row r="14" spans="1:3" ht="17" thickBot="1" x14ac:dyDescent="0.25">
      <c r="A14" s="5" t="s">
        <v>33</v>
      </c>
      <c r="B14" s="5">
        <v>2.2621571627982053</v>
      </c>
      <c r="C1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15D1EC-1A43-E24B-9F2D-9A15F6CE5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A</vt:lpstr>
      <vt:lpstr>T test purch-norm</vt:lpstr>
      <vt:lpstr>T test sust of purch</vt:lpstr>
      <vt:lpstr>T test sust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Solfrizzi</dc:creator>
  <cp:lastModifiedBy>Elena Solfrizzi</cp:lastModifiedBy>
  <dcterms:created xsi:type="dcterms:W3CDTF">2024-10-09T16:11:20Z</dcterms:created>
  <dcterms:modified xsi:type="dcterms:W3CDTF">2024-11-15T18:43:07Z</dcterms:modified>
</cp:coreProperties>
</file>