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lenasolfrizzi/Desktop/TESI MAGISTRALE/Scenario analysis/Scenari Excel/Scenario B (biproducts)/"/>
    </mc:Choice>
  </mc:AlternateContent>
  <xr:revisionPtr revIDLastSave="0" documentId="13_ncr:1_{B5FFE685-94C2-7743-9F66-792FD163A46A}" xr6:coauthVersionLast="47" xr6:coauthVersionMax="47" xr10:uidLastSave="{00000000-0000-0000-0000-000000000000}"/>
  <bookViews>
    <workbookView xWindow="0" yWindow="740" windowWidth="28560" windowHeight="17000" xr2:uid="{9C3F290C-4946-6049-AD2A-D86756C66749}"/>
  </bookViews>
  <sheets>
    <sheet name="Scenario B (biprodotto)" sheetId="2" r:id="rId1"/>
    <sheet name="T test R-P class 1" sheetId="3" r:id="rId2"/>
  </sheets>
  <definedNames>
    <definedName name="ExternalData_1" localSheetId="0" hidden="1">'Scenario B (biprodotto)'!$A$1:$K$21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2" l="1"/>
  <c r="O3" i="2"/>
  <c r="O5" i="2" s="1"/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O6" i="2" l="1"/>
  <c r="O7" i="2" s="1" a="1"/>
  <c r="O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3252C9-4A45-CD48-AB7A-F4AEA94D8335}" keepAlive="1" name="Query - riprova" description="Connection to the 'riprova' query in the workbook." type="5" refreshedVersion="8" background="1" saveData="1">
    <dbPr connection="Provider=Microsoft.Mashup.OleDb.1;Data Source=$Workbook$;Location=riprova;Extended Properties=&quot;&quot;" command="SELECT * FROM [riprov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<sst xmlns="http://schemas.openxmlformats.org/spreadsheetml/2006/main" count="33" uniqueCount="33">
  <si>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[run number]</t>
  </si>
  <si>
    <t>reprocessing</t>
  </si>
  <si>
    <t>purchases</t>
  </si>
  <si>
    <t>purchases-norm</t>
  </si>
  <si>
    <t>sust-of-purch</t>
  </si>
  <si>
    <t>sust-global</t>
  </si>
  <si>
    <t>reprocessed-%</t>
  </si>
  <si>
    <t>Delta price Reprocessed - Primary (class 1)</t>
  </si>
  <si>
    <t>DELTA</t>
  </si>
  <si>
    <t>UNCERTAINTY  TYPE A</t>
  </si>
  <si>
    <t>RELATIVE UNCERTAINTY</t>
  </si>
  <si>
    <t>class 1</t>
  </si>
  <si>
    <t>Valuto incertezza su DELTA price R-price P</t>
  </si>
  <si>
    <t>price-primary-class-0</t>
  </si>
  <si>
    <t>price-primary-class-1</t>
  </si>
  <si>
    <t>price-reprocessed-class-0</t>
  </si>
  <si>
    <t>price-reprocessed-class-1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</si>
  <si>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</si>
  <si>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</si>
  <si>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</si>
  <si>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</si>
  <si>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</si>
  <si>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</si>
  <si>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</si>
  <si>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</si>
  <si>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</si>
  <si>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</si>
  <si>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</si>
  <si>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</si>
  <si>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</si>
  <si>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</si>
  <si>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Average price of Reprocessed ready-to-eat</t>
  </si>
  <si>
    <t>Average price of Primary ready-to-eat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</si>
</sst>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family val="2"/>
      <scheme val="minor"/>
    </font>
    <font>
      <sz val="12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indexed="64"/>
      </patternFill>
    </fill>
    <fill>
      <patternFill patternType="solid">
        <fgColor rgb="FFF3FF4C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3" fillId="0" borderId="0" xfId="0" applyFont="1"/>
    <xf numFmtId="10" fontId="0" fillId="0" borderId="0" xfId="1" applyNumberFormat="1" applyFont="1"/>
    <xf numFmtId="0" fontId="0" fillId="0" borderId="2" xfId="0" applyBorder="1"/>
    <xf numFmtId="0" fontId="4" fillId="0" borderId="3" xfId="0" applyFont="1" applyBorder="1" applyAlignment="1">
      <alignment horizontal="center"/>
    </xf>
    <xf numFmtId="10" fontId="0" fillId="0" borderId="0" xfId="1" applyNumberFormat="1" applyFont="1" applyFill="1"/>
    <xf numFmtId="10" fontId="0" fillId="4" borderId="0" xfId="1" applyNumberFormat="1" applyFont="1" applyFill="1"/>
    <xf numFmtId="0" fontId="5" fillId="0" borderId="0" xfId="0" applyFont="1"/>
    <xf numFmtId="11" fontId="0" fillId="3" borderId="0" xfId="0" applyNumberFormat="1" applyFill="1"/>
  </cellXfs>
  <cellStyles count="2">
    <cellStyle name="Normal" xfId="0" builtinId="0"/>
    <cellStyle name="Per cent" xfId="1" builtinId="5"/>
  </cellStyles>
  <dxfs count="1">
    <dxf>
      <numFmt numFmtId="0" formatCode="General"/>
    </dxf>
  </dxfs>
  <tableStyles count="0" defaultTableStyle="TableStyleMedium2" defaultPivotStyle="PivotStyleLight16"/>
  <colors>
    <mruColors>
      <color rgb="FFF3FF4C"/>
      <color rgb="FFD3F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3246B7-63C9-1346-95A4-2D7318C33E0E}" autoFormatId="16" applyNumberFormats="0" applyBorderFormats="0" applyFontFormats="0" applyPatternFormats="0" applyAlignmentFormats="0" applyWidthHeightFormats="0">
  <queryTableRefresh nextId="23" unboundColumnsRight="1">
    <queryTableFields count="12">
      <queryTableField id="1" name="[run number]" tableColumnId="1"/>
      <queryTableField id="2" name="reprocessing" tableColumnId="2"/>
      <queryTableField id="3" name="purchases" tableColumnId="3"/>
      <queryTableField id="4" name="purchases-norm" tableColumnId="4"/>
      <queryTableField id="5" name="sust-of-purch" tableColumnId="5"/>
      <queryTableField id="6" name="sust-global" tableColumnId="6"/>
      <queryTableField id="13" name="mean-excluding-zeros sa-price-primary-class-0" tableColumnId="13"/>
      <queryTableField id="14" name="mean-excluding-zeros sa-price-primary-class-1" tableColumnId="14"/>
      <queryTableField id="15" name="mean-excluding-zeros sa-price-reprocessed-class-0" tableColumnId="15"/>
      <queryTableField id="16" name="mean-excluding-zeros sa-price-reprocessed-class-1" tableColumnId="16"/>
      <queryTableField id="17" name="reprocessed-%" tableColumnId="17"/>
      <queryTableField id="21" dataBound="0" tableColumnId="21"/>
    </queryTableFields>
    <queryTableDeletedFields count="6">
      <deletedField name="sust-global-of-primary"/>
      <deletedField name="sust-global-of-reprocessed"/>
      <deletedField name="price-global"/>
      <deletedField name="price-global-of-primary"/>
      <deletedField name="price-global-of-reprocessed"/>
      <deletedField name="mean-excluding-zeros sa-purch-rep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689FD-8926-7F4A-85CE-E76E6C4018FD}" name="riprova" displayName="riprova" ref="A1:L21" tableType="queryTable" totalsRowShown="0">
  <autoFilter ref="A1:L21" xr:uid="{486689FD-8926-7F4A-85CE-E76E6C4018FD}"/>
  <tableColumns count="12">
    <tableColumn id="1" xr3:uid="{804706F1-2172-6D4D-B8D4-3973EC7B9186}" uniqueName="1" name="[run number]" queryTableFieldId="1"/>
    <tableColumn id="2" xr3:uid="{684EAF2E-24AC-6F4D-92F1-322F78043CAD}" uniqueName="2" name="reprocessing" queryTableFieldId="2"/>
    <tableColumn id="3" xr3:uid="{B157A523-7DDD-AE43-98B2-10B698F849DF}" uniqueName="3" name="purchases" queryTableFieldId="3"/>
    <tableColumn id="4" xr3:uid="{27D533DC-87C9-2545-A66F-98B949F3EACB}" uniqueName="4" name="purchases-norm" queryTableFieldId="4"/>
    <tableColumn id="5" xr3:uid="{1776BD94-3279-814E-867A-8B544CC74CA0}" uniqueName="5" name="sust-of-purch" queryTableFieldId="5"/>
    <tableColumn id="6" xr3:uid="{D282F93C-F6D7-6840-9B08-547F5577805F}" uniqueName="6" name="sust-global" queryTableFieldId="6"/>
    <tableColumn id="13" xr3:uid="{586EC51C-5B5C-6F44-AE70-607057882833}" uniqueName="13" name="price-primary-class-0" queryTableFieldId="13"/>
    <tableColumn id="14" xr3:uid="{7430A6C0-2F5B-B14B-90EA-F8A6BDD8991D}" uniqueName="14" name="price-primary-class-1" queryTableFieldId="14"/>
    <tableColumn id="15" xr3:uid="{88E1581D-01C2-974C-B73A-A1544783D56F}" uniqueName="15" name="price-reprocessed-class-0" queryTableFieldId="15"/>
    <tableColumn id="16" xr3:uid="{5C08DA9B-6DE8-8840-B75E-64FFB87058EF}" uniqueName="16" name="price-reprocessed-class-1" queryTableFieldId="16"/>
    <tableColumn id="17" xr3:uid="{262B4723-7A59-E746-BF8E-631239E3E919}" uniqueName="17" name="reprocessed-%" queryTableFieldId="17"/>
    <tableColumn id="21" xr3:uid="{4451116A-DBB4-5944-8B11-CF30BA58F772}" uniqueName="21" name="Delta price Reprocessed - Primary (class 1)" queryTableFieldId="21" dataDxfId="0">
      <calculatedColumnFormula>J2-H2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63DA-C36C-F749-89FB-364EBBB4ECD1}">
  <dimension ref="A1:R21"/>
  <sheetViews>
    <sheetView tabSelected="1" zoomScale="85" workbookViewId="0">
      <selection activeCell="M3" sqref="M3"/>
    </sheetView>
  </sheetViews>
  <sheetFormatPr baseColWidth="10" defaultRowHeight="16" x14ac:dyDescent="0.2"/>
  <cols>
    <col min="1" max="1" width="14.33203125" bestFit="1" customWidth="1"/>
    <col min="2" max="2" width="14.5" bestFit="1" customWidth="1"/>
    <col min="3" max="3" width="12.33203125" bestFit="1" customWidth="1"/>
    <col min="4" max="4" width="17.33203125" bestFit="1" customWidth="1"/>
    <col min="5" max="5" width="15" bestFit="1" customWidth="1"/>
    <col min="6" max="6" width="13" bestFit="1" customWidth="1"/>
    <col min="7" max="8" width="21.83203125" bestFit="1" customWidth="1"/>
    <col min="9" max="10" width="26" bestFit="1" customWidth="1"/>
    <col min="11" max="11" width="16.1640625" bestFit="1" customWidth="1"/>
    <col min="12" max="12" width="40" bestFit="1" customWidth="1"/>
    <col min="14" max="14" width="35.5" bestFit="1" customWidth="1"/>
    <col min="15" max="15" width="24.1640625" bestFit="1" customWidth="1"/>
    <col min="16" max="16" width="21.83203125" bestFit="1" customWidth="1"/>
    <col min="17" max="17" width="19.6640625" bestFit="1" customWidth="1"/>
    <col min="18" max="18" width="23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6</v>
      </c>
      <c r="L1" s="1" t="s">
        <v>7</v>
      </c>
      <c r="N1" s="2" t="s">
        <v>12</v>
      </c>
    </row>
    <row r="2" spans="1:18" x14ac:dyDescent="0.2">
      <c r="A2">
        <v>1</v>
      </c>
      <c r="B2" t="b">
        <v>0</v>
      </c>
      <c r="C2">
        <v>32.285714285714285</v>
      </c>
      <c r="D2">
        <v>0.64571428571428569</v>
      </c>
      <c r="E2">
        <v>0.565055379280062</v>
      </c>
      <c r="F2">
        <v>0.50753073574423413</v>
      </c>
      <c r="G2">
        <v>4.6906415669528032</v>
      </c>
      <c r="H2">
        <v>22.466651307610604</v>
      </c>
      <c r="I2">
        <v>0</v>
      </c>
      <c r="J2">
        <v>0</v>
      </c>
      <c r="K2">
        <v>0</v>
      </c>
      <c r="L2">
        <f>J2-H2</f>
        <v>-22.466651307610604</v>
      </c>
    </row>
    <row r="3" spans="1:18" x14ac:dyDescent="0.2">
      <c r="A3">
        <v>2</v>
      </c>
      <c r="B3" t="b">
        <v>0</v>
      </c>
      <c r="C3">
        <v>32.49169435215947</v>
      </c>
      <c r="D3">
        <v>0.64983388704318945</v>
      </c>
      <c r="E3">
        <v>0.56009521177416222</v>
      </c>
      <c r="F3">
        <v>0.48735666072399381</v>
      </c>
      <c r="G3">
        <v>4.6887462000715159</v>
      </c>
      <c r="H3">
        <v>22.197243908442339</v>
      </c>
      <c r="I3">
        <v>0</v>
      </c>
      <c r="J3">
        <v>0</v>
      </c>
      <c r="K3">
        <v>0</v>
      </c>
      <c r="L3">
        <f t="shared" ref="L3:L21" si="0">J3-H3</f>
        <v>-22.197243908442339</v>
      </c>
      <c r="M3" t="s">
        <v>11</v>
      </c>
      <c r="N3" s="9" t="s">
        <v>31</v>
      </c>
      <c r="O3">
        <f>AVERAGE(J12:J21)</f>
        <v>21.573454810300451</v>
      </c>
    </row>
    <row r="4" spans="1:18" x14ac:dyDescent="0.2">
      <c r="A4">
        <v>3</v>
      </c>
      <c r="B4" t="b">
        <v>0</v>
      </c>
      <c r="C4">
        <v>32.91362126245847</v>
      </c>
      <c r="D4">
        <v>0.6582724252491694</v>
      </c>
      <c r="E4">
        <v>0.56802621759510585</v>
      </c>
      <c r="F4">
        <v>0.50600074106819981</v>
      </c>
      <c r="G4">
        <v>4.6671031296497993</v>
      </c>
      <c r="H4">
        <v>22.202905584689024</v>
      </c>
      <c r="I4">
        <v>0</v>
      </c>
      <c r="J4">
        <v>0</v>
      </c>
      <c r="K4">
        <v>0</v>
      </c>
      <c r="L4">
        <f t="shared" si="0"/>
        <v>-22.202905584689024</v>
      </c>
      <c r="N4" s="9" t="s">
        <v>32</v>
      </c>
      <c r="O4">
        <f>AVERAGE(H12:H21)</f>
        <v>22.269886093349992</v>
      </c>
    </row>
    <row r="5" spans="1:18" x14ac:dyDescent="0.2">
      <c r="A5">
        <v>4</v>
      </c>
      <c r="B5" t="b">
        <v>0</v>
      </c>
      <c r="C5">
        <v>35.328903654485053</v>
      </c>
      <c r="D5">
        <v>0.70657807308970111</v>
      </c>
      <c r="E5">
        <v>0.55670161886720926</v>
      </c>
      <c r="F5">
        <v>0.48629798564010701</v>
      </c>
      <c r="G5">
        <v>4.6380164461180788</v>
      </c>
      <c r="H5">
        <v>22.068391512115372</v>
      </c>
      <c r="I5">
        <v>0</v>
      </c>
      <c r="J5">
        <v>0</v>
      </c>
      <c r="K5">
        <v>0</v>
      </c>
      <c r="L5">
        <f t="shared" si="0"/>
        <v>-22.068391512115372</v>
      </c>
      <c r="N5" t="s">
        <v>8</v>
      </c>
      <c r="O5">
        <f>O3-O4</f>
        <v>-0.69643128304954161</v>
      </c>
    </row>
    <row r="6" spans="1:18" x14ac:dyDescent="0.2">
      <c r="A6">
        <v>5</v>
      </c>
      <c r="B6" t="b">
        <v>0</v>
      </c>
      <c r="C6">
        <v>31.169435215946844</v>
      </c>
      <c r="D6">
        <v>0.62338870431893689</v>
      </c>
      <c r="E6">
        <v>0.56520079286852609</v>
      </c>
      <c r="F6">
        <v>0.49740207508769718</v>
      </c>
      <c r="G6">
        <v>4.6456648738093334</v>
      </c>
      <c r="H6">
        <v>22.029056981755616</v>
      </c>
      <c r="I6">
        <v>0</v>
      </c>
      <c r="J6">
        <v>0</v>
      </c>
      <c r="K6">
        <v>0</v>
      </c>
      <c r="L6">
        <f t="shared" si="0"/>
        <v>-22.029056981755616</v>
      </c>
      <c r="N6" s="3" t="s">
        <v>9</v>
      </c>
      <c r="O6">
        <f>STDEV(L12:L21)/SQRT(10)</f>
        <v>6.6047548977644907E-2</v>
      </c>
    </row>
    <row r="7" spans="1:18" x14ac:dyDescent="0.2">
      <c r="A7">
        <v>6</v>
      </c>
      <c r="B7" t="b">
        <v>0</v>
      </c>
      <c r="C7">
        <v>30.378737541528238</v>
      </c>
      <c r="D7">
        <v>0.60757475083056478</v>
      </c>
      <c r="E7">
        <v>0.47555752329222511</v>
      </c>
      <c r="F7">
        <v>0.44559773306778805</v>
      </c>
      <c r="G7">
        <v>4.6452972996387585</v>
      </c>
      <c r="H7">
        <v>22.035494577231791</v>
      </c>
      <c r="I7">
        <v>0</v>
      </c>
      <c r="J7">
        <v>0</v>
      </c>
      <c r="K7">
        <v>0</v>
      </c>
      <c r="L7">
        <f t="shared" si="0"/>
        <v>-22.035494577231791</v>
      </c>
      <c r="N7" s="3" t="s">
        <v>10</v>
      </c>
      <c r="O7" s="8" cm="1">
        <f t="array" ref="O7">O6/AVERAGE(ABS(L12:L21))</f>
        <v>9.4837136965524219E-2</v>
      </c>
    </row>
    <row r="8" spans="1:18" x14ac:dyDescent="0.2">
      <c r="A8">
        <v>7</v>
      </c>
      <c r="B8" t="b">
        <v>0</v>
      </c>
      <c r="C8">
        <v>34.714285714285715</v>
      </c>
      <c r="D8">
        <v>0.69428571428571428</v>
      </c>
      <c r="E8">
        <v>0.5923839724161335</v>
      </c>
      <c r="F8">
        <v>0.52076943098037454</v>
      </c>
      <c r="G8">
        <v>4.6195912993345267</v>
      </c>
      <c r="H8">
        <v>22.087335557262929</v>
      </c>
      <c r="I8">
        <v>0</v>
      </c>
      <c r="J8">
        <v>0</v>
      </c>
      <c r="K8">
        <v>0</v>
      </c>
      <c r="L8">
        <f t="shared" si="0"/>
        <v>-22.087335557262929</v>
      </c>
      <c r="N8" s="3"/>
    </row>
    <row r="9" spans="1:18" x14ac:dyDescent="0.2">
      <c r="A9">
        <v>8</v>
      </c>
      <c r="B9" t="b">
        <v>0</v>
      </c>
      <c r="C9">
        <v>28.222591362126245</v>
      </c>
      <c r="D9">
        <v>0.56445182724252485</v>
      </c>
      <c r="E9">
        <v>0.51246517207838127</v>
      </c>
      <c r="F9">
        <v>0.47837943589285742</v>
      </c>
      <c r="G9">
        <v>4.6260439913917049</v>
      </c>
      <c r="H9">
        <v>21.758029165128381</v>
      </c>
      <c r="I9">
        <v>0</v>
      </c>
      <c r="J9">
        <v>0</v>
      </c>
      <c r="K9">
        <v>0</v>
      </c>
      <c r="L9">
        <f t="shared" si="0"/>
        <v>-21.758029165128381</v>
      </c>
      <c r="N9" s="3"/>
      <c r="R9" s="4"/>
    </row>
    <row r="10" spans="1:18" x14ac:dyDescent="0.2">
      <c r="A10">
        <v>9</v>
      </c>
      <c r="B10" t="b">
        <v>0</v>
      </c>
      <c r="C10">
        <v>25.956810631229235</v>
      </c>
      <c r="D10">
        <v>0.51913621262458465</v>
      </c>
      <c r="E10">
        <v>0.50546250509900159</v>
      </c>
      <c r="F10">
        <v>0.46825224782178665</v>
      </c>
      <c r="G10">
        <v>4.7010862753017619</v>
      </c>
      <c r="H10">
        <v>22.332583885999341</v>
      </c>
      <c r="I10">
        <v>0</v>
      </c>
      <c r="J10">
        <v>0</v>
      </c>
      <c r="K10">
        <v>0</v>
      </c>
      <c r="L10">
        <f t="shared" si="0"/>
        <v>-22.332583885999341</v>
      </c>
    </row>
    <row r="11" spans="1:18" x14ac:dyDescent="0.2">
      <c r="A11">
        <v>10</v>
      </c>
      <c r="B11" t="b">
        <v>0</v>
      </c>
      <c r="C11">
        <v>30.478405315614619</v>
      </c>
      <c r="D11">
        <v>0.60956810631229241</v>
      </c>
      <c r="E11">
        <v>0.55021384993211486</v>
      </c>
      <c r="F11">
        <v>0.49253351765474379</v>
      </c>
      <c r="G11">
        <v>4.5864698639919066</v>
      </c>
      <c r="H11">
        <v>21.789545688503608</v>
      </c>
      <c r="I11">
        <v>0</v>
      </c>
      <c r="J11">
        <v>0</v>
      </c>
      <c r="K11">
        <v>0</v>
      </c>
      <c r="L11">
        <f t="shared" si="0"/>
        <v>-21.789545688503608</v>
      </c>
      <c r="P11" s="7"/>
      <c r="Q11" s="7"/>
    </row>
    <row r="12" spans="1:18" x14ac:dyDescent="0.2">
      <c r="A12">
        <v>11</v>
      </c>
      <c r="B12" t="b">
        <v>1</v>
      </c>
      <c r="C12">
        <v>26.06312292358804</v>
      </c>
      <c r="D12">
        <v>0.52126245847176078</v>
      </c>
      <c r="E12">
        <v>0.70845526310392082</v>
      </c>
      <c r="F12">
        <v>0.62068078696173301</v>
      </c>
      <c r="G12">
        <v>4.526395820550082</v>
      </c>
      <c r="H12">
        <v>22.527832624395778</v>
      </c>
      <c r="I12">
        <v>0</v>
      </c>
      <c r="J12">
        <v>21.565395676361167</v>
      </c>
      <c r="K12">
        <v>0.25744920285880935</v>
      </c>
      <c r="L12">
        <f t="shared" si="0"/>
        <v>-0.96243694803461111</v>
      </c>
    </row>
    <row r="13" spans="1:18" x14ac:dyDescent="0.2">
      <c r="A13">
        <v>12</v>
      </c>
      <c r="B13" t="b">
        <v>1</v>
      </c>
      <c r="C13">
        <v>30.372093023255815</v>
      </c>
      <c r="D13">
        <v>0.60744186046511628</v>
      </c>
      <c r="E13">
        <v>0.67853910397391148</v>
      </c>
      <c r="F13">
        <v>0.5519185426066745</v>
      </c>
      <c r="G13">
        <v>4.5879562052362921</v>
      </c>
      <c r="H13">
        <v>22.180177026379315</v>
      </c>
      <c r="I13">
        <v>0</v>
      </c>
      <c r="J13">
        <v>21.515646046367269</v>
      </c>
      <c r="K13">
        <v>0.11516359050759604</v>
      </c>
      <c r="L13">
        <f t="shared" si="0"/>
        <v>-0.6645309800120458</v>
      </c>
    </row>
    <row r="14" spans="1:18" x14ac:dyDescent="0.2">
      <c r="A14">
        <v>13</v>
      </c>
      <c r="B14" t="b">
        <v>1</v>
      </c>
      <c r="C14">
        <v>30.966777408637874</v>
      </c>
      <c r="D14">
        <v>0.61933554817275749</v>
      </c>
      <c r="E14">
        <v>0.61118100992238789</v>
      </c>
      <c r="F14">
        <v>0.50101603254977589</v>
      </c>
      <c r="G14">
        <v>4.6635489645841997</v>
      </c>
      <c r="H14">
        <v>21.845312923399607</v>
      </c>
      <c r="I14">
        <v>0</v>
      </c>
      <c r="J14">
        <v>21.486371776604386</v>
      </c>
      <c r="K14">
        <v>5.7545121509813203E-2</v>
      </c>
      <c r="L14">
        <f t="shared" si="0"/>
        <v>-0.35894114679522104</v>
      </c>
    </row>
    <row r="15" spans="1:18" x14ac:dyDescent="0.2">
      <c r="A15">
        <v>14</v>
      </c>
      <c r="B15" t="b">
        <v>1</v>
      </c>
      <c r="C15">
        <v>29.607973421926911</v>
      </c>
      <c r="D15">
        <v>0.59215946843853817</v>
      </c>
      <c r="E15">
        <v>0.66778041466494931</v>
      </c>
      <c r="F15">
        <v>0.52356470371576069</v>
      </c>
      <c r="G15">
        <v>4.5896043496156915</v>
      </c>
      <c r="H15">
        <v>21.879993649753388</v>
      </c>
      <c r="I15">
        <v>0</v>
      </c>
      <c r="J15">
        <v>21.427695863623988</v>
      </c>
      <c r="K15">
        <v>0.10645859881188417</v>
      </c>
      <c r="L15">
        <f t="shared" si="0"/>
        <v>-0.45229778612939953</v>
      </c>
    </row>
    <row r="16" spans="1:18" x14ac:dyDescent="0.2">
      <c r="A16">
        <v>15</v>
      </c>
      <c r="B16" t="b">
        <v>1</v>
      </c>
      <c r="C16">
        <v>25.803986710963454</v>
      </c>
      <c r="D16">
        <v>0.51607973421926912</v>
      </c>
      <c r="E16">
        <v>0.74804337544977983</v>
      </c>
      <c r="F16">
        <v>0.65185293573825853</v>
      </c>
      <c r="G16">
        <v>4.515348246830297</v>
      </c>
      <c r="H16">
        <v>22.487802823639086</v>
      </c>
      <c r="I16">
        <v>0</v>
      </c>
      <c r="J16">
        <v>21.717387443677435</v>
      </c>
      <c r="K16">
        <v>0.23332996432474631</v>
      </c>
      <c r="L16">
        <f t="shared" si="0"/>
        <v>-0.77041537996165133</v>
      </c>
    </row>
    <row r="17" spans="1:12" x14ac:dyDescent="0.2">
      <c r="A17">
        <v>16</v>
      </c>
      <c r="B17" t="b">
        <v>1</v>
      </c>
      <c r="C17">
        <v>29.900332225913623</v>
      </c>
      <c r="D17">
        <v>0.59800664451827246</v>
      </c>
      <c r="E17">
        <v>0.68896094611895298</v>
      </c>
      <c r="F17">
        <v>0.52778938205549664</v>
      </c>
      <c r="G17">
        <v>4.5086242022097043</v>
      </c>
      <c r="H17">
        <v>22.127030783099535</v>
      </c>
      <c r="I17">
        <v>0</v>
      </c>
      <c r="J17">
        <v>21.460583941635761</v>
      </c>
      <c r="K17">
        <v>0.11908911746229107</v>
      </c>
      <c r="L17">
        <f t="shared" si="0"/>
        <v>-0.66644684146377386</v>
      </c>
    </row>
    <row r="18" spans="1:12" x14ac:dyDescent="0.2">
      <c r="A18">
        <v>17</v>
      </c>
      <c r="B18" t="b">
        <v>1</v>
      </c>
      <c r="C18">
        <v>25.11627906976744</v>
      </c>
      <c r="D18">
        <v>0.50232558139534877</v>
      </c>
      <c r="E18">
        <v>0.74642624700318327</v>
      </c>
      <c r="F18">
        <v>0.61809857527351486</v>
      </c>
      <c r="G18">
        <v>4.5406410708462959</v>
      </c>
      <c r="H18">
        <v>22.601109441967164</v>
      </c>
      <c r="I18">
        <v>0</v>
      </c>
      <c r="J18">
        <v>21.650511868422353</v>
      </c>
      <c r="K18">
        <v>0.18329233802036765</v>
      </c>
      <c r="L18">
        <f t="shared" si="0"/>
        <v>-0.95059757354481178</v>
      </c>
    </row>
    <row r="19" spans="1:12" x14ac:dyDescent="0.2">
      <c r="A19">
        <v>18</v>
      </c>
      <c r="B19" t="b">
        <v>1</v>
      </c>
      <c r="C19">
        <v>32.348837209302324</v>
      </c>
      <c r="D19">
        <v>0.64697674418604645</v>
      </c>
      <c r="E19">
        <v>0.67549426221786923</v>
      </c>
      <c r="F19">
        <v>0.57927552138449567</v>
      </c>
      <c r="G19">
        <v>4.6638924703177622</v>
      </c>
      <c r="H19">
        <v>22.557656525083935</v>
      </c>
      <c r="I19">
        <v>0</v>
      </c>
      <c r="J19">
        <v>21.624749775998549</v>
      </c>
      <c r="K19">
        <v>0.12174163921329714</v>
      </c>
      <c r="L19">
        <f t="shared" si="0"/>
        <v>-0.93290674908538662</v>
      </c>
    </row>
    <row r="20" spans="1:12" x14ac:dyDescent="0.2">
      <c r="A20">
        <v>19</v>
      </c>
      <c r="B20" t="b">
        <v>1</v>
      </c>
      <c r="C20">
        <v>32.182724252491695</v>
      </c>
      <c r="D20">
        <v>0.64365448504983391</v>
      </c>
      <c r="E20">
        <v>0.69340551542854856</v>
      </c>
      <c r="F20">
        <v>0.58264496600349835</v>
      </c>
      <c r="G20">
        <v>4.6003122090963506</v>
      </c>
      <c r="H20">
        <v>22.214325350123314</v>
      </c>
      <c r="I20">
        <v>0</v>
      </c>
      <c r="J20">
        <v>21.64970670493372</v>
      </c>
      <c r="K20">
        <v>0.13555625765344267</v>
      </c>
      <c r="L20">
        <f t="shared" si="0"/>
        <v>-0.56461864518959359</v>
      </c>
    </row>
    <row r="21" spans="1:12" x14ac:dyDescent="0.2">
      <c r="A21">
        <v>20</v>
      </c>
      <c r="B21" t="b">
        <v>1</v>
      </c>
      <c r="C21">
        <v>29.611295681063122</v>
      </c>
      <c r="D21">
        <v>0.59222591362126242</v>
      </c>
      <c r="E21">
        <v>0.69705061819614711</v>
      </c>
      <c r="F21">
        <v>0.57054582927838449</v>
      </c>
      <c r="G21">
        <v>4.6318909536858026</v>
      </c>
      <c r="H21">
        <v>22.277619785658786</v>
      </c>
      <c r="I21">
        <v>0</v>
      </c>
      <c r="J21">
        <v>21.636499005379889</v>
      </c>
      <c r="K21">
        <v>0.12961913466724193</v>
      </c>
      <c r="L21">
        <f t="shared" si="0"/>
        <v>-0.64112078027889652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4704-9D32-284A-B936-22F4EBA122C8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17</v>
      </c>
    </row>
    <row r="2" spans="1:3" ht="17" thickBot="1" x14ac:dyDescent="0.25"/>
    <row r="3" spans="1:3" x14ac:dyDescent="0.2">
      <c r="A3" s="6"/>
      <c r="B3" s="6" t="s">
        <v>18</v>
      </c>
      <c r="C3" s="6" t="s">
        <v>19</v>
      </c>
    </row>
    <row r="4" spans="1:3" x14ac:dyDescent="0.2">
      <c r="A4" t="s">
        <v>20</v>
      </c>
      <c r="B4">
        <v>21.573454810300451</v>
      </c>
      <c r="C4">
        <v>22.269886093349992</v>
      </c>
    </row>
    <row r="5" spans="1:3" x14ac:dyDescent="0.2">
      <c r="A5" t="s">
        <v>21</v>
      </c>
      <c r="B5">
        <v>9.3389166384421109E-3</v>
      </c>
      <c r="C5">
        <v>7.4491722114615369E-2</v>
      </c>
    </row>
    <row r="6" spans="1:3" x14ac:dyDescent="0.2">
      <c r="A6" t="s">
        <v>22</v>
      </c>
      <c r="B6">
        <v>10</v>
      </c>
      <c r="C6">
        <v>10</v>
      </c>
    </row>
    <row r="7" spans="1:3" x14ac:dyDescent="0.2">
      <c r="A7" t="s">
        <v>23</v>
      </c>
      <c r="B7">
        <v>0.76221697212419259</v>
      </c>
    </row>
    <row r="8" spans="1:3" x14ac:dyDescent="0.2">
      <c r="A8" t="s">
        <v>24</v>
      </c>
      <c r="B8">
        <v>0</v>
      </c>
    </row>
    <row r="9" spans="1:3" x14ac:dyDescent="0.2">
      <c r="A9" t="s">
        <v>25</v>
      </c>
      <c r="B9">
        <v>9</v>
      </c>
    </row>
    <row r="10" spans="1:3" x14ac:dyDescent="0.2">
      <c r="A10" t="s">
        <v>26</v>
      </c>
      <c r="B10">
        <v>-10.544392544911256</v>
      </c>
    </row>
    <row r="11" spans="1:3" x14ac:dyDescent="0.2">
      <c r="A11" t="s">
        <v>27</v>
      </c>
      <c r="B11">
        <v>1.1488952244917233E-6</v>
      </c>
    </row>
    <row r="12" spans="1:3" x14ac:dyDescent="0.2">
      <c r="A12" t="s">
        <v>28</v>
      </c>
      <c r="B12">
        <v>1.8331129326562374</v>
      </c>
    </row>
    <row r="13" spans="1:3" x14ac:dyDescent="0.2">
      <c r="A13" t="s">
        <v>29</v>
      </c>
      <c r="B13" s="10">
        <v>2.2977904489834501E-6</v>
      </c>
    </row>
    <row r="14" spans="1:3" ht="17" thickBot="1" x14ac:dyDescent="0.25">
      <c r="A14" s="5" t="s">
        <v>30</v>
      </c>
      <c r="B14" s="5">
        <v>2.2621571627982053</v>
      </c>
      <c r="C1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75741-1198-274B-9DBC-1B2BEDDA7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B (biprodotto)</vt:lpstr>
      <vt:lpstr>T test R-P class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Solfrizzi</dc:creator>
  <cp:lastModifiedBy>Elena Solfrizzi</cp:lastModifiedBy>
  <dcterms:created xsi:type="dcterms:W3CDTF">2024-10-17T08:03:09Z</dcterms:created>
  <dcterms:modified xsi:type="dcterms:W3CDTF">2024-11-15T18:33:54Z</dcterms:modified>
</cp:coreProperties>
</file>