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ni\OneDrive\Desktop\ACADEMIC SIDE\APPLIED STATISTICS\Francesco_repository_1\data\"/>
    </mc:Choice>
  </mc:AlternateContent>
  <xr:revisionPtr revIDLastSave="0" documentId="13_ncr:1_{86F0DBA2-648A-4505-9ABC-06CC414BD848}" xr6:coauthVersionLast="47" xr6:coauthVersionMax="47" xr10:uidLastSave="{00000000-0000-0000-0000-000000000000}"/>
  <bookViews>
    <workbookView xWindow="-120" yWindow="-120" windowWidth="20730" windowHeight="11040" xr2:uid="{9023270C-159D-414A-8685-574780E13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H2" i="1"/>
  <c r="F2" i="1"/>
  <c r="D2" i="1"/>
  <c r="J5" i="1"/>
  <c r="H5" i="1"/>
  <c r="F5" i="1"/>
  <c r="D5" i="1"/>
  <c r="J12" i="1"/>
  <c r="H12" i="1"/>
  <c r="F12" i="1"/>
  <c r="D12" i="1"/>
  <c r="J20" i="1"/>
  <c r="H20" i="1"/>
  <c r="F20" i="1"/>
  <c r="D20" i="1"/>
  <c r="B20" i="1"/>
  <c r="B12" i="1"/>
  <c r="B5" i="1"/>
  <c r="B2" i="1"/>
  <c r="H11" i="1" l="1"/>
  <c r="H19" i="1" s="1"/>
  <c r="H27" i="1" s="1"/>
  <c r="F11" i="1"/>
  <c r="F19" i="1" s="1"/>
  <c r="F27" i="1" s="1"/>
  <c r="B11" i="1"/>
  <c r="B19" i="1" s="1"/>
  <c r="B27" i="1" s="1"/>
  <c r="J11" i="1"/>
  <c r="J19" i="1" s="1"/>
  <c r="J27" i="1" s="1"/>
  <c r="D11" i="1"/>
  <c r="D19" i="1" s="1"/>
  <c r="D27" i="1" s="1"/>
</calcChain>
</file>

<file path=xl/sharedStrings.xml><?xml version="1.0" encoding="utf-8"?>
<sst xmlns="http://schemas.openxmlformats.org/spreadsheetml/2006/main" count="27" uniqueCount="21">
  <si>
    <t>Ricavi di competenza</t>
  </si>
  <si>
    <t>Ricavi da consulenza</t>
  </si>
  <si>
    <t>Ricavi da analisi</t>
  </si>
  <si>
    <t>Costi diretti di commessa</t>
  </si>
  <si>
    <t>Costi diretti esterni per consulenza</t>
  </si>
  <si>
    <t>Costi diretti esterni per analisi</t>
  </si>
  <si>
    <t>Altri costi non altrove classificati</t>
  </si>
  <si>
    <t>Costi indiretti specifici</t>
  </si>
  <si>
    <t>Costi indiretti allocati</t>
  </si>
  <si>
    <t>Costi indir. allocati R&amp;S</t>
  </si>
  <si>
    <t>CE SATA - Riservato</t>
  </si>
  <si>
    <t>Direzione, Coordinamento E Qualità</t>
  </si>
  <si>
    <t>Gestione Immobili</t>
  </si>
  <si>
    <t>Risorse umane/Formazione</t>
  </si>
  <si>
    <t>Generali di gestione/Amministrativi</t>
  </si>
  <si>
    <t>Commerciale/Marketing/Comunic.</t>
  </si>
  <si>
    <t>IMC</t>
  </si>
  <si>
    <t>IIMC</t>
  </si>
  <si>
    <t>Costi diretti del personale</t>
  </si>
  <si>
    <t>Costi diretti di logistica</t>
  </si>
  <si>
    <t>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</si>
</sst>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[$€-2]\ * #,##0_);_([$€-2]\ * \(#,##0\);_([$€-2]\ 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165" fontId="2" fillId="0" borderId="0" xfId="1" applyNumberFormat="1" applyFont="1" applyFill="1" applyBorder="1"/>
    <xf numFmtId="165" fontId="2" fillId="0" borderId="0" xfId="1" applyNumberFormat="1" applyFont="1" applyFill="1" applyBorder="1" applyAlignment="1">
      <alignment vertical="center"/>
    </xf>
    <xf numFmtId="165" fontId="2" fillId="0" borderId="0" xfId="1" applyNumberFormat="1" applyFont="1" applyFill="1" applyBorder="1" applyAlignment="1">
      <alignment horizontal="center" vertical="center"/>
    </xf>
    <xf numFmtId="165" fontId="3" fillId="0" borderId="0" xfId="1" applyNumberFormat="1" applyFont="1" applyFill="1" applyBorder="1"/>
    <xf numFmtId="165" fontId="3" fillId="0" borderId="1" xfId="1" applyNumberFormat="1" applyFont="1" applyFill="1" applyBorder="1" applyAlignment="1"/>
    <xf numFmtId="165" fontId="3" fillId="0" borderId="2" xfId="1" applyNumberFormat="1" applyFont="1" applyFill="1" applyBorder="1" applyAlignment="1"/>
    <xf numFmtId="0" fontId="3" fillId="0" borderId="4" xfId="1" applyNumberFormat="1" applyFont="1" applyFill="1" applyBorder="1" applyAlignment="1"/>
    <xf numFmtId="0" fontId="2" fillId="0" borderId="3" xfId="1" applyNumberFormat="1" applyFont="1" applyFill="1" applyBorder="1" applyAlignment="1">
      <alignment horizontal="right"/>
    </xf>
    <xf numFmtId="0" fontId="3" fillId="0" borderId="3" xfId="1" applyNumberFormat="1" applyFont="1" applyFill="1" applyBorder="1"/>
    <xf numFmtId="0" fontId="3" fillId="0" borderId="5" xfId="1" applyNumberFormat="1" applyFont="1" applyFill="1" applyBorder="1" applyAlignment="1"/>
    <xf numFmtId="0" fontId="5" fillId="0" borderId="3" xfId="0" applyFont="1" applyBorder="1" applyAlignment="1">
      <alignment horizontal="center"/>
    </xf>
    <xf numFmtId="165" fontId="3" fillId="0" borderId="1" xfId="1" applyNumberFormat="1" applyFont="1" applyFill="1" applyBorder="1"/>
    <xf numFmtId="165" fontId="3" fillId="0" borderId="2" xfId="1" applyNumberFormat="1" applyFont="1" applyFill="1" applyBorder="1"/>
    <xf numFmtId="165" fontId="2" fillId="0" borderId="0" xfId="1" applyNumberFormat="1" applyFont="1" applyFill="1" applyBorder="1" applyAlignment="1"/>
    <xf numFmtId="0" fontId="4" fillId="0" borderId="0" xfId="0" applyFont="1" applyAlignment="1"/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65" fontId="3" fillId="0" borderId="4" xfId="1" applyNumberFormat="1" applyFont="1" applyFill="1" applyBorder="1" applyAlignment="1"/>
    <xf numFmtId="165" fontId="2" fillId="0" borderId="3" xfId="1" applyNumberFormat="1" applyFont="1" applyFill="1" applyBorder="1" applyAlignment="1">
      <alignment vertical="center"/>
    </xf>
    <xf numFmtId="165" fontId="3" fillId="0" borderId="3" xfId="1" applyNumberFormat="1" applyFont="1" applyFill="1" applyBorder="1"/>
    <xf numFmtId="165" fontId="2" fillId="0" borderId="3" xfId="1" applyNumberFormat="1" applyFont="1" applyFill="1" applyBorder="1"/>
    <xf numFmtId="165" fontId="3" fillId="0" borderId="4" xfId="1" applyNumberFormat="1" applyFont="1" applyFill="1" applyBorder="1"/>
    <xf numFmtId="165" fontId="3" fillId="0" borderId="5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8828-E588-4198-A4B5-F4EB18048A69}">
  <dimension ref="A1:L28"/>
  <sheetViews>
    <sheetView tabSelected="1" zoomScale="80" zoomScaleNormal="80" workbookViewId="0"/>
  </sheetViews>
  <sheetFormatPr defaultRowHeight="15" x14ac:dyDescent="0.25"/>
  <cols>
    <col min="1" max="1" width="37.7109375" bestFit="1" customWidth="1"/>
    <col min="2" max="2" width="12" bestFit="1" customWidth="1"/>
    <col min="3" max="3" width="12" customWidth="1"/>
    <col min="5" max="5" width="12" bestFit="1" customWidth="1"/>
    <col min="7" max="7" width="12" bestFit="1" customWidth="1"/>
    <col min="9" max="9" width="12" bestFit="1" customWidth="1"/>
    <col min="11" max="11" width="12" bestFit="1" customWidth="1"/>
  </cols>
  <sheetData>
    <row r="1" spans="1:12" ht="18.75" x14ac:dyDescent="0.3">
      <c r="A1" s="11" t="s">
        <v>10</v>
      </c>
      <c r="B1" s="16">
        <v>2017</v>
      </c>
      <c r="C1" s="17"/>
      <c r="D1" s="17">
        <v>2018</v>
      </c>
      <c r="E1" s="17"/>
      <c r="F1" s="17">
        <v>2019</v>
      </c>
      <c r="G1" s="17"/>
      <c r="H1" s="17">
        <v>2020</v>
      </c>
      <c r="I1" s="17"/>
      <c r="J1" s="17">
        <v>2021</v>
      </c>
      <c r="K1" s="18"/>
      <c r="L1" s="15"/>
    </row>
    <row r="2" spans="1:12" ht="18.75" customHeight="1" x14ac:dyDescent="0.25">
      <c r="A2" s="7" t="s">
        <v>0</v>
      </c>
      <c r="B2" s="5">
        <f>+B3+B4</f>
        <v>4392.82258</v>
      </c>
      <c r="C2" s="5">
        <v>4392.82258</v>
      </c>
      <c r="D2" s="5">
        <f t="shared" ref="D2:J2" si="0">+D3+D4</f>
        <v>5124.9717000000001</v>
      </c>
      <c r="E2" s="5">
        <v>5124.9717000000001</v>
      </c>
      <c r="F2" s="5">
        <f t="shared" si="0"/>
        <v>5480.7193782539689</v>
      </c>
      <c r="G2" s="5">
        <v>5480.7193782539689</v>
      </c>
      <c r="H2" s="5">
        <f t="shared" si="0"/>
        <v>5732.8841599999996</v>
      </c>
      <c r="I2" s="5">
        <v>5732.8841599999996</v>
      </c>
      <c r="J2" s="5">
        <f t="shared" si="0"/>
        <v>6848.2870075000001</v>
      </c>
      <c r="K2" s="19">
        <v>6848.2870075000001</v>
      </c>
    </row>
    <row r="3" spans="1:12" x14ac:dyDescent="0.25">
      <c r="A3" s="8" t="s">
        <v>1</v>
      </c>
      <c r="B3" s="1">
        <v>1916.5919000000001</v>
      </c>
      <c r="C3" s="14">
        <v>1916.5919000000001</v>
      </c>
      <c r="D3" s="2">
        <v>2362.7853999999998</v>
      </c>
      <c r="E3" s="2">
        <v>2362.7853999999998</v>
      </c>
      <c r="F3" s="2">
        <v>2715.1832882539684</v>
      </c>
      <c r="G3" s="2">
        <v>2715.1832882539684</v>
      </c>
      <c r="H3" s="2">
        <v>2720.1759699999998</v>
      </c>
      <c r="I3" s="2">
        <v>2720.1759699999998</v>
      </c>
      <c r="J3" s="2">
        <v>3616.3220799999999</v>
      </c>
      <c r="K3" s="20">
        <v>3616.3220799999999</v>
      </c>
    </row>
    <row r="4" spans="1:12" x14ac:dyDescent="0.25">
      <c r="A4" s="8" t="s">
        <v>2</v>
      </c>
      <c r="B4" s="1">
        <v>2476.2306800000001</v>
      </c>
      <c r="C4" s="14">
        <v>2476.2306800000001</v>
      </c>
      <c r="D4" s="2">
        <v>2762.1862999999998</v>
      </c>
      <c r="E4" s="2">
        <v>2762.1862999999998</v>
      </c>
      <c r="F4" s="2">
        <v>2765.5360900000005</v>
      </c>
      <c r="G4" s="2">
        <v>2765.5360900000005</v>
      </c>
      <c r="H4" s="2">
        <v>3012.7081900000003</v>
      </c>
      <c r="I4" s="2">
        <v>3012.7081900000003</v>
      </c>
      <c r="J4" s="2">
        <v>3231.9649275000002</v>
      </c>
      <c r="K4" s="20">
        <v>3231.9649275000002</v>
      </c>
    </row>
    <row r="5" spans="1:12" x14ac:dyDescent="0.25">
      <c r="A5" s="9" t="s">
        <v>3</v>
      </c>
      <c r="B5" s="4">
        <f>+B6+B7+B8+B9+B10</f>
        <v>2576.943685661985</v>
      </c>
      <c r="C5" s="4">
        <v>2660.7315245990176</v>
      </c>
      <c r="D5" s="4">
        <f t="shared" ref="D5:J5" si="1">+D6+D7+D8+D9+D10</f>
        <v>3037.9819629935237</v>
      </c>
      <c r="E5" s="4">
        <v>2998.0584935087722</v>
      </c>
      <c r="F5" s="4">
        <f t="shared" si="1"/>
        <v>3389.4704699082822</v>
      </c>
      <c r="G5" s="4">
        <v>3213.3899364007766</v>
      </c>
      <c r="H5" s="4">
        <f t="shared" si="1"/>
        <v>3548.4113278957743</v>
      </c>
      <c r="I5" s="4">
        <v>3485.8691133001939</v>
      </c>
      <c r="J5" s="4">
        <f t="shared" si="1"/>
        <v>4276.2742038885535</v>
      </c>
      <c r="K5" s="21">
        <v>4202.4679019996838</v>
      </c>
    </row>
    <row r="6" spans="1:12" x14ac:dyDescent="0.25">
      <c r="A6" s="8" t="s">
        <v>18</v>
      </c>
      <c r="B6" s="1">
        <v>873.73792211594923</v>
      </c>
      <c r="C6" s="1">
        <v>925.27300925569614</v>
      </c>
      <c r="D6" s="2">
        <v>1100.1173049935237</v>
      </c>
      <c r="E6" s="1">
        <v>1078.9414105263158</v>
      </c>
      <c r="F6" s="2">
        <v>1151.4466905757379</v>
      </c>
      <c r="G6" s="1">
        <v>1099.8819445466281</v>
      </c>
      <c r="H6" s="2">
        <v>1072.4337224038884</v>
      </c>
      <c r="I6" s="1">
        <v>1201.3902424068804</v>
      </c>
      <c r="J6" s="2">
        <v>1450.6819191691561</v>
      </c>
      <c r="K6" s="22">
        <v>1406.6448763359247</v>
      </c>
    </row>
    <row r="7" spans="1:12" x14ac:dyDescent="0.25">
      <c r="A7" s="8" t="s">
        <v>19</v>
      </c>
      <c r="B7" s="1">
        <v>221.01310300000017</v>
      </c>
      <c r="C7" s="1">
        <v>296.08736296182281</v>
      </c>
      <c r="D7" s="2">
        <v>270.79283799999973</v>
      </c>
      <c r="E7" s="1">
        <v>270.73437245614036</v>
      </c>
      <c r="F7" s="2">
        <v>377.48568899999992</v>
      </c>
      <c r="G7" s="1">
        <v>299.27463785443183</v>
      </c>
      <c r="H7" s="2">
        <v>268.10655199999968</v>
      </c>
      <c r="I7" s="1">
        <v>327.63029534587031</v>
      </c>
      <c r="J7" s="2">
        <v>351.09411299999994</v>
      </c>
      <c r="K7" s="22">
        <v>406.86222319517185</v>
      </c>
    </row>
    <row r="8" spans="1:12" x14ac:dyDescent="0.25">
      <c r="A8" s="8" t="s">
        <v>4</v>
      </c>
      <c r="B8" s="1">
        <v>43.554040000000001</v>
      </c>
      <c r="C8" s="1">
        <v>41.25249640063798</v>
      </c>
      <c r="D8" s="3">
        <v>93.470259999999982</v>
      </c>
      <c r="E8" s="1">
        <v>55.9451101754386</v>
      </c>
      <c r="F8" s="3">
        <v>243.54621000000003</v>
      </c>
      <c r="G8" s="1">
        <v>126.76282431413833</v>
      </c>
      <c r="H8" s="2">
        <v>188.41811000000001</v>
      </c>
      <c r="I8" s="1">
        <v>204.38172297473363</v>
      </c>
      <c r="J8" s="2">
        <v>227.70853999999997</v>
      </c>
      <c r="K8" s="22">
        <v>256.67051841705984</v>
      </c>
    </row>
    <row r="9" spans="1:12" x14ac:dyDescent="0.25">
      <c r="A9" s="8" t="s">
        <v>5</v>
      </c>
      <c r="B9" s="1">
        <v>1435.3613305460356</v>
      </c>
      <c r="C9" s="1">
        <v>1398.1186559808609</v>
      </c>
      <c r="D9" s="2">
        <v>1570.7744100000002</v>
      </c>
      <c r="E9" s="1">
        <v>1590.4395607017545</v>
      </c>
      <c r="F9" s="2">
        <v>1616.9918803325445</v>
      </c>
      <c r="G9" s="1">
        <v>1686.040873772261</v>
      </c>
      <c r="H9" s="2">
        <v>2018.3007134918862</v>
      </c>
      <c r="I9" s="1">
        <v>1752.4668525727095</v>
      </c>
      <c r="J9" s="2">
        <v>2246.789691719398</v>
      </c>
      <c r="K9" s="22">
        <v>2132.2902840515271</v>
      </c>
    </row>
    <row r="10" spans="1:12" x14ac:dyDescent="0.25">
      <c r="A10" s="8" t="s">
        <v>6</v>
      </c>
      <c r="B10" s="1">
        <v>3.2772899999999998</v>
      </c>
      <c r="C10" s="1">
        <v>0</v>
      </c>
      <c r="D10" s="3">
        <v>2.8271499999999996</v>
      </c>
      <c r="E10" s="1">
        <v>1.998039649122807</v>
      </c>
      <c r="F10" s="3">
        <v>0</v>
      </c>
      <c r="G10" s="1">
        <v>1.4296559133173496</v>
      </c>
      <c r="H10" s="2">
        <v>1.1522300000000001</v>
      </c>
      <c r="I10" s="1">
        <v>0</v>
      </c>
      <c r="J10" s="2">
        <v>-5.9999999999999995E-5</v>
      </c>
      <c r="K10" s="22">
        <v>0</v>
      </c>
    </row>
    <row r="11" spans="1:12" x14ac:dyDescent="0.25">
      <c r="A11" s="7" t="s">
        <v>16</v>
      </c>
      <c r="B11" s="5">
        <f>+B2-B5</f>
        <v>1815.878894338015</v>
      </c>
      <c r="C11" s="12">
        <v>1732.091055400982</v>
      </c>
      <c r="D11" s="5">
        <f t="shared" ref="D11:J11" si="2">+D2-D5</f>
        <v>2086.9897370064764</v>
      </c>
      <c r="E11" s="12">
        <v>2126.9132064912278</v>
      </c>
      <c r="F11" s="5">
        <f t="shared" si="2"/>
        <v>2091.2489083456867</v>
      </c>
      <c r="G11" s="12">
        <v>2267.3294418531923</v>
      </c>
      <c r="H11" s="5">
        <f t="shared" si="2"/>
        <v>2184.4728321042253</v>
      </c>
      <c r="I11" s="12">
        <v>2247.0150466998057</v>
      </c>
      <c r="J11" s="5">
        <f t="shared" si="2"/>
        <v>2572.0128036114465</v>
      </c>
      <c r="K11" s="23">
        <v>2645.8191055003167</v>
      </c>
    </row>
    <row r="12" spans="1:12" x14ac:dyDescent="0.25">
      <c r="A12" s="9" t="s">
        <v>7</v>
      </c>
      <c r="B12" s="4">
        <f>+B13+B14+B15+B16+B17+B18</f>
        <v>595.50518145944375</v>
      </c>
      <c r="C12" s="4">
        <v>497.11182107848106</v>
      </c>
      <c r="D12" s="4">
        <f t="shared" ref="D12:J12" si="3">+D13+D14+D15+D16+D17+D18</f>
        <v>747.06839301411935</v>
      </c>
      <c r="E12" s="4">
        <v>739.27467017543859</v>
      </c>
      <c r="F12" s="4">
        <f t="shared" si="3"/>
        <v>717.20024059025161</v>
      </c>
      <c r="G12" s="4">
        <v>793.99126956296197</v>
      </c>
      <c r="H12" s="4">
        <f t="shared" si="3"/>
        <v>544.22896656774412</v>
      </c>
      <c r="I12" s="4">
        <v>764.23635867091241</v>
      </c>
      <c r="J12" s="4">
        <f t="shared" si="3"/>
        <v>588.1174487688761</v>
      </c>
      <c r="K12" s="21">
        <v>885.457730920622</v>
      </c>
    </row>
    <row r="13" spans="1:12" x14ac:dyDescent="0.25">
      <c r="A13" s="8" t="s">
        <v>15</v>
      </c>
      <c r="B13" s="1">
        <v>134.69012954057007</v>
      </c>
      <c r="C13" s="1">
        <v>133.45283787341771</v>
      </c>
      <c r="D13" s="2">
        <v>253.79376551130875</v>
      </c>
      <c r="E13" s="1">
        <v>219.78436140350877</v>
      </c>
      <c r="F13" s="2">
        <v>232.06452449382007</v>
      </c>
      <c r="G13" s="1">
        <v>269.72841564587321</v>
      </c>
      <c r="H13" s="2">
        <v>211.30498802962902</v>
      </c>
      <c r="I13" s="1">
        <v>257.64301294449848</v>
      </c>
      <c r="J13" s="2">
        <v>220.78101486371858</v>
      </c>
      <c r="K13" s="22">
        <v>291.41646840425534</v>
      </c>
    </row>
    <row r="14" spans="1:12" x14ac:dyDescent="0.25">
      <c r="A14" s="8" t="s">
        <v>14</v>
      </c>
      <c r="B14" s="1">
        <v>56.681008559559942</v>
      </c>
      <c r="C14" s="1">
        <v>44.484279291139238</v>
      </c>
      <c r="D14" s="2">
        <v>43.560240557356174</v>
      </c>
      <c r="E14" s="1">
        <v>59.941189473684219</v>
      </c>
      <c r="F14" s="2">
        <v>52.876423484041752</v>
      </c>
      <c r="G14" s="1">
        <v>59.092444417117122</v>
      </c>
      <c r="H14" s="2">
        <v>45.063783258033062</v>
      </c>
      <c r="I14" s="1">
        <v>53.090827831275817</v>
      </c>
      <c r="J14" s="2">
        <v>63.087035975333862</v>
      </c>
      <c r="K14" s="22">
        <v>67.249954247135847</v>
      </c>
    </row>
    <row r="15" spans="1:12" x14ac:dyDescent="0.25">
      <c r="A15" s="8" t="s">
        <v>13</v>
      </c>
      <c r="B15" s="1">
        <v>128.8517540442177</v>
      </c>
      <c r="C15" s="1">
        <v>100.08962840506329</v>
      </c>
      <c r="D15" s="2">
        <v>88.185942643465907</v>
      </c>
      <c r="E15" s="1">
        <v>119.88237894736841</v>
      </c>
      <c r="F15" s="2">
        <v>71.436170493518446</v>
      </c>
      <c r="G15" s="1">
        <v>90.544874510098808</v>
      </c>
      <c r="H15" s="2">
        <v>39.093587025824078</v>
      </c>
      <c r="I15" s="1">
        <v>91.230214312181914</v>
      </c>
      <c r="J15" s="2">
        <v>63.1666518669741</v>
      </c>
      <c r="K15" s="22">
        <v>100.87493137070376</v>
      </c>
    </row>
    <row r="16" spans="1:12" x14ac:dyDescent="0.25">
      <c r="A16" s="8" t="s">
        <v>9</v>
      </c>
      <c r="B16" s="1">
        <v>76.789539999999988</v>
      </c>
      <c r="C16" s="1">
        <v>74.511167812658201</v>
      </c>
      <c r="D16" s="2">
        <v>107.46177269340323</v>
      </c>
      <c r="E16" s="1">
        <v>119.88237894736841</v>
      </c>
      <c r="F16" s="2">
        <v>121.67764402174991</v>
      </c>
      <c r="G16" s="1">
        <v>131.52834566244792</v>
      </c>
      <c r="H16" s="2">
        <v>46.879857893057014</v>
      </c>
      <c r="I16" s="1">
        <v>119.33853439000887</v>
      </c>
      <c r="J16" s="2">
        <v>19.038500369033468</v>
      </c>
      <c r="K16" s="22">
        <v>145.70823420212767</v>
      </c>
    </row>
    <row r="17" spans="1:11" x14ac:dyDescent="0.25">
      <c r="A17" s="8" t="s">
        <v>12</v>
      </c>
      <c r="B17" s="1">
        <v>56.944400000000002</v>
      </c>
      <c r="C17" s="1">
        <v>55.605349113924049</v>
      </c>
      <c r="D17" s="2">
        <v>79.550709999999995</v>
      </c>
      <c r="E17" s="1">
        <v>69.931387719298243</v>
      </c>
      <c r="F17" s="2">
        <v>92.773290000000017</v>
      </c>
      <c r="G17" s="1">
        <v>94.412974342420625</v>
      </c>
      <c r="H17" s="2">
        <v>94.323509999999999</v>
      </c>
      <c r="I17" s="1">
        <v>102.65430283734476</v>
      </c>
      <c r="J17" s="2">
        <v>89.15428721048184</v>
      </c>
      <c r="K17" s="22">
        <v>106.47909422463175</v>
      </c>
    </row>
    <row r="18" spans="1:11" x14ac:dyDescent="0.25">
      <c r="A18" s="8" t="s">
        <v>11</v>
      </c>
      <c r="B18" s="1">
        <v>141.54834931509609</v>
      </c>
      <c r="C18" s="1">
        <v>88.968558582278476</v>
      </c>
      <c r="D18" s="2">
        <v>174.51596160858526</v>
      </c>
      <c r="E18" s="1">
        <v>149.85297368421053</v>
      </c>
      <c r="F18" s="2">
        <v>146.37218809712147</v>
      </c>
      <c r="G18" s="1">
        <v>148.68421498500433</v>
      </c>
      <c r="H18" s="2">
        <v>107.56324036120093</v>
      </c>
      <c r="I18" s="1">
        <v>140.27946635560264</v>
      </c>
      <c r="J18" s="2">
        <v>132.88995848333423</v>
      </c>
      <c r="K18" s="22">
        <v>173.72904847176758</v>
      </c>
    </row>
    <row r="19" spans="1:11" x14ac:dyDescent="0.25">
      <c r="A19" s="7" t="s">
        <v>17</v>
      </c>
      <c r="B19" s="5">
        <f>+B11-B12</f>
        <v>1220.3737128785713</v>
      </c>
      <c r="C19" s="12">
        <v>1234.979234322501</v>
      </c>
      <c r="D19" s="5">
        <f t="shared" ref="D19:J19" si="4">+D11-D12</f>
        <v>1339.9213439923569</v>
      </c>
      <c r="E19" s="12">
        <v>1387.6385363157895</v>
      </c>
      <c r="F19" s="5">
        <f t="shared" si="4"/>
        <v>1374.048667755435</v>
      </c>
      <c r="G19" s="12">
        <v>1473.3381722902304</v>
      </c>
      <c r="H19" s="5">
        <f t="shared" si="4"/>
        <v>1640.2438655364813</v>
      </c>
      <c r="I19" s="12">
        <v>1482.7786880288929</v>
      </c>
      <c r="J19" s="5">
        <f t="shared" si="4"/>
        <v>1983.8953548425704</v>
      </c>
      <c r="K19" s="23">
        <v>1760.3613745796947</v>
      </c>
    </row>
    <row r="20" spans="1:11" x14ac:dyDescent="0.25">
      <c r="A20" s="9" t="s">
        <v>8</v>
      </c>
      <c r="B20" s="4">
        <f>+B21+B22+B23+B24+B25+B26</f>
        <v>632.36529145517977</v>
      </c>
      <c r="C20" s="4">
        <v>583.30011220506333</v>
      </c>
      <c r="D20" s="4">
        <f t="shared" ref="D20:J20" si="5">+D21+D22+D23+D24+D25+D26</f>
        <v>770.94436479235355</v>
      </c>
      <c r="E20" s="4">
        <v>639.37268771929826</v>
      </c>
      <c r="F20" s="4">
        <f t="shared" si="5"/>
        <v>739.99327477898282</v>
      </c>
      <c r="G20" s="4">
        <v>704.82036526545335</v>
      </c>
      <c r="H20" s="4">
        <f t="shared" si="5"/>
        <v>876.81691409540986</v>
      </c>
      <c r="I20" s="4">
        <v>705.84544495230364</v>
      </c>
      <c r="J20" s="4">
        <f t="shared" si="5"/>
        <v>1057.6461653425754</v>
      </c>
      <c r="K20" s="21">
        <v>893.30355891612112</v>
      </c>
    </row>
    <row r="21" spans="1:11" x14ac:dyDescent="0.25">
      <c r="A21" s="8" t="s">
        <v>15</v>
      </c>
      <c r="B21" s="1">
        <v>142.11481145449369</v>
      </c>
      <c r="C21" s="1">
        <v>150.35686400405064</v>
      </c>
      <c r="D21" s="2">
        <v>118.75338376121601</v>
      </c>
      <c r="E21" s="1">
        <v>129.87257719298245</v>
      </c>
      <c r="F21" s="2">
        <v>93.84185909035395</v>
      </c>
      <c r="G21" s="1">
        <v>128.66903219856147</v>
      </c>
      <c r="H21" s="2">
        <v>120.31544253368089</v>
      </c>
      <c r="I21" s="1">
        <v>100.17572757826193</v>
      </c>
      <c r="J21" s="2">
        <v>190.34050657627316</v>
      </c>
      <c r="K21" s="22">
        <v>112.08325707855975</v>
      </c>
    </row>
    <row r="22" spans="1:11" x14ac:dyDescent="0.25">
      <c r="A22" s="8" t="s">
        <v>14</v>
      </c>
      <c r="B22" s="1">
        <v>132.8990233068983</v>
      </c>
      <c r="C22" s="1">
        <v>81.072599008101278</v>
      </c>
      <c r="D22" s="2">
        <v>178.0038419465676</v>
      </c>
      <c r="E22" s="1">
        <v>139.86277543859649</v>
      </c>
      <c r="F22" s="2">
        <v>204.13168952289831</v>
      </c>
      <c r="G22" s="1">
        <v>162.02767017596628</v>
      </c>
      <c r="H22" s="2">
        <v>267.88695025676475</v>
      </c>
      <c r="I22" s="1">
        <v>235.36009977452494</v>
      </c>
      <c r="J22" s="2">
        <v>344.01620149091895</v>
      </c>
      <c r="K22" s="22">
        <v>308.22895696603928</v>
      </c>
    </row>
    <row r="23" spans="1:11" x14ac:dyDescent="0.25">
      <c r="A23" s="8" t="s">
        <v>13</v>
      </c>
      <c r="B23" s="1">
        <v>72.301604556104309</v>
      </c>
      <c r="C23" s="1">
        <v>72.509375244556963</v>
      </c>
      <c r="D23" s="2">
        <v>83.416380441080676</v>
      </c>
      <c r="E23" s="1">
        <v>69.931387719298243</v>
      </c>
      <c r="F23" s="2">
        <v>78.366185000583329</v>
      </c>
      <c r="G23" s="1">
        <v>90.544874510098808</v>
      </c>
      <c r="H23" s="2">
        <v>102.10322063580026</v>
      </c>
      <c r="I23" s="1">
        <v>69.545156399020328</v>
      </c>
      <c r="J23" s="2">
        <v>52.065971507807305</v>
      </c>
      <c r="K23" s="22">
        <v>89.6666056628478</v>
      </c>
    </row>
    <row r="24" spans="1:11" x14ac:dyDescent="0.25">
      <c r="A24" s="8" t="s">
        <v>9</v>
      </c>
      <c r="B24" s="1">
        <v>29.102459999999997</v>
      </c>
      <c r="C24" s="1">
        <v>65.058258463291139</v>
      </c>
      <c r="D24" s="2">
        <v>87.357078193833772</v>
      </c>
      <c r="E24" s="1">
        <v>29.970594736842102</v>
      </c>
      <c r="F24" s="2">
        <v>56.298451986731408</v>
      </c>
      <c r="G24" s="1">
        <v>59.568996388222907</v>
      </c>
      <c r="H24" s="2">
        <v>11.656360722613078</v>
      </c>
      <c r="I24" s="1">
        <v>37.539500138216368</v>
      </c>
      <c r="J24" s="2">
        <v>59.573673997358412</v>
      </c>
      <c r="K24" s="22">
        <v>44.8333028314239</v>
      </c>
    </row>
    <row r="25" spans="1:11" x14ac:dyDescent="0.25">
      <c r="A25" s="8" t="s">
        <v>12</v>
      </c>
      <c r="B25" s="1">
        <v>21.028809999999996</v>
      </c>
      <c r="C25" s="1">
        <v>16.681604734177213</v>
      </c>
      <c r="D25" s="2">
        <v>29.902019999999993</v>
      </c>
      <c r="E25" s="1">
        <v>29.970594736842102</v>
      </c>
      <c r="F25" s="2">
        <v>42.96324000000002</v>
      </c>
      <c r="G25" s="1">
        <v>33.358637977404825</v>
      </c>
      <c r="H25" s="2">
        <v>41.3206320674688</v>
      </c>
      <c r="I25" s="1">
        <v>47.040237827518062</v>
      </c>
      <c r="J25" s="2">
        <v>50.142196995969606</v>
      </c>
      <c r="K25" s="22">
        <v>58.283293680851067</v>
      </c>
    </row>
    <row r="26" spans="1:11" x14ac:dyDescent="0.25">
      <c r="A26" s="8" t="s">
        <v>11</v>
      </c>
      <c r="B26" s="1">
        <v>234.91858213768344</v>
      </c>
      <c r="C26" s="1">
        <v>197.6214107508861</v>
      </c>
      <c r="D26" s="2">
        <v>273.51166044965555</v>
      </c>
      <c r="E26" s="1">
        <v>239.76475789473682</v>
      </c>
      <c r="F26" s="2">
        <v>264.39184917841578</v>
      </c>
      <c r="G26" s="1">
        <v>230.6511540151991</v>
      </c>
      <c r="H26" s="2">
        <v>333.53430787908218</v>
      </c>
      <c r="I26" s="1">
        <v>216.18472323476209</v>
      </c>
      <c r="J26" s="2">
        <v>361.50761477424817</v>
      </c>
      <c r="K26" s="22">
        <v>280.20814269639931</v>
      </c>
    </row>
    <row r="27" spans="1:11" ht="15.75" thickBot="1" x14ac:dyDescent="0.3">
      <c r="A27" s="10" t="s">
        <v>20</v>
      </c>
      <c r="B27" s="6">
        <f>+B19-B20</f>
        <v>588.0084214233915</v>
      </c>
      <c r="C27" s="13">
        <v>651.67912211743783</v>
      </c>
      <c r="D27" s="6">
        <f t="shared" ref="D27:J27" si="6">+D19-D20</f>
        <v>568.97697920000337</v>
      </c>
      <c r="E27" s="13">
        <v>748.2658485964912</v>
      </c>
      <c r="F27" s="6">
        <f t="shared" si="6"/>
        <v>634.05539297645214</v>
      </c>
      <c r="G27" s="13">
        <v>768.51780702477708</v>
      </c>
      <c r="H27" s="6">
        <f t="shared" si="6"/>
        <v>763.42695144107142</v>
      </c>
      <c r="I27" s="13">
        <v>776.93324307658941</v>
      </c>
      <c r="J27" s="6">
        <f t="shared" si="6"/>
        <v>926.24918949999505</v>
      </c>
      <c r="K27" s="24">
        <v>867.05781566357348</v>
      </c>
    </row>
    <row r="28" spans="1:11" ht="15.75" thickTop="1" x14ac:dyDescent="0.25"/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Longagnani</dc:creator>
  <cp:lastModifiedBy>Gianni</cp:lastModifiedBy>
  <dcterms:created xsi:type="dcterms:W3CDTF">2022-08-24T14:55:37Z</dcterms:created>
  <dcterms:modified xsi:type="dcterms:W3CDTF">2022-09-19T12:18:33Z</dcterms:modified>
</cp:coreProperties>
</file>