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L\OneDrive - CADIR LAB S.r.l\Desktop\"/>
    </mc:Choice>
  </mc:AlternateContent>
  <xr:revisionPtr revIDLastSave="0" documentId="8_{57955D27-D72F-4DA0-980F-C632E8C8CD70}" xr6:coauthVersionLast="47" xr6:coauthVersionMax="47" xr10:uidLastSave="{00000000-0000-0000-0000-000000000000}"/>
  <bookViews>
    <workbookView xWindow="-120" yWindow="-120" windowWidth="29040" windowHeight="15720" xr2:uid="{9023270C-159D-414A-8685-574780E1392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F12" i="1" s="1"/>
  <c r="F20" i="1" s="1"/>
  <c r="E3" i="1"/>
  <c r="D3" i="1"/>
  <c r="C3" i="1"/>
  <c r="K6" i="1"/>
  <c r="K12" i="1" s="1"/>
  <c r="J6" i="1"/>
  <c r="I6" i="1"/>
  <c r="H6" i="1"/>
  <c r="H12" i="1" s="1"/>
  <c r="H20" i="1" s="1"/>
  <c r="H28" i="1" s="1"/>
  <c r="G6" i="1"/>
  <c r="F6" i="1"/>
  <c r="E6" i="1"/>
  <c r="D6" i="1"/>
  <c r="C6" i="1"/>
  <c r="C12" i="1" s="1"/>
  <c r="K13" i="1"/>
  <c r="J13" i="1"/>
  <c r="I13" i="1"/>
  <c r="H13" i="1"/>
  <c r="G13" i="1"/>
  <c r="F13" i="1"/>
  <c r="E13" i="1"/>
  <c r="D13" i="1"/>
  <c r="C13" i="1"/>
  <c r="G12" i="1"/>
  <c r="G20" i="1" s="1"/>
  <c r="G28" i="1" s="1"/>
  <c r="E12" i="1"/>
  <c r="E20" i="1" s="1"/>
  <c r="K21" i="1"/>
  <c r="J21" i="1"/>
  <c r="I21" i="1"/>
  <c r="H21" i="1"/>
  <c r="G21" i="1"/>
  <c r="F21" i="1"/>
  <c r="E21" i="1"/>
  <c r="D21" i="1"/>
  <c r="C21" i="1"/>
  <c r="B21" i="1"/>
  <c r="B13" i="1"/>
  <c r="B6" i="1"/>
  <c r="B3" i="1"/>
  <c r="B12" i="1" s="1"/>
  <c r="B20" i="1" s="1"/>
  <c r="B28" i="1" s="1"/>
  <c r="C20" i="1" l="1"/>
  <c r="C28" i="1" s="1"/>
  <c r="K20" i="1"/>
  <c r="K28" i="1" s="1"/>
  <c r="J12" i="1"/>
  <c r="J20" i="1" s="1"/>
  <c r="J28" i="1" s="1"/>
  <c r="E28" i="1"/>
  <c r="F28" i="1"/>
  <c r="I12" i="1"/>
  <c r="I20" i="1" s="1"/>
  <c r="I28" i="1" s="1"/>
  <c r="D12" i="1"/>
  <c r="D20" i="1" s="1"/>
  <c r="D28" i="1" s="1"/>
</calcChain>
</file>

<file path=xl/sharedStrings.xml><?xml version="1.0" encoding="utf-8"?>
<sst xmlns="http://schemas.openxmlformats.org/spreadsheetml/2006/main" count="38" uniqueCount="24">
  <si>
    <t>Ricavi di competenza</t>
  </si>
  <si>
    <t>Ricavi da consulenza</t>
  </si>
  <si>
    <t>Ricavi da analisi</t>
  </si>
  <si>
    <t>Costi diretti di commessa</t>
  </si>
  <si>
    <t>Costi diretti esterni per consulenza</t>
  </si>
  <si>
    <t>Costi diretti esterni per analisi</t>
  </si>
  <si>
    <t>Altri costi non altrove classificati</t>
  </si>
  <si>
    <t>Costi indiretti specifici</t>
  </si>
  <si>
    <t>Costi indiretti allocati</t>
  </si>
  <si>
    <t>Costi indir. allocati R&amp;S</t>
  </si>
  <si>
    <t>Consuntivo</t>
  </si>
  <si>
    <t>BDG</t>
  </si>
  <si>
    <t>CE SATA - Riservato</t>
  </si>
  <si>
    <t>Dati in 000€</t>
  </si>
  <si>
    <t>Direzione, Coordinamento E Qualità</t>
  </si>
  <si>
    <t>Gestione Immobili</t>
  </si>
  <si>
    <t>Risorse umane/Formazione</t>
  </si>
  <si>
    <t>Generali di gestione/Amministrativi</t>
  </si>
  <si>
    <t>Commerciale/Marketing/Comunic.</t>
  </si>
  <si>
    <t>IMC</t>
  </si>
  <si>
    <t>IIMC</t>
  </si>
  <si>
    <t>Costi diretti del personale</t>
  </si>
  <si>
    <t>Costi diretti di logistica</t>
  </si>
  <si>
    <t>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</si>
</sst>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[$€-2]\ * #,##0_);_([$€-2]\ * \(#,##0\);_([$€-2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7" fontId="2" fillId="0" borderId="0" xfId="1" applyNumberFormat="1" applyFont="1" applyFill="1" applyBorder="1"/>
    <xf numFmtId="167" fontId="2" fillId="0" borderId="0" xfId="1" applyNumberFormat="1" applyFont="1" applyFill="1" applyBorder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167" fontId="3" fillId="0" borderId="0" xfId="1" applyNumberFormat="1" applyFont="1" applyFill="1" applyBorder="1"/>
    <xf numFmtId="167" fontId="3" fillId="0" borderId="1" xfId="1" applyNumberFormat="1" applyFont="1" applyFill="1" applyBorder="1" applyAlignment="1"/>
    <xf numFmtId="167" fontId="3" fillId="0" borderId="2" xfId="1" applyNumberFormat="1" applyFont="1" applyFill="1" applyBorder="1" applyAlignment="1"/>
    <xf numFmtId="0" fontId="3" fillId="0" borderId="4" xfId="1" applyNumberFormat="1" applyFont="1" applyFill="1" applyBorder="1" applyAlignment="1"/>
    <xf numFmtId="0" fontId="2" fillId="0" borderId="3" xfId="1" applyNumberFormat="1" applyFont="1" applyFill="1" applyBorder="1" applyAlignment="1">
      <alignment horizontal="right"/>
    </xf>
    <xf numFmtId="0" fontId="3" fillId="0" borderId="3" xfId="1" applyNumberFormat="1" applyFont="1" applyFill="1" applyBorder="1"/>
    <xf numFmtId="0" fontId="3" fillId="0" borderId="5" xfId="1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8828-E588-4198-A4B5-F4EB18048A69}">
  <dimension ref="A1:K29"/>
  <sheetViews>
    <sheetView tabSelected="1" zoomScale="80" zoomScaleNormal="80" workbookViewId="0"/>
  </sheetViews>
  <sheetFormatPr defaultRowHeight="15" x14ac:dyDescent="0.25"/>
  <cols>
    <col min="1" max="1" width="37.7109375" bestFit="1" customWidth="1"/>
    <col min="2" max="2" width="12" bestFit="1" customWidth="1"/>
    <col min="4" max="4" width="12" bestFit="1" customWidth="1"/>
    <col min="6" max="6" width="12" bestFit="1" customWidth="1"/>
    <col min="8" max="8" width="12" bestFit="1" customWidth="1"/>
    <col min="10" max="10" width="12" bestFit="1" customWidth="1"/>
  </cols>
  <sheetData>
    <row r="1" spans="1:11" ht="18.75" x14ac:dyDescent="0.3">
      <c r="A1" s="15" t="s">
        <v>12</v>
      </c>
      <c r="B1" s="11">
        <v>2017</v>
      </c>
      <c r="C1" s="11"/>
      <c r="D1" s="11">
        <v>2018</v>
      </c>
      <c r="E1" s="11"/>
      <c r="F1" s="11">
        <v>2019</v>
      </c>
      <c r="G1" s="11"/>
      <c r="H1" s="11">
        <v>2020</v>
      </c>
      <c r="I1" s="11"/>
      <c r="J1" s="11">
        <v>2021</v>
      </c>
      <c r="K1" s="11"/>
    </row>
    <row r="2" spans="1:11" ht="18.75" customHeight="1" x14ac:dyDescent="0.3">
      <c r="A2" s="15" t="s">
        <v>13</v>
      </c>
      <c r="B2" s="12" t="s">
        <v>10</v>
      </c>
      <c r="C2" s="13" t="s">
        <v>11</v>
      </c>
      <c r="D2" s="14" t="s">
        <v>10</v>
      </c>
      <c r="E2" s="13" t="s">
        <v>11</v>
      </c>
      <c r="F2" s="14" t="s">
        <v>10</v>
      </c>
      <c r="G2" s="13" t="s">
        <v>11</v>
      </c>
      <c r="H2" s="14" t="s">
        <v>10</v>
      </c>
      <c r="I2" s="13" t="s">
        <v>11</v>
      </c>
      <c r="J2" s="14" t="s">
        <v>10</v>
      </c>
      <c r="K2" s="13" t="s">
        <v>11</v>
      </c>
    </row>
    <row r="3" spans="1:11" x14ac:dyDescent="0.25">
      <c r="A3" s="7" t="s">
        <v>0</v>
      </c>
      <c r="B3" s="5">
        <f>+B4+B5</f>
        <v>4392.82258</v>
      </c>
      <c r="C3" s="5">
        <f t="shared" ref="C3:K3" si="0">+C4+C5</f>
        <v>3950</v>
      </c>
      <c r="D3" s="5">
        <f t="shared" si="0"/>
        <v>5124.9717000000001</v>
      </c>
      <c r="E3" s="5">
        <f t="shared" si="0"/>
        <v>5130</v>
      </c>
      <c r="F3" s="5">
        <f t="shared" si="0"/>
        <v>5480.7193782539689</v>
      </c>
      <c r="G3" s="5">
        <f t="shared" si="0"/>
        <v>5750.3899999999994</v>
      </c>
      <c r="H3" s="5">
        <f t="shared" si="0"/>
        <v>5732.8841599999996</v>
      </c>
      <c r="I3" s="5">
        <f t="shared" si="0"/>
        <v>6185.0000033333336</v>
      </c>
      <c r="J3" s="5">
        <f t="shared" si="0"/>
        <v>6848.2870075000001</v>
      </c>
      <c r="K3" s="5">
        <f t="shared" si="0"/>
        <v>6110</v>
      </c>
    </row>
    <row r="4" spans="1:11" x14ac:dyDescent="0.25">
      <c r="A4" s="8" t="s">
        <v>1</v>
      </c>
      <c r="B4" s="1">
        <v>1916.5919000000001</v>
      </c>
      <c r="C4" s="1">
        <v>1854.7</v>
      </c>
      <c r="D4" s="2">
        <v>2362.7853999999998</v>
      </c>
      <c r="E4" s="2">
        <v>2360</v>
      </c>
      <c r="F4" s="2">
        <v>2715.1832882539684</v>
      </c>
      <c r="G4" s="2">
        <v>2800</v>
      </c>
      <c r="H4" s="2">
        <v>2720.1759699999998</v>
      </c>
      <c r="I4" s="2">
        <v>3180</v>
      </c>
      <c r="J4" s="2">
        <v>3616.3220799999999</v>
      </c>
      <c r="K4" s="2">
        <v>3025</v>
      </c>
    </row>
    <row r="5" spans="1:11" x14ac:dyDescent="0.25">
      <c r="A5" s="8" t="s">
        <v>2</v>
      </c>
      <c r="B5" s="1">
        <v>2476.2306800000001</v>
      </c>
      <c r="C5" s="1">
        <v>2095.3000000000002</v>
      </c>
      <c r="D5" s="2">
        <v>2762.1862999999998</v>
      </c>
      <c r="E5" s="2">
        <v>2770</v>
      </c>
      <c r="F5" s="2">
        <v>2765.5360900000005</v>
      </c>
      <c r="G5" s="2">
        <v>2950.39</v>
      </c>
      <c r="H5" s="2">
        <v>3012.7081900000003</v>
      </c>
      <c r="I5" s="2">
        <v>3005.0000033333336</v>
      </c>
      <c r="J5" s="2">
        <v>3231.9649275000002</v>
      </c>
      <c r="K5" s="2">
        <v>3085</v>
      </c>
    </row>
    <row r="6" spans="1:11" x14ac:dyDescent="0.25">
      <c r="A6" s="9" t="s">
        <v>3</v>
      </c>
      <c r="B6" s="4">
        <f>+B7+B8+B9+B10+B11</f>
        <v>2576.943685661985</v>
      </c>
      <c r="C6" s="4">
        <f t="shared" ref="C6:K6" si="1">+C7+C8+C9+C10+C11</f>
        <v>2392.5140000000001</v>
      </c>
      <c r="D6" s="4">
        <f t="shared" si="1"/>
        <v>3037.9819629935237</v>
      </c>
      <c r="E6" s="4">
        <f t="shared" si="1"/>
        <v>3001</v>
      </c>
      <c r="F6" s="4">
        <f t="shared" si="1"/>
        <v>3389.4704699082822</v>
      </c>
      <c r="G6" s="4">
        <f t="shared" si="1"/>
        <v>3371.4999950000001</v>
      </c>
      <c r="H6" s="4">
        <f t="shared" si="1"/>
        <v>3548.4113278957743</v>
      </c>
      <c r="I6" s="4">
        <f t="shared" si="1"/>
        <v>3760.777276438334</v>
      </c>
      <c r="J6" s="4">
        <f t="shared" si="1"/>
        <v>4276.2742038885535</v>
      </c>
      <c r="K6" s="4">
        <f t="shared" si="1"/>
        <v>3749.4162924388893</v>
      </c>
    </row>
    <row r="7" spans="1:11" x14ac:dyDescent="0.25">
      <c r="A7" s="8" t="s">
        <v>21</v>
      </c>
      <c r="B7" s="1">
        <v>873.73792211594923</v>
      </c>
      <c r="C7" s="1">
        <v>832</v>
      </c>
      <c r="D7" s="2">
        <v>1100.1173049935237</v>
      </c>
      <c r="E7" s="2">
        <v>1080</v>
      </c>
      <c r="F7" s="2">
        <v>1151.4466905757379</v>
      </c>
      <c r="G7" s="2">
        <v>1153.9999950000001</v>
      </c>
      <c r="H7" s="2">
        <v>1072.4337224038884</v>
      </c>
      <c r="I7" s="2">
        <v>1296.1361935649491</v>
      </c>
      <c r="J7" s="2">
        <v>1450.6819191691561</v>
      </c>
      <c r="K7" s="2">
        <v>1255</v>
      </c>
    </row>
    <row r="8" spans="1:11" x14ac:dyDescent="0.25">
      <c r="A8" s="8" t="s">
        <v>22</v>
      </c>
      <c r="B8" s="1">
        <v>221.01310300000017</v>
      </c>
      <c r="C8" s="1">
        <v>266.24</v>
      </c>
      <c r="D8" s="2">
        <v>270.79283799999973</v>
      </c>
      <c r="E8" s="2">
        <v>271</v>
      </c>
      <c r="F8" s="2">
        <v>377.48568899999992</v>
      </c>
      <c r="G8" s="2">
        <v>314</v>
      </c>
      <c r="H8" s="2">
        <v>268.10655199999968</v>
      </c>
      <c r="I8" s="2">
        <v>353.46839762523808</v>
      </c>
      <c r="J8" s="2">
        <v>351.09411299999994</v>
      </c>
      <c r="K8" s="2">
        <v>363</v>
      </c>
    </row>
    <row r="9" spans="1:11" x14ac:dyDescent="0.25">
      <c r="A9" s="8" t="s">
        <v>4</v>
      </c>
      <c r="B9" s="1">
        <v>43.554040000000001</v>
      </c>
      <c r="C9" s="1">
        <v>37.094000000000001</v>
      </c>
      <c r="D9" s="3">
        <v>93.470259999999982</v>
      </c>
      <c r="E9" s="2">
        <v>56</v>
      </c>
      <c r="F9" s="3">
        <v>243.54621000000003</v>
      </c>
      <c r="G9" s="2">
        <v>133</v>
      </c>
      <c r="H9" s="2">
        <v>188.41811000000001</v>
      </c>
      <c r="I9" s="2">
        <v>220.5</v>
      </c>
      <c r="J9" s="2">
        <v>227.70853999999997</v>
      </c>
      <c r="K9" s="2">
        <v>228.99987483158</v>
      </c>
    </row>
    <row r="10" spans="1:11" x14ac:dyDescent="0.25">
      <c r="A10" s="8" t="s">
        <v>5</v>
      </c>
      <c r="B10" s="1">
        <v>1435.3613305460356</v>
      </c>
      <c r="C10" s="1">
        <v>1257.18</v>
      </c>
      <c r="D10" s="2">
        <v>1570.7744100000002</v>
      </c>
      <c r="E10" s="2">
        <v>1592</v>
      </c>
      <c r="F10" s="2">
        <v>1616.9918803325445</v>
      </c>
      <c r="G10" s="2">
        <v>1769</v>
      </c>
      <c r="H10" s="2">
        <v>2018.3007134918862</v>
      </c>
      <c r="I10" s="2">
        <v>1890.6726852481468</v>
      </c>
      <c r="J10" s="2">
        <v>2246.789691719398</v>
      </c>
      <c r="K10" s="2">
        <v>1902.4164176073091</v>
      </c>
    </row>
    <row r="11" spans="1:11" x14ac:dyDescent="0.25">
      <c r="A11" s="8" t="s">
        <v>6</v>
      </c>
      <c r="B11" s="1">
        <v>3.2772899999999998</v>
      </c>
      <c r="C11" s="1">
        <v>0</v>
      </c>
      <c r="D11" s="3">
        <v>2.8271499999999996</v>
      </c>
      <c r="E11" s="2">
        <v>2</v>
      </c>
      <c r="F11" s="3">
        <v>0</v>
      </c>
      <c r="G11" s="2">
        <v>1.5</v>
      </c>
      <c r="H11" s="2">
        <v>1.1522300000000001</v>
      </c>
      <c r="I11" s="2">
        <v>0</v>
      </c>
      <c r="J11" s="2">
        <v>-5.9999999999999995E-5</v>
      </c>
      <c r="K11" s="2">
        <v>0</v>
      </c>
    </row>
    <row r="12" spans="1:11" x14ac:dyDescent="0.25">
      <c r="A12" s="7" t="s">
        <v>19</v>
      </c>
      <c r="B12" s="5">
        <f>+B3-B6</f>
        <v>1815.878894338015</v>
      </c>
      <c r="C12" s="5">
        <f t="shared" ref="C12:K12" si="2">+C3-C6</f>
        <v>1557.4859999999999</v>
      </c>
      <c r="D12" s="5">
        <f t="shared" si="2"/>
        <v>2086.9897370064764</v>
      </c>
      <c r="E12" s="5">
        <f t="shared" si="2"/>
        <v>2129</v>
      </c>
      <c r="F12" s="5">
        <f t="shared" si="2"/>
        <v>2091.2489083456867</v>
      </c>
      <c r="G12" s="5">
        <f t="shared" si="2"/>
        <v>2378.8900049999993</v>
      </c>
      <c r="H12" s="5">
        <f t="shared" si="2"/>
        <v>2184.4728321042253</v>
      </c>
      <c r="I12" s="5">
        <f t="shared" si="2"/>
        <v>2424.2227268949996</v>
      </c>
      <c r="J12" s="5">
        <f t="shared" si="2"/>
        <v>2572.0128036114465</v>
      </c>
      <c r="K12" s="5">
        <f t="shared" si="2"/>
        <v>2360.5837075611107</v>
      </c>
    </row>
    <row r="13" spans="1:11" x14ac:dyDescent="0.25">
      <c r="A13" s="9" t="s">
        <v>7</v>
      </c>
      <c r="B13" s="4">
        <f>+B14+B15+B16+B17+B18+B19</f>
        <v>595.50518145944375</v>
      </c>
      <c r="C13" s="4">
        <f t="shared" ref="C13:K13" si="3">+C14+C15+C16+C17+C18+C19</f>
        <v>447</v>
      </c>
      <c r="D13" s="4">
        <f t="shared" si="3"/>
        <v>747.06839301411935</v>
      </c>
      <c r="E13" s="4">
        <f t="shared" si="3"/>
        <v>740</v>
      </c>
      <c r="F13" s="4">
        <f t="shared" si="3"/>
        <v>717.20024059025161</v>
      </c>
      <c r="G13" s="4">
        <f t="shared" si="3"/>
        <v>833.0584256325684</v>
      </c>
      <c r="H13" s="4">
        <f t="shared" si="3"/>
        <v>544.22896656774412</v>
      </c>
      <c r="I13" s="4">
        <f t="shared" si="3"/>
        <v>824.50678384665787</v>
      </c>
      <c r="J13" s="4">
        <f t="shared" si="3"/>
        <v>588.1174487688761</v>
      </c>
      <c r="K13" s="4">
        <f t="shared" si="3"/>
        <v>790</v>
      </c>
    </row>
    <row r="14" spans="1:11" x14ac:dyDescent="0.25">
      <c r="A14" s="8" t="s">
        <v>18</v>
      </c>
      <c r="B14" s="1">
        <v>134.69012954057007</v>
      </c>
      <c r="C14" s="1">
        <v>120</v>
      </c>
      <c r="D14" s="2">
        <v>253.79376551130875</v>
      </c>
      <c r="E14" s="2">
        <v>220</v>
      </c>
      <c r="F14" s="2">
        <v>232.06452449382007</v>
      </c>
      <c r="G14" s="2">
        <v>282.99999999999994</v>
      </c>
      <c r="H14" s="2">
        <v>211.30498802962902</v>
      </c>
      <c r="I14" s="2">
        <v>277.96166666666664</v>
      </c>
      <c r="J14" s="2">
        <v>220.78101486371858</v>
      </c>
      <c r="K14" s="2">
        <v>260</v>
      </c>
    </row>
    <row r="15" spans="1:11" x14ac:dyDescent="0.25">
      <c r="A15" s="8" t="s">
        <v>17</v>
      </c>
      <c r="B15" s="1">
        <v>56.681008559559942</v>
      </c>
      <c r="C15" s="1">
        <v>40</v>
      </c>
      <c r="D15" s="2">
        <v>43.560240557356174</v>
      </c>
      <c r="E15" s="2">
        <v>60.000000000000007</v>
      </c>
      <c r="F15" s="2">
        <v>52.876423484041752</v>
      </c>
      <c r="G15" s="2">
        <v>62</v>
      </c>
      <c r="H15" s="2">
        <v>45.063783258033062</v>
      </c>
      <c r="I15" s="2">
        <v>57.277761271459283</v>
      </c>
      <c r="J15" s="2">
        <v>63.087035975333862</v>
      </c>
      <c r="K15" s="2">
        <v>60</v>
      </c>
    </row>
    <row r="16" spans="1:11" x14ac:dyDescent="0.25">
      <c r="A16" s="8" t="s">
        <v>16</v>
      </c>
      <c r="B16" s="1">
        <v>128.8517540442177</v>
      </c>
      <c r="C16" s="1">
        <v>90</v>
      </c>
      <c r="D16" s="2">
        <v>88.185942643465907</v>
      </c>
      <c r="E16" s="2">
        <v>120</v>
      </c>
      <c r="F16" s="2">
        <v>71.436170493518446</v>
      </c>
      <c r="G16" s="2">
        <v>95</v>
      </c>
      <c r="H16" s="2">
        <v>39.093587025824078</v>
      </c>
      <c r="I16" s="2">
        <v>98.424956806548479</v>
      </c>
      <c r="J16" s="2">
        <v>63.1666518669741</v>
      </c>
      <c r="K16" s="2">
        <v>90</v>
      </c>
    </row>
    <row r="17" spans="1:11" x14ac:dyDescent="0.25">
      <c r="A17" s="8" t="s">
        <v>9</v>
      </c>
      <c r="B17" s="1">
        <v>76.789539999999988</v>
      </c>
      <c r="C17" s="1">
        <v>67</v>
      </c>
      <c r="D17" s="2">
        <v>107.46177269340323</v>
      </c>
      <c r="E17" s="2">
        <v>120</v>
      </c>
      <c r="F17" s="2">
        <v>121.67764402174991</v>
      </c>
      <c r="G17" s="2">
        <v>138.00000171781028</v>
      </c>
      <c r="H17" s="2">
        <v>46.879857893057014</v>
      </c>
      <c r="I17" s="2">
        <v>128.75</v>
      </c>
      <c r="J17" s="2">
        <v>19.038500369033468</v>
      </c>
      <c r="K17" s="2">
        <v>130.00000000000003</v>
      </c>
    </row>
    <row r="18" spans="1:11" x14ac:dyDescent="0.25">
      <c r="A18" s="8" t="s">
        <v>15</v>
      </c>
      <c r="B18" s="1">
        <v>56.944400000000002</v>
      </c>
      <c r="C18" s="1">
        <v>50</v>
      </c>
      <c r="D18" s="2">
        <v>79.550709999999995</v>
      </c>
      <c r="E18" s="2">
        <v>70</v>
      </c>
      <c r="F18" s="2">
        <v>92.773290000000017</v>
      </c>
      <c r="G18" s="2">
        <v>99.058423914758279</v>
      </c>
      <c r="H18" s="2">
        <v>94.323509999999999</v>
      </c>
      <c r="I18" s="2">
        <v>110.74999</v>
      </c>
      <c r="J18" s="2">
        <v>89.15428721048184</v>
      </c>
      <c r="K18" s="2">
        <v>95</v>
      </c>
    </row>
    <row r="19" spans="1:11" x14ac:dyDescent="0.25">
      <c r="A19" s="8" t="s">
        <v>14</v>
      </c>
      <c r="B19" s="1">
        <v>141.54834931509609</v>
      </c>
      <c r="C19" s="1">
        <v>80</v>
      </c>
      <c r="D19" s="2">
        <v>174.51596160858526</v>
      </c>
      <c r="E19" s="2">
        <v>150</v>
      </c>
      <c r="F19" s="2">
        <v>146.37218809712147</v>
      </c>
      <c r="G19" s="2">
        <v>155.99999999999997</v>
      </c>
      <c r="H19" s="2">
        <v>107.56324036120093</v>
      </c>
      <c r="I19" s="2">
        <v>151.34240910198341</v>
      </c>
      <c r="J19" s="2">
        <v>132.88995848333423</v>
      </c>
      <c r="K19" s="2">
        <v>155</v>
      </c>
    </row>
    <row r="20" spans="1:11" x14ac:dyDescent="0.25">
      <c r="A20" s="7" t="s">
        <v>20</v>
      </c>
      <c r="B20" s="5">
        <f>+B12-B13</f>
        <v>1220.3737128785713</v>
      </c>
      <c r="C20" s="5">
        <f t="shared" ref="C20:K20" si="4">+C12-C13</f>
        <v>1110.4859999999999</v>
      </c>
      <c r="D20" s="5">
        <f t="shared" si="4"/>
        <v>1339.9213439923569</v>
      </c>
      <c r="E20" s="5">
        <f t="shared" si="4"/>
        <v>1389</v>
      </c>
      <c r="F20" s="5">
        <f t="shared" si="4"/>
        <v>1374.048667755435</v>
      </c>
      <c r="G20" s="5">
        <f t="shared" si="4"/>
        <v>1545.831579367431</v>
      </c>
      <c r="H20" s="5">
        <f t="shared" si="4"/>
        <v>1640.2438655364813</v>
      </c>
      <c r="I20" s="5">
        <f t="shared" si="4"/>
        <v>1599.7159430483416</v>
      </c>
      <c r="J20" s="5">
        <f t="shared" si="4"/>
        <v>1983.8953548425704</v>
      </c>
      <c r="K20" s="5">
        <f t="shared" si="4"/>
        <v>1570.5837075611107</v>
      </c>
    </row>
    <row r="21" spans="1:11" x14ac:dyDescent="0.25">
      <c r="A21" s="9" t="s">
        <v>8</v>
      </c>
      <c r="B21" s="4">
        <f>+B22+B23+B24+B25+B26+B27</f>
        <v>632.36529145517977</v>
      </c>
      <c r="C21" s="4">
        <f t="shared" ref="C21:K21" si="5">+C22+C23+C24+C25+C26+C27</f>
        <v>524.5</v>
      </c>
      <c r="D21" s="4">
        <f t="shared" si="5"/>
        <v>770.94436479235355</v>
      </c>
      <c r="E21" s="4">
        <f t="shared" si="5"/>
        <v>640</v>
      </c>
      <c r="F21" s="4">
        <f t="shared" si="5"/>
        <v>739.99327477898282</v>
      </c>
      <c r="G21" s="4">
        <f t="shared" si="5"/>
        <v>739.5</v>
      </c>
      <c r="H21" s="4">
        <f t="shared" si="5"/>
        <v>876.81691409540986</v>
      </c>
      <c r="I21" s="4">
        <f t="shared" si="5"/>
        <v>761.51095287137582</v>
      </c>
      <c r="J21" s="4">
        <f t="shared" si="5"/>
        <v>1057.6461653425754</v>
      </c>
      <c r="K21" s="4">
        <f t="shared" si="5"/>
        <v>797</v>
      </c>
    </row>
    <row r="22" spans="1:11" x14ac:dyDescent="0.25">
      <c r="A22" s="8" t="s">
        <v>18</v>
      </c>
      <c r="B22" s="1">
        <v>142.11481145449369</v>
      </c>
      <c r="C22" s="1">
        <v>135.19999999999999</v>
      </c>
      <c r="D22" s="2">
        <v>118.75338376121601</v>
      </c>
      <c r="E22" s="2">
        <v>130</v>
      </c>
      <c r="F22" s="2">
        <v>93.84185909035395</v>
      </c>
      <c r="G22" s="2">
        <v>135</v>
      </c>
      <c r="H22" s="2">
        <v>120.31544253368089</v>
      </c>
      <c r="I22" s="2">
        <v>108.0759453903686</v>
      </c>
      <c r="J22" s="2">
        <v>190.34050657627316</v>
      </c>
      <c r="K22" s="2">
        <v>100.00000000000001</v>
      </c>
    </row>
    <row r="23" spans="1:11" x14ac:dyDescent="0.25">
      <c r="A23" s="8" t="s">
        <v>17</v>
      </c>
      <c r="B23" s="1">
        <v>132.8990233068983</v>
      </c>
      <c r="C23" s="1">
        <v>72.900000000000006</v>
      </c>
      <c r="D23" s="2">
        <v>178.0038419465676</v>
      </c>
      <c r="E23" s="2">
        <v>140</v>
      </c>
      <c r="F23" s="2">
        <v>204.13168952289831</v>
      </c>
      <c r="G23" s="2">
        <v>170</v>
      </c>
      <c r="H23" s="2">
        <v>267.88695025676475</v>
      </c>
      <c r="I23" s="2">
        <v>253.92144290073543</v>
      </c>
      <c r="J23" s="2">
        <v>344.01620149091895</v>
      </c>
      <c r="K23" s="2">
        <v>275</v>
      </c>
    </row>
    <row r="24" spans="1:11" x14ac:dyDescent="0.25">
      <c r="A24" s="8" t="s">
        <v>16</v>
      </c>
      <c r="B24" s="1">
        <v>72.301604556104309</v>
      </c>
      <c r="C24" s="1">
        <v>65.2</v>
      </c>
      <c r="D24" s="2">
        <v>83.416380441080676</v>
      </c>
      <c r="E24" s="2">
        <v>70</v>
      </c>
      <c r="F24" s="2">
        <v>78.366185000583329</v>
      </c>
      <c r="G24" s="2">
        <v>95</v>
      </c>
      <c r="H24" s="2">
        <v>102.10322063580026</v>
      </c>
      <c r="I24" s="2">
        <v>75.029737311098557</v>
      </c>
      <c r="J24" s="2">
        <v>52.065971507807305</v>
      </c>
      <c r="K24" s="2">
        <v>80</v>
      </c>
    </row>
    <row r="25" spans="1:11" x14ac:dyDescent="0.25">
      <c r="A25" s="8" t="s">
        <v>9</v>
      </c>
      <c r="B25" s="1">
        <v>29.102459999999997</v>
      </c>
      <c r="C25" s="1">
        <v>58.5</v>
      </c>
      <c r="D25" s="2">
        <v>87.357078193833772</v>
      </c>
      <c r="E25" s="2">
        <v>29.999999999999996</v>
      </c>
      <c r="F25" s="2">
        <v>56.298451986731408</v>
      </c>
      <c r="G25" s="2">
        <v>62.5</v>
      </c>
      <c r="H25" s="2">
        <v>11.656360722613078</v>
      </c>
      <c r="I25" s="2">
        <v>40.499999999999993</v>
      </c>
      <c r="J25" s="2">
        <v>59.573673997358412</v>
      </c>
      <c r="K25" s="2">
        <v>40</v>
      </c>
    </row>
    <row r="26" spans="1:11" x14ac:dyDescent="0.25">
      <c r="A26" s="8" t="s">
        <v>15</v>
      </c>
      <c r="B26" s="1">
        <v>21.028809999999996</v>
      </c>
      <c r="C26" s="1">
        <v>15</v>
      </c>
      <c r="D26" s="2">
        <v>29.902019999999993</v>
      </c>
      <c r="E26" s="2">
        <v>29.999999999999996</v>
      </c>
      <c r="F26" s="2">
        <v>42.96324000000002</v>
      </c>
      <c r="G26" s="2">
        <v>35</v>
      </c>
      <c r="H26" s="2">
        <v>41.3206320674688</v>
      </c>
      <c r="I26" s="2">
        <v>50.75</v>
      </c>
      <c r="J26" s="2">
        <v>50.142196995969606</v>
      </c>
      <c r="K26" s="2">
        <v>52</v>
      </c>
    </row>
    <row r="27" spans="1:11" x14ac:dyDescent="0.25">
      <c r="A27" s="8" t="s">
        <v>14</v>
      </c>
      <c r="B27" s="1">
        <v>234.91858213768344</v>
      </c>
      <c r="C27" s="1">
        <v>177.70000000000002</v>
      </c>
      <c r="D27" s="2">
        <v>273.51166044965555</v>
      </c>
      <c r="E27" s="2">
        <v>239.99999999999997</v>
      </c>
      <c r="F27" s="2">
        <v>264.39184917841578</v>
      </c>
      <c r="G27" s="2">
        <v>242.00000000000003</v>
      </c>
      <c r="H27" s="2">
        <v>333.53430787908218</v>
      </c>
      <c r="I27" s="2">
        <v>233.23382726917325</v>
      </c>
      <c r="J27" s="2">
        <v>361.50761477424817</v>
      </c>
      <c r="K27" s="2">
        <v>249.99999999999997</v>
      </c>
    </row>
    <row r="28" spans="1:11" ht="15.75" thickBot="1" x14ac:dyDescent="0.3">
      <c r="A28" s="10" t="s">
        <v>23</v>
      </c>
      <c r="B28" s="6">
        <f>+B20-B21</f>
        <v>588.0084214233915</v>
      </c>
      <c r="C28" s="6">
        <f t="shared" ref="C28:K28" si="6">+C20-C21</f>
        <v>585.98599999999988</v>
      </c>
      <c r="D28" s="6">
        <f t="shared" si="6"/>
        <v>568.97697920000337</v>
      </c>
      <c r="E28" s="6">
        <f t="shared" si="6"/>
        <v>749</v>
      </c>
      <c r="F28" s="6">
        <f t="shared" si="6"/>
        <v>634.05539297645214</v>
      </c>
      <c r="G28" s="6">
        <f t="shared" si="6"/>
        <v>806.331579367431</v>
      </c>
      <c r="H28" s="6">
        <f t="shared" si="6"/>
        <v>763.42695144107142</v>
      </c>
      <c r="I28" s="6">
        <f t="shared" si="6"/>
        <v>838.20499017696579</v>
      </c>
      <c r="J28" s="6">
        <f t="shared" si="6"/>
        <v>926.24918949999505</v>
      </c>
      <c r="K28" s="6">
        <f t="shared" si="6"/>
        <v>773.58370756111071</v>
      </c>
    </row>
    <row r="29" spans="1:11" ht="15.75" thickTop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Longagnani</dc:creator>
  <cp:lastModifiedBy>Luca Longagnani</cp:lastModifiedBy>
  <dcterms:created xsi:type="dcterms:W3CDTF">2022-08-24T14:55:37Z</dcterms:created>
  <dcterms:modified xsi:type="dcterms:W3CDTF">2022-08-24T16:07:52Z</dcterms:modified>
</cp:coreProperties>
</file>