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ALSfit3\Project\"/>
    </mc:Choice>
  </mc:AlternateContent>
  <xr:revisionPtr revIDLastSave="0" documentId="13_ncr:1_{FFAD32A2-9B55-444E-BA1E-44979BEC27FD}" xr6:coauthVersionLast="47" xr6:coauthVersionMax="47" xr10:uidLastSave="{00000000-0000-0000-0000-000000000000}"/>
  <bookViews>
    <workbookView xWindow="-120" yWindow="-120" windowWidth="29040" windowHeight="15840" activeTab="2" xr2:uid="{ECCB9557-ABA7-4DC5-87E5-070FF8022EDD}"/>
  </bookViews>
  <sheets>
    <sheet name="Batch1" sheetId="1" r:id="rId1"/>
    <sheet name="Batch2" sheetId="2" r:id="rId2"/>
    <sheet name="220_80_20" sheetId="4" r:id="rId3"/>
    <sheet name="Batch3" sheetId="3" r:id="rId4"/>
  </sheets>
  <definedNames>
    <definedName name="ExternalData_1" localSheetId="2" hidden="1">'220_80_20'!$A$1:$AC$2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O18" i="1"/>
  <c r="R9" i="1"/>
  <c r="R3" i="1"/>
  <c r="P9" i="1"/>
  <c r="P3" i="1"/>
  <c r="M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258D9F-5E34-4CEE-927C-0E001C9DCA7A}" keepAlive="1" name="Query - 220_80_20" description="Connection to the '220_80_20' query in the workbook." type="5" refreshedVersion="7" background="1" saveData="1">
    <dbPr connection="Provider=Microsoft.Mashup.OleDb.1;Data Source=$Workbook$;Location=220_80_20;Extended Properties=&quot;&quot;" command="SELECT * FROM [220_80_20]"/>
  </connection>
</connections>
</file>

<file path=xl/sharedStrings.xml><?xml version="1.0" encoding="utf-8"?>
<sst xmlns="http://schemas.openxmlformats.org/spreadsheetml/2006/main" count="95" uniqueCount="62">
  <si>
    <t>Intensity</t>
  </si>
  <si>
    <t>Dataset 1</t>
  </si>
  <si>
    <t>Simulated</t>
  </si>
  <si>
    <t>Dataset 2</t>
  </si>
  <si>
    <t>Dataset 3</t>
  </si>
  <si>
    <t>Dataset 4</t>
  </si>
  <si>
    <t>Dataset 5</t>
  </si>
  <si>
    <t>Dataset 6</t>
  </si>
  <si>
    <t>G1</t>
  </si>
  <si>
    <t>G2</t>
  </si>
  <si>
    <t>G3</t>
  </si>
  <si>
    <t>FWHM (ps)</t>
  </si>
  <si>
    <t>time shift (ps)</t>
  </si>
  <si>
    <t>Intensity (%)</t>
  </si>
  <si>
    <t>Count no.</t>
  </si>
  <si>
    <t>Avg Bg</t>
  </si>
  <si>
    <t>Channel no.</t>
  </si>
  <si>
    <t>Time/Ch (ps)</t>
  </si>
  <si>
    <t>t0 Ch</t>
  </si>
  <si>
    <t>Fit min ch</t>
  </si>
  <si>
    <t>Fit max ch</t>
  </si>
  <si>
    <t>Guess (ps)</t>
  </si>
  <si>
    <t>red Chi Sq</t>
  </si>
  <si>
    <t>Lifetime (ps)</t>
  </si>
  <si>
    <t>Std dev</t>
  </si>
  <si>
    <t>Fit</t>
  </si>
  <si>
    <t>wt ave</t>
  </si>
  <si>
    <t>Tau 1</t>
  </si>
  <si>
    <t>Tau2</t>
  </si>
  <si>
    <t>ratio</t>
  </si>
  <si>
    <t xml:space="preserve">Dataset  </t>
  </si>
  <si>
    <t>Spectrum file</t>
  </si>
  <si>
    <t xml:space="preserve">ID       </t>
  </si>
  <si>
    <t xml:space="preserve">Time/ch  </t>
  </si>
  <si>
    <t xml:space="preserve">Fit min  </t>
  </si>
  <si>
    <t xml:space="preserve">Fit max  </t>
  </si>
  <si>
    <t>Chi-sqr/x</t>
  </si>
  <si>
    <t xml:space="preserve">Std dev  </t>
  </si>
  <si>
    <t xml:space="preserve">Lifet-1  </t>
  </si>
  <si>
    <t>Std dev  _1</t>
  </si>
  <si>
    <t xml:space="preserve">Sigma-1  </t>
  </si>
  <si>
    <t>Std dev  _2</t>
  </si>
  <si>
    <t xml:space="preserve">Itens-1  </t>
  </si>
  <si>
    <t>Std dev  _3</t>
  </si>
  <si>
    <t xml:space="preserve">Lifet-2  </t>
  </si>
  <si>
    <t>Std dev  _4</t>
  </si>
  <si>
    <t xml:space="preserve">Sigma-2  </t>
  </si>
  <si>
    <t>Std dev  _5</t>
  </si>
  <si>
    <t xml:space="preserve">Itens-2  </t>
  </si>
  <si>
    <t>Std dev  _6</t>
  </si>
  <si>
    <t xml:space="preserve">LT_mean  </t>
  </si>
  <si>
    <t>Std dev  _7</t>
  </si>
  <si>
    <t xml:space="preserve">Bkg      </t>
  </si>
  <si>
    <t>Std dev  _8</t>
  </si>
  <si>
    <t xml:space="preserve">T0       </t>
  </si>
  <si>
    <t>Std dev  _9</t>
  </si>
  <si>
    <t xml:space="preserve">Area(fit)   </t>
  </si>
  <si>
    <t xml:space="preserve">Area(table) </t>
  </si>
  <si>
    <t>Column1</t>
  </si>
  <si>
    <t>220_80_20.dat</t>
  </si>
  <si>
    <t>00001 Unt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</si>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</sst>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5" xfId="0" applyBorder="1"/>
    <xf numFmtId="9" fontId="0" fillId="0" borderId="5" xfId="0" applyNumberFormat="1" applyBorder="1"/>
    <xf numFmtId="0" fontId="0" fillId="0" borderId="6" xfId="0" applyBorder="1"/>
    <xf numFmtId="0" fontId="0" fillId="0" borderId="8" xfId="0" applyBorder="1"/>
    <xf numFmtId="9" fontId="0" fillId="0" borderId="8" xfId="0" applyNumberFormat="1" applyBorder="1"/>
    <xf numFmtId="0" fontId="0" fillId="0" borderId="9" xfId="0" applyBorder="1"/>
    <xf numFmtId="9" fontId="0" fillId="0" borderId="0" xfId="0" applyNumberFormat="1"/>
    <xf numFmtId="0" fontId="0" fillId="0" borderId="11" xfId="0" applyBorder="1"/>
    <xf numFmtId="0" fontId="0" fillId="0" borderId="4" xfId="0" applyBorder="1"/>
    <xf numFmtId="0" fontId="0" fillId="0" borderId="10" xfId="0" applyBorder="1"/>
    <xf numFmtId="0" fontId="0" fillId="0" borderId="7" xfId="0" applyBorder="1"/>
    <xf numFmtId="0" fontId="0" fillId="0" borderId="1" xfId="0" applyBorder="1"/>
    <xf numFmtId="11" fontId="0" fillId="0" borderId="1" xfId="0" applyNumberFormat="1" applyBorder="1"/>
    <xf numFmtId="9" fontId="0" fillId="0" borderId="7" xfId="0" applyNumberFormat="1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2" xfId="0" applyBorder="1"/>
    <xf numFmtId="0" fontId="0" fillId="2" borderId="4" xfId="0" applyFill="1" applyBorder="1"/>
    <xf numFmtId="9" fontId="0" fillId="2" borderId="5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9" fontId="0" fillId="2" borderId="8" xfId="0" applyNumberFormat="1" applyFill="1" applyBorder="1"/>
    <xf numFmtId="9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4" xfId="0" applyFill="1" applyBorder="1"/>
    <xf numFmtId="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9" fontId="0" fillId="3" borderId="8" xfId="0" applyNumberFormat="1" applyFill="1" applyBorder="1"/>
    <xf numFmtId="9" fontId="0" fillId="3" borderId="7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4" xfId="0" applyFill="1" applyBorder="1"/>
    <xf numFmtId="9" fontId="0" fillId="4" borderId="5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/>
    <xf numFmtId="9" fontId="0" fillId="4" borderId="8" xfId="0" applyNumberFormat="1" applyFill="1" applyBorder="1"/>
    <xf numFmtId="9" fontId="0" fillId="4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/>
    <xf numFmtId="9" fontId="0" fillId="4" borderId="0" xfId="0" applyNumberFormat="1" applyFill="1"/>
    <xf numFmtId="0" fontId="0" fillId="4" borderId="11" xfId="0" applyFill="1" applyBorder="1"/>
    <xf numFmtId="0" fontId="0" fillId="4" borderId="0" xfId="0" applyFill="1"/>
    <xf numFmtId="0" fontId="0" fillId="5" borderId="4" xfId="0" applyFill="1" applyBorder="1"/>
    <xf numFmtId="9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/>
    <xf numFmtId="9" fontId="0" fillId="5" borderId="8" xfId="0" applyNumberFormat="1" applyFill="1" applyBorder="1"/>
    <xf numFmtId="9" fontId="0" fillId="5" borderId="7" xfId="0" applyNumberForma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/>
    <xf numFmtId="9" fontId="0" fillId="5" borderId="0" xfId="0" applyNumberFormat="1" applyFill="1"/>
    <xf numFmtId="0" fontId="0" fillId="5" borderId="11" xfId="0" applyFill="1" applyBorder="1"/>
    <xf numFmtId="0" fontId="0" fillId="5" borderId="0" xfId="0" applyFill="1"/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0" fillId="6" borderId="14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2" xfId="0" applyFill="1" applyBorder="1"/>
    <xf numFmtId="9" fontId="0" fillId="4" borderId="10" xfId="0" applyNumberFormat="1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9" fontId="0" fillId="3" borderId="0" xfId="0" applyNumberFormat="1" applyFill="1"/>
    <xf numFmtId="0" fontId="3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9" fontId="0" fillId="5" borderId="10" xfId="0" applyNumberFormat="1" applyFill="1" applyBorder="1"/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E9796D-B359-41DD-AE76-72BAF55F5907}" autoFormatId="16" applyNumberFormats="0" applyBorderFormats="0" applyFontFormats="0" applyPatternFormats="0" applyAlignmentFormats="0" applyWidthHeightFormats="0">
  <queryTableRefresh nextId="30">
    <queryTableFields count="29">
      <queryTableField id="1" name="Dataset  " tableColumnId="1"/>
      <queryTableField id="2" name="Spectrum file" tableColumnId="2"/>
      <queryTableField id="3" name="ID       " tableColumnId="3"/>
      <queryTableField id="4" name="Time/ch  " tableColumnId="4"/>
      <queryTableField id="5" name="Fit min  " tableColumnId="5"/>
      <queryTableField id="6" name="Fit max  " tableColumnId="6"/>
      <queryTableField id="7" name="Chi-sqr/x" tableColumnId="7"/>
      <queryTableField id="8" name="Std dev  " tableColumnId="8"/>
      <queryTableField id="9" name="Lifet-1  " tableColumnId="9"/>
      <queryTableField id="10" name="Std dev  _1" tableColumnId="10"/>
      <queryTableField id="11" name="Sigma-1  " tableColumnId="11"/>
      <queryTableField id="12" name="Std dev  _2" tableColumnId="12"/>
      <queryTableField id="13" name="Itens-1  " tableColumnId="13"/>
      <queryTableField id="14" name="Std dev  _3" tableColumnId="14"/>
      <queryTableField id="15" name="Lifet-2  " tableColumnId="15"/>
      <queryTableField id="16" name="Std dev  _4" tableColumnId="16"/>
      <queryTableField id="17" name="Sigma-2  " tableColumnId="17"/>
      <queryTableField id="18" name="Std dev  _5" tableColumnId="18"/>
      <queryTableField id="19" name="Itens-2  " tableColumnId="19"/>
      <queryTableField id="20" name="Std dev  _6" tableColumnId="20"/>
      <queryTableField id="21" name="LT_mean  " tableColumnId="21"/>
      <queryTableField id="22" name="Std dev  _7" tableColumnId="22"/>
      <queryTableField id="23" name="Bkg      " tableColumnId="23"/>
      <queryTableField id="24" name="Std dev  _8" tableColumnId="24"/>
      <queryTableField id="25" name="T0       " tableColumnId="25"/>
      <queryTableField id="26" name="Std dev  _9" tableColumnId="26"/>
      <queryTableField id="27" name="Area(fit)   " tableColumnId="27"/>
      <queryTableField id="28" name="Area(table) " tableColumnId="28"/>
      <queryTableField id="29" name="Column1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C9CB7C-1277-4F8B-9F31-5E6979DA9950}" name="_220_80_20" displayName="_220_80_20" ref="A1:AC2" tableType="queryTable" totalsRowShown="0">
  <autoFilter ref="A1:AC2" xr:uid="{85C9CB7C-1277-4F8B-9F31-5E6979DA9950}"/>
  <tableColumns count="29">
    <tableColumn id="1" xr3:uid="{56BB1F36-527F-4B96-9DC3-1ADBD6AE573E}" uniqueName="1" name="Dataset  " queryTableFieldId="1"/>
    <tableColumn id="2" xr3:uid="{81BD4FE7-26E2-4AC9-A81B-6F44765AA2F0}" uniqueName="2" name="Spectrum file" queryTableFieldId="2" dataDxfId="2"/>
    <tableColumn id="3" xr3:uid="{208E5D48-957B-4038-9D60-95D79AF92F43}" uniqueName="3" name="ID       " queryTableFieldId="3" dataDxfId="1"/>
    <tableColumn id="4" xr3:uid="{81E9010C-4ECA-48C1-A5AD-1CB699F4516C}" uniqueName="4" name="Time/ch  " queryTableFieldId="4"/>
    <tableColumn id="5" xr3:uid="{C61BD5A4-B3F4-44AE-A72E-664B406C07E3}" uniqueName="5" name="Fit min  " queryTableFieldId="5"/>
    <tableColumn id="6" xr3:uid="{7A8DB056-647E-47A1-B730-7F1D04874DAE}" uniqueName="6" name="Fit max  " queryTableFieldId="6"/>
    <tableColumn id="7" xr3:uid="{D50FE07A-5BE3-4AA5-9ACC-CAE7213C52DC}" uniqueName="7" name="Chi-sqr/x" queryTableFieldId="7"/>
    <tableColumn id="8" xr3:uid="{4C63FA0F-AE94-461E-AD7E-E169018CBD67}" uniqueName="8" name="Std dev  " queryTableFieldId="8"/>
    <tableColumn id="9" xr3:uid="{4394A2EB-1407-40B3-8893-ED0095B67E4E}" uniqueName="9" name="Lifet-1  " queryTableFieldId="9"/>
    <tableColumn id="10" xr3:uid="{01C26033-0160-47A1-885B-ED56B64F9E70}" uniqueName="10" name="Std dev  _1" queryTableFieldId="10"/>
    <tableColumn id="11" xr3:uid="{6DF7AF89-4E73-410D-BB8D-A89CB7092541}" uniqueName="11" name="Sigma-1  " queryTableFieldId="11"/>
    <tableColumn id="12" xr3:uid="{4C04E8F1-2748-4CED-A7C5-A3ED8170F78B}" uniqueName="12" name="Std dev  _2" queryTableFieldId="12"/>
    <tableColumn id="13" xr3:uid="{883079EC-299F-411A-9C7C-ACD14E9EAC28}" uniqueName="13" name="Itens-1  " queryTableFieldId="13"/>
    <tableColumn id="14" xr3:uid="{C799BC29-4A07-4C96-A427-63629E84EE8B}" uniqueName="14" name="Std dev  _3" queryTableFieldId="14"/>
    <tableColumn id="15" xr3:uid="{86783B14-F7C9-4412-842F-9BA2A4F19840}" uniqueName="15" name="Lifet-2  " queryTableFieldId="15"/>
    <tableColumn id="16" xr3:uid="{9BF92C4D-3EA7-470C-BB4A-63ECB032B0CF}" uniqueName="16" name="Std dev  _4" queryTableFieldId="16"/>
    <tableColumn id="17" xr3:uid="{3745E7AB-A129-42BC-AAC9-1985DD58E928}" uniqueName="17" name="Sigma-2  " queryTableFieldId="17"/>
    <tableColumn id="18" xr3:uid="{8A4FFB34-E1DB-4503-99E9-298001DDC50B}" uniqueName="18" name="Std dev  _5" queryTableFieldId="18"/>
    <tableColumn id="19" xr3:uid="{31E6813D-6961-4BC7-AEEA-3B5A21BC8E64}" uniqueName="19" name="Itens-2  " queryTableFieldId="19"/>
    <tableColumn id="20" xr3:uid="{5F7539FE-D935-4D40-8627-F43A5B1291FA}" uniqueName="20" name="Std dev  _6" queryTableFieldId="20"/>
    <tableColumn id="21" xr3:uid="{8C261B41-9ACC-4AC7-9F73-AF02A57F0045}" uniqueName="21" name="LT_mean  " queryTableFieldId="21"/>
    <tableColumn id="22" xr3:uid="{3CE98B77-42B4-4689-AA00-DD682CCA9264}" uniqueName="22" name="Std dev  _7" queryTableFieldId="22"/>
    <tableColumn id="23" xr3:uid="{6695A447-6BDD-4091-80A6-81408238792B}" uniqueName="23" name="Bkg      " queryTableFieldId="23"/>
    <tableColumn id="24" xr3:uid="{66AAA208-2C93-46EB-AE7C-CA1E26FDCDCC}" uniqueName="24" name="Std dev  _8" queryTableFieldId="24"/>
    <tableColumn id="25" xr3:uid="{5080BA47-8535-47A1-A2AE-1BC9B5E5163D}" uniqueName="25" name="T0       " queryTableFieldId="25"/>
    <tableColumn id="26" xr3:uid="{986F1618-CA6D-40C1-AC57-1EC009D5B4E5}" uniqueName="26" name="Std dev  _9" queryTableFieldId="26"/>
    <tableColumn id="27" xr3:uid="{6A05803A-BFE8-4D29-A5C0-291424F57D60}" uniqueName="27" name="Area(fit)   " queryTableFieldId="27"/>
    <tableColumn id="28" xr3:uid="{2B69B0BE-D988-47D7-AE7E-4657E7CEC61B}" uniqueName="28" name="Area(table) " queryTableFieldId="28"/>
    <tableColumn id="29" xr3:uid="{8C17B11A-1370-4617-A192-5EA32CC637AB}" uniqueName="29" name="Column1" queryTableFieldId="2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1925-9C38-4E65-B0EF-67F1E6E40BB2}">
  <dimension ref="A1:R27"/>
  <sheetViews>
    <sheetView topLeftCell="B10" workbookViewId="0">
      <selection activeCell="O26" sqref="O26"/>
    </sheetView>
  </sheetViews>
  <sheetFormatPr defaultRowHeight="15" x14ac:dyDescent="0.25"/>
  <cols>
    <col min="1" max="1" width="13.28515625" customWidth="1"/>
    <col min="2" max="2" width="14.85546875" customWidth="1"/>
    <col min="4" max="4" width="16.28515625" customWidth="1"/>
    <col min="5" max="5" width="11.28515625" customWidth="1"/>
    <col min="6" max="6" width="9.5703125" customWidth="1"/>
    <col min="7" max="7" width="12.42578125" customWidth="1"/>
    <col min="8" max="8" width="9.85546875" customWidth="1"/>
    <col min="9" max="9" width="10.85546875" customWidth="1"/>
    <col min="10" max="10" width="12.5703125" customWidth="1"/>
    <col min="11" max="11" width="14.42578125" customWidth="1"/>
  </cols>
  <sheetData>
    <row r="1" spans="1:18" x14ac:dyDescent="0.25">
      <c r="B1" s="108" t="s">
        <v>2</v>
      </c>
      <c r="C1" s="108"/>
      <c r="D1" s="107" t="s">
        <v>25</v>
      </c>
      <c r="E1" s="107"/>
      <c r="F1" s="107"/>
      <c r="G1" s="108"/>
      <c r="H1" s="108"/>
      <c r="I1" s="108"/>
      <c r="J1" s="108"/>
    </row>
    <row r="2" spans="1:18" x14ac:dyDescent="0.25">
      <c r="B2" s="12" t="s">
        <v>23</v>
      </c>
      <c r="C2" s="20" t="s">
        <v>0</v>
      </c>
      <c r="D2" s="21" t="s">
        <v>19</v>
      </c>
      <c r="E2" s="1" t="s">
        <v>18</v>
      </c>
      <c r="F2" s="3" t="s">
        <v>20</v>
      </c>
      <c r="G2" s="15" t="s">
        <v>21</v>
      </c>
      <c r="H2" s="12" t="s">
        <v>22</v>
      </c>
      <c r="I2" s="12" t="s">
        <v>24</v>
      </c>
      <c r="J2" s="12" t="s">
        <v>23</v>
      </c>
      <c r="K2" s="12" t="s">
        <v>24</v>
      </c>
      <c r="L2" s="15" t="s">
        <v>0</v>
      </c>
      <c r="M2" s="12" t="s">
        <v>24</v>
      </c>
      <c r="R2" t="s">
        <v>26</v>
      </c>
    </row>
    <row r="3" spans="1:18" x14ac:dyDescent="0.25">
      <c r="A3" s="107" t="s">
        <v>1</v>
      </c>
      <c r="B3" s="9">
        <v>182</v>
      </c>
      <c r="C3" s="2">
        <v>0.8</v>
      </c>
      <c r="D3" s="9">
        <v>100</v>
      </c>
      <c r="E3" s="1">
        <v>1400</v>
      </c>
      <c r="F3" s="3">
        <v>10000</v>
      </c>
      <c r="G3" s="3">
        <v>100</v>
      </c>
      <c r="H3" s="16">
        <v>1.0669999999999999</v>
      </c>
      <c r="I3" s="18">
        <v>1.4E-2</v>
      </c>
      <c r="J3" s="9">
        <v>165.2</v>
      </c>
      <c r="K3" s="3">
        <v>23.7</v>
      </c>
      <c r="L3" s="1">
        <v>22.305700000000002</v>
      </c>
      <c r="M3" s="3">
        <f>32.7226</f>
        <v>32.7226</v>
      </c>
      <c r="P3">
        <f>B4/B3</f>
        <v>1.2087912087912087</v>
      </c>
      <c r="R3">
        <f>C3*B3+C4*B4</f>
        <v>189.6</v>
      </c>
    </row>
    <row r="4" spans="1:18" x14ac:dyDescent="0.25">
      <c r="A4" s="109"/>
      <c r="B4" s="11">
        <v>220</v>
      </c>
      <c r="C4" s="5">
        <v>0.2</v>
      </c>
      <c r="D4" s="14">
        <v>0.01</v>
      </c>
      <c r="E4" s="4"/>
      <c r="F4" s="6"/>
      <c r="G4" s="6">
        <v>500</v>
      </c>
      <c r="H4" s="17"/>
      <c r="I4" s="19"/>
      <c r="J4" s="11">
        <v>196.8</v>
      </c>
      <c r="K4" s="6">
        <v>6.6</v>
      </c>
      <c r="L4" s="4">
        <v>77.694299999999998</v>
      </c>
      <c r="M4" s="6">
        <v>32.7226</v>
      </c>
    </row>
    <row r="5" spans="1:18" x14ac:dyDescent="0.25">
      <c r="A5" s="107" t="s">
        <v>3</v>
      </c>
      <c r="B5" s="9">
        <v>182</v>
      </c>
      <c r="C5" s="2">
        <v>0.5</v>
      </c>
      <c r="D5" s="9">
        <v>1367</v>
      </c>
      <c r="E5" s="1">
        <v>1404</v>
      </c>
      <c r="F5" s="3">
        <v>8283</v>
      </c>
      <c r="G5" s="3">
        <v>100</v>
      </c>
      <c r="H5" s="16">
        <v>1.0169999999999999</v>
      </c>
      <c r="I5" s="18">
        <v>1.7000000000000001E-2</v>
      </c>
      <c r="J5" s="9">
        <v>174</v>
      </c>
      <c r="K5" s="3">
        <v>11.2</v>
      </c>
      <c r="L5" s="1">
        <v>34.2729</v>
      </c>
      <c r="M5" s="3">
        <v>18.316199999999998</v>
      </c>
    </row>
    <row r="6" spans="1:18" x14ac:dyDescent="0.25">
      <c r="A6" s="109"/>
      <c r="B6" s="11">
        <v>220</v>
      </c>
      <c r="C6" s="5">
        <v>0.5</v>
      </c>
      <c r="D6" s="14">
        <v>0.05</v>
      </c>
      <c r="E6" s="4"/>
      <c r="F6" s="6"/>
      <c r="G6" s="6">
        <v>500</v>
      </c>
      <c r="H6" s="17"/>
      <c r="I6" s="19"/>
      <c r="J6" s="11">
        <v>214.7</v>
      </c>
      <c r="K6" s="6">
        <v>5.6</v>
      </c>
      <c r="L6" s="4">
        <v>65.727099999999993</v>
      </c>
      <c r="M6" s="6">
        <v>18.316199999999998</v>
      </c>
    </row>
    <row r="7" spans="1:18" x14ac:dyDescent="0.25">
      <c r="A7" s="110" t="s">
        <v>4</v>
      </c>
      <c r="B7" s="10">
        <v>182</v>
      </c>
      <c r="C7" s="7">
        <v>0.2</v>
      </c>
      <c r="D7" s="9">
        <v>1366</v>
      </c>
      <c r="E7" s="1">
        <v>1404</v>
      </c>
      <c r="F7" s="3">
        <v>8284</v>
      </c>
      <c r="G7" s="8">
        <v>100</v>
      </c>
      <c r="H7" s="16">
        <v>1.071</v>
      </c>
      <c r="I7" s="18">
        <v>1.7000000000000001E-2</v>
      </c>
      <c r="J7" s="10">
        <v>161</v>
      </c>
      <c r="K7" s="8">
        <v>23.8</v>
      </c>
      <c r="L7">
        <v>8.8908000000000005</v>
      </c>
      <c r="M7" s="8">
        <v>7.2321999999999997</v>
      </c>
    </row>
    <row r="8" spans="1:18" x14ac:dyDescent="0.25">
      <c r="A8" s="110"/>
      <c r="B8" s="10">
        <v>220</v>
      </c>
      <c r="C8" s="7">
        <v>0.8</v>
      </c>
      <c r="D8" s="14">
        <v>0.05</v>
      </c>
      <c r="E8" s="4"/>
      <c r="F8" s="6"/>
      <c r="G8" s="8">
        <v>500</v>
      </c>
      <c r="H8" s="17"/>
      <c r="I8" s="19"/>
      <c r="J8" s="10">
        <v>217.2</v>
      </c>
      <c r="K8" s="8">
        <v>2.2999999999999998</v>
      </c>
      <c r="L8">
        <v>91.109200000000001</v>
      </c>
      <c r="M8" s="8">
        <v>7.2321999999999997</v>
      </c>
    </row>
    <row r="9" spans="1:18" x14ac:dyDescent="0.25">
      <c r="A9" s="107" t="s">
        <v>5</v>
      </c>
      <c r="B9" s="22">
        <v>182</v>
      </c>
      <c r="C9" s="23">
        <v>0.8</v>
      </c>
      <c r="D9" s="22">
        <v>1367</v>
      </c>
      <c r="E9" s="24">
        <v>1404</v>
      </c>
      <c r="F9" s="25">
        <v>8283</v>
      </c>
      <c r="G9" s="25">
        <v>100</v>
      </c>
      <c r="H9" s="26">
        <v>1.0669999999999999</v>
      </c>
      <c r="I9" s="27">
        <v>1.7000000000000001E-2</v>
      </c>
      <c r="J9" s="22">
        <v>181.2</v>
      </c>
      <c r="K9" s="25">
        <v>1.2</v>
      </c>
      <c r="L9" s="24">
        <v>79.233199999999997</v>
      </c>
      <c r="M9" s="25">
        <v>1.8369</v>
      </c>
      <c r="P9">
        <f>B14/B13</f>
        <v>1.5384615384615385</v>
      </c>
      <c r="R9">
        <f>C9*B9+C10*B10</f>
        <v>201.6</v>
      </c>
    </row>
    <row r="10" spans="1:18" x14ac:dyDescent="0.25">
      <c r="A10" s="109"/>
      <c r="B10" s="28">
        <v>280</v>
      </c>
      <c r="C10" s="29">
        <v>0.2</v>
      </c>
      <c r="D10" s="30">
        <v>0.05</v>
      </c>
      <c r="E10" s="31"/>
      <c r="F10" s="32"/>
      <c r="G10" s="32">
        <v>500</v>
      </c>
      <c r="H10" s="33"/>
      <c r="I10" s="34"/>
      <c r="J10" s="35">
        <v>278.5</v>
      </c>
      <c r="K10" s="36">
        <v>4.4000000000000004</v>
      </c>
      <c r="L10" s="37">
        <v>20.7668</v>
      </c>
      <c r="M10" s="36">
        <v>1.8369</v>
      </c>
    </row>
    <row r="11" spans="1:18" x14ac:dyDescent="0.25">
      <c r="A11" s="107" t="s">
        <v>6</v>
      </c>
      <c r="B11" s="22">
        <v>182</v>
      </c>
      <c r="C11" s="23">
        <v>0.5</v>
      </c>
      <c r="D11" s="22">
        <v>1368</v>
      </c>
      <c r="E11" s="24">
        <v>1405</v>
      </c>
      <c r="F11" s="25">
        <v>8283</v>
      </c>
      <c r="G11" s="25">
        <v>100</v>
      </c>
      <c r="H11" s="26">
        <v>1.0660000000000001</v>
      </c>
      <c r="I11" s="38">
        <v>1.7000000000000001E-2</v>
      </c>
      <c r="J11" s="22">
        <v>180.1</v>
      </c>
      <c r="K11" s="25">
        <v>2.2999999999999998</v>
      </c>
      <c r="L11" s="22">
        <v>48.477499999999999</v>
      </c>
      <c r="M11" s="25">
        <v>2.1242999999999999</v>
      </c>
    </row>
    <row r="12" spans="1:18" x14ac:dyDescent="0.25">
      <c r="A12" s="109"/>
      <c r="B12" s="28">
        <v>280</v>
      </c>
      <c r="C12" s="29">
        <v>0.5</v>
      </c>
      <c r="D12" s="30">
        <v>0.05</v>
      </c>
      <c r="E12" s="31"/>
      <c r="F12" s="32"/>
      <c r="G12" s="32">
        <v>500</v>
      </c>
      <c r="H12" s="33"/>
      <c r="I12" s="39"/>
      <c r="J12" s="28">
        <v>278.39999999999998</v>
      </c>
      <c r="K12" s="32">
        <v>2.1</v>
      </c>
      <c r="L12" s="28">
        <v>51.522500000000001</v>
      </c>
      <c r="M12" s="32">
        <v>2.1242999999999999</v>
      </c>
    </row>
    <row r="13" spans="1:18" x14ac:dyDescent="0.25">
      <c r="A13" s="107" t="s">
        <v>7</v>
      </c>
      <c r="B13" s="22">
        <v>182</v>
      </c>
      <c r="C13" s="23">
        <v>0.2</v>
      </c>
      <c r="D13" s="35">
        <v>1368</v>
      </c>
      <c r="E13" s="37">
        <v>1405</v>
      </c>
      <c r="F13" s="36">
        <v>8283</v>
      </c>
      <c r="G13" s="25">
        <v>100</v>
      </c>
      <c r="H13" s="26">
        <v>1.0669999999999999</v>
      </c>
      <c r="I13" s="27">
        <v>1.7000000000000001E-2</v>
      </c>
      <c r="J13" s="35">
        <v>178.4</v>
      </c>
      <c r="K13" s="36">
        <v>6.1</v>
      </c>
      <c r="L13" s="24">
        <v>2.1901999999999999</v>
      </c>
      <c r="M13" s="25">
        <v>2.1901999999999999</v>
      </c>
    </row>
    <row r="14" spans="1:18" x14ac:dyDescent="0.25">
      <c r="A14" s="109"/>
      <c r="B14" s="28">
        <v>280</v>
      </c>
      <c r="C14" s="29">
        <v>0.8</v>
      </c>
      <c r="D14" s="30">
        <v>0.05</v>
      </c>
      <c r="E14" s="31"/>
      <c r="F14" s="32"/>
      <c r="G14" s="32">
        <v>500</v>
      </c>
      <c r="H14" s="33"/>
      <c r="I14" s="34"/>
      <c r="J14" s="28">
        <v>279.39999999999998</v>
      </c>
      <c r="K14" s="32">
        <v>1.4</v>
      </c>
      <c r="L14" s="31">
        <v>80.997799999999998</v>
      </c>
      <c r="M14" s="32">
        <v>2.1901999999999999</v>
      </c>
    </row>
    <row r="17" spans="1:15" x14ac:dyDescent="0.25">
      <c r="L17" t="s">
        <v>27</v>
      </c>
      <c r="N17" t="s">
        <v>29</v>
      </c>
      <c r="O17" t="s">
        <v>28</v>
      </c>
    </row>
    <row r="18" spans="1:15" x14ac:dyDescent="0.25">
      <c r="A18" s="12"/>
      <c r="B18" s="12" t="s">
        <v>8</v>
      </c>
      <c r="C18" s="12" t="s">
        <v>9</v>
      </c>
      <c r="D18" s="12" t="s">
        <v>10</v>
      </c>
      <c r="L18">
        <v>182</v>
      </c>
      <c r="N18">
        <v>1.4</v>
      </c>
      <c r="O18">
        <f>L18*N18</f>
        <v>254.79999999999998</v>
      </c>
    </row>
    <row r="19" spans="1:15" x14ac:dyDescent="0.25">
      <c r="A19" s="12" t="s">
        <v>11</v>
      </c>
      <c r="B19" s="12">
        <v>213.2</v>
      </c>
      <c r="C19" s="12">
        <v>150.19999999999999</v>
      </c>
      <c r="D19" s="12">
        <v>265.7</v>
      </c>
    </row>
    <row r="20" spans="1:15" x14ac:dyDescent="0.25">
      <c r="A20" s="12" t="s">
        <v>12</v>
      </c>
      <c r="B20" s="12">
        <v>0</v>
      </c>
      <c r="C20" s="12">
        <v>-5</v>
      </c>
      <c r="D20" s="12">
        <v>17</v>
      </c>
      <c r="O20">
        <v>220</v>
      </c>
    </row>
    <row r="21" spans="1:15" x14ac:dyDescent="0.25">
      <c r="A21" s="12" t="s">
        <v>13</v>
      </c>
      <c r="B21" s="12">
        <v>80</v>
      </c>
      <c r="C21" s="12">
        <v>10</v>
      </c>
      <c r="D21" s="12">
        <v>10</v>
      </c>
      <c r="O21">
        <v>230</v>
      </c>
    </row>
    <row r="22" spans="1:15" x14ac:dyDescent="0.25">
      <c r="O22">
        <v>240</v>
      </c>
    </row>
    <row r="23" spans="1:15" x14ac:dyDescent="0.25">
      <c r="A23" s="12" t="s">
        <v>14</v>
      </c>
      <c r="B23" s="13">
        <v>5650000</v>
      </c>
      <c r="O23">
        <v>250</v>
      </c>
    </row>
    <row r="24" spans="1:15" x14ac:dyDescent="0.25">
      <c r="A24" s="12" t="s">
        <v>16</v>
      </c>
      <c r="B24" s="13">
        <v>10000</v>
      </c>
      <c r="O24">
        <v>260</v>
      </c>
    </row>
    <row r="25" spans="1:15" x14ac:dyDescent="0.25">
      <c r="A25" s="12" t="s">
        <v>17</v>
      </c>
      <c r="B25" s="12">
        <v>5</v>
      </c>
      <c r="O25">
        <v>270</v>
      </c>
    </row>
    <row r="26" spans="1:15" x14ac:dyDescent="0.25">
      <c r="A26" s="12" t="s">
        <v>15</v>
      </c>
      <c r="B26" s="12">
        <v>8.5</v>
      </c>
      <c r="O26">
        <v>280</v>
      </c>
    </row>
    <row r="27" spans="1:15" x14ac:dyDescent="0.25">
      <c r="A27" s="12" t="s">
        <v>18</v>
      </c>
      <c r="B27" s="12">
        <v>1400</v>
      </c>
    </row>
  </sheetData>
  <mergeCells count="8">
    <mergeCell ref="D1:J1"/>
    <mergeCell ref="A11:A12"/>
    <mergeCell ref="A13:A14"/>
    <mergeCell ref="A3:A4"/>
    <mergeCell ref="A5:A6"/>
    <mergeCell ref="A7:A8"/>
    <mergeCell ref="A9:A10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0CFC-BF7F-4A8E-A3F9-1904322664CE}">
  <dimension ref="A1:M44"/>
  <sheetViews>
    <sheetView topLeftCell="A23" workbookViewId="0">
      <selection activeCell="L1" sqref="A1:L44"/>
    </sheetView>
  </sheetViews>
  <sheetFormatPr defaultRowHeight="15" x14ac:dyDescent="0.25"/>
  <cols>
    <col min="1" max="1" width="12.7109375" customWidth="1"/>
    <col min="5" max="5" width="10.7109375" customWidth="1"/>
    <col min="6" max="6" width="9.85546875" customWidth="1"/>
    <col min="7" max="7" width="11.42578125" customWidth="1"/>
    <col min="8" max="8" width="10.5703125" customWidth="1"/>
    <col min="9" max="9" width="12.7109375" customWidth="1"/>
    <col min="11" max="11" width="10.42578125" customWidth="1"/>
    <col min="13" max="13" width="16.140625" customWidth="1"/>
  </cols>
  <sheetData>
    <row r="1" spans="1:13" x14ac:dyDescent="0.25">
      <c r="A1" s="111" t="s">
        <v>2</v>
      </c>
      <c r="B1" s="111"/>
      <c r="C1" s="112" t="s">
        <v>25</v>
      </c>
      <c r="D1" s="112"/>
      <c r="E1" s="112"/>
      <c r="F1" s="111"/>
      <c r="G1" s="111"/>
      <c r="H1" s="111"/>
      <c r="I1" s="111"/>
      <c r="J1" s="94"/>
      <c r="K1" s="94"/>
      <c r="L1" s="94"/>
    </row>
    <row r="2" spans="1:13" x14ac:dyDescent="0.25">
      <c r="A2" s="95" t="s">
        <v>23</v>
      </c>
      <c r="B2" s="96" t="s">
        <v>0</v>
      </c>
      <c r="C2" s="97" t="s">
        <v>19</v>
      </c>
      <c r="D2" s="98" t="s">
        <v>18</v>
      </c>
      <c r="E2" s="99" t="s">
        <v>20</v>
      </c>
      <c r="F2" s="100" t="s">
        <v>21</v>
      </c>
      <c r="G2" s="95" t="s">
        <v>22</v>
      </c>
      <c r="H2" s="95" t="s">
        <v>24</v>
      </c>
      <c r="I2" s="95" t="s">
        <v>23</v>
      </c>
      <c r="J2" s="95" t="s">
        <v>24</v>
      </c>
      <c r="K2" s="100" t="s">
        <v>0</v>
      </c>
      <c r="L2" s="95" t="s">
        <v>24</v>
      </c>
    </row>
    <row r="3" spans="1:13" x14ac:dyDescent="0.25">
      <c r="A3" s="71">
        <v>182</v>
      </c>
      <c r="B3" s="72">
        <v>0.2</v>
      </c>
      <c r="C3" s="58">
        <v>1366</v>
      </c>
      <c r="D3" s="60">
        <v>1404</v>
      </c>
      <c r="E3" s="61">
        <v>8284</v>
      </c>
      <c r="F3" s="73">
        <v>100</v>
      </c>
      <c r="G3" s="62">
        <v>1.071</v>
      </c>
      <c r="H3" s="63">
        <v>1.7000000000000001E-2</v>
      </c>
      <c r="I3" s="71">
        <v>161</v>
      </c>
      <c r="J3" s="73">
        <v>23.8</v>
      </c>
      <c r="K3" s="74">
        <v>8.8908000000000005</v>
      </c>
      <c r="L3" s="73">
        <v>7.2321999999999997</v>
      </c>
    </row>
    <row r="4" spans="1:13" x14ac:dyDescent="0.25">
      <c r="A4" s="71">
        <v>220</v>
      </c>
      <c r="B4" s="72">
        <v>0.8</v>
      </c>
      <c r="C4" s="66">
        <v>0.05</v>
      </c>
      <c r="D4" s="67"/>
      <c r="E4" s="68"/>
      <c r="F4" s="73">
        <v>500</v>
      </c>
      <c r="G4" s="69"/>
      <c r="H4" s="70"/>
      <c r="I4" s="71">
        <v>217.2</v>
      </c>
      <c r="J4" s="73">
        <v>2.2999999999999998</v>
      </c>
      <c r="K4" s="74">
        <v>91.109200000000001</v>
      </c>
      <c r="L4" s="73">
        <v>7.2321999999999997</v>
      </c>
    </row>
    <row r="5" spans="1:13" x14ac:dyDescent="0.25">
      <c r="A5" s="58">
        <v>182</v>
      </c>
      <c r="B5" s="59">
        <v>0.5</v>
      </c>
      <c r="C5" s="58">
        <v>1367</v>
      </c>
      <c r="D5" s="60">
        <v>1404</v>
      </c>
      <c r="E5" s="61">
        <v>8283</v>
      </c>
      <c r="F5" s="61">
        <v>100</v>
      </c>
      <c r="G5" s="62">
        <v>1.0169999999999999</v>
      </c>
      <c r="H5" s="63">
        <v>1.7000000000000001E-2</v>
      </c>
      <c r="I5" s="58">
        <v>174</v>
      </c>
      <c r="J5" s="61">
        <v>11.2</v>
      </c>
      <c r="K5" s="60">
        <v>34.2729</v>
      </c>
      <c r="L5" s="61">
        <v>18.316199999999998</v>
      </c>
    </row>
    <row r="6" spans="1:13" x14ac:dyDescent="0.25">
      <c r="A6" s="64">
        <v>220</v>
      </c>
      <c r="B6" s="65">
        <v>0.5</v>
      </c>
      <c r="C6" s="66">
        <v>0.05</v>
      </c>
      <c r="D6" s="67"/>
      <c r="E6" s="68"/>
      <c r="F6" s="68">
        <v>500</v>
      </c>
      <c r="G6" s="69"/>
      <c r="H6" s="70"/>
      <c r="I6" s="64">
        <v>214.7</v>
      </c>
      <c r="J6" s="68">
        <v>5.6</v>
      </c>
      <c r="K6" s="67">
        <v>65.727099999999993</v>
      </c>
      <c r="L6" s="68">
        <v>18.316199999999998</v>
      </c>
    </row>
    <row r="7" spans="1:13" x14ac:dyDescent="0.25">
      <c r="A7" s="58">
        <v>182</v>
      </c>
      <c r="B7" s="59">
        <v>0.8</v>
      </c>
      <c r="C7" s="58">
        <v>100</v>
      </c>
      <c r="D7" s="60">
        <v>1400</v>
      </c>
      <c r="E7" s="61">
        <v>10000</v>
      </c>
      <c r="F7" s="61">
        <v>100</v>
      </c>
      <c r="G7" s="62">
        <v>1.0669999999999999</v>
      </c>
      <c r="H7" s="63">
        <v>1.4E-2</v>
      </c>
      <c r="I7" s="58">
        <v>165.2</v>
      </c>
      <c r="J7" s="61">
        <v>23.7</v>
      </c>
      <c r="K7" s="60">
        <v>22.305700000000002</v>
      </c>
      <c r="L7" s="61">
        <f>32.7226</f>
        <v>32.7226</v>
      </c>
      <c r="M7" s="105"/>
    </row>
    <row r="8" spans="1:13" x14ac:dyDescent="0.25">
      <c r="A8" s="64">
        <v>220</v>
      </c>
      <c r="B8" s="65">
        <v>0.2</v>
      </c>
      <c r="C8" s="66">
        <v>0.01</v>
      </c>
      <c r="D8" s="67"/>
      <c r="E8" s="68"/>
      <c r="F8" s="68">
        <v>500</v>
      </c>
      <c r="G8" s="69"/>
      <c r="H8" s="70"/>
      <c r="I8" s="64">
        <v>196.8</v>
      </c>
      <c r="J8" s="68">
        <v>6.6</v>
      </c>
      <c r="K8" s="67">
        <v>77.694299999999998</v>
      </c>
      <c r="L8" s="68">
        <v>32.7226</v>
      </c>
      <c r="M8" s="106"/>
    </row>
    <row r="9" spans="1:13" x14ac:dyDescent="0.25">
      <c r="A9" s="40">
        <v>182</v>
      </c>
      <c r="B9" s="41">
        <v>0.2</v>
      </c>
      <c r="C9" s="53">
        <v>1367</v>
      </c>
      <c r="D9" s="55">
        <v>1404</v>
      </c>
      <c r="E9" s="54">
        <v>8284</v>
      </c>
      <c r="F9" s="43">
        <v>100</v>
      </c>
      <c r="G9" s="44">
        <v>1.038</v>
      </c>
      <c r="H9" s="45">
        <v>1.7000000000000001E-2</v>
      </c>
      <c r="I9" s="53">
        <v>187.2</v>
      </c>
      <c r="J9" s="54">
        <v>1.2</v>
      </c>
      <c r="K9" s="42">
        <v>96.904899999999998</v>
      </c>
      <c r="L9" s="43">
        <v>2.7597999999999998</v>
      </c>
    </row>
    <row r="10" spans="1:13" x14ac:dyDescent="0.25">
      <c r="A10" s="46">
        <v>230</v>
      </c>
      <c r="B10" s="47">
        <v>0.8</v>
      </c>
      <c r="C10" s="48"/>
      <c r="D10" s="49"/>
      <c r="E10" s="50"/>
      <c r="F10" s="50">
        <v>500</v>
      </c>
      <c r="G10" s="51"/>
      <c r="H10" s="52"/>
      <c r="I10" s="46">
        <v>266.39999999999998</v>
      </c>
      <c r="J10" s="50">
        <v>34.6</v>
      </c>
      <c r="K10" s="49">
        <v>3.0951</v>
      </c>
      <c r="L10" s="50">
        <v>2.7597999999999998</v>
      </c>
    </row>
    <row r="11" spans="1:13" x14ac:dyDescent="0.25">
      <c r="A11" s="40">
        <v>182</v>
      </c>
      <c r="B11" s="41">
        <v>0.5</v>
      </c>
      <c r="C11" s="40">
        <v>1367</v>
      </c>
      <c r="D11" s="42">
        <v>1404</v>
      </c>
      <c r="E11" s="43">
        <v>8284</v>
      </c>
      <c r="F11" s="43">
        <v>100</v>
      </c>
      <c r="G11" s="44">
        <v>1.07</v>
      </c>
      <c r="H11" s="56">
        <v>1.7000000000000001E-2</v>
      </c>
      <c r="I11" s="40">
        <v>181.6</v>
      </c>
      <c r="J11" s="43">
        <v>8.5</v>
      </c>
      <c r="K11" s="40">
        <v>50.8249</v>
      </c>
      <c r="L11" s="43">
        <v>21.197099999999999</v>
      </c>
    </row>
    <row r="12" spans="1:13" x14ac:dyDescent="0.25">
      <c r="A12" s="46">
        <v>230</v>
      </c>
      <c r="B12" s="47">
        <v>0.5</v>
      </c>
      <c r="C12" s="48"/>
      <c r="D12" s="49"/>
      <c r="E12" s="50"/>
      <c r="F12" s="50">
        <v>500</v>
      </c>
      <c r="G12" s="51"/>
      <c r="H12" s="57"/>
      <c r="I12" s="46">
        <v>220.9</v>
      </c>
      <c r="J12" s="50">
        <v>8.4</v>
      </c>
      <c r="K12" s="46">
        <v>49.1751</v>
      </c>
      <c r="L12" s="50">
        <v>21.197099999999999</v>
      </c>
    </row>
    <row r="13" spans="1:13" x14ac:dyDescent="0.25">
      <c r="A13" s="40">
        <v>182</v>
      </c>
      <c r="B13" s="41">
        <v>0.8</v>
      </c>
      <c r="C13" s="40">
        <v>1367</v>
      </c>
      <c r="D13" s="42">
        <v>1404</v>
      </c>
      <c r="E13" s="43">
        <v>8284</v>
      </c>
      <c r="F13" s="43">
        <v>100</v>
      </c>
      <c r="G13" s="44">
        <v>1.077</v>
      </c>
      <c r="H13" s="45">
        <v>1.7000000000000001E-2</v>
      </c>
      <c r="I13" s="40">
        <v>180.5</v>
      </c>
      <c r="J13" s="43">
        <v>4.4000000000000004</v>
      </c>
      <c r="K13" s="42">
        <v>74.937799999999996</v>
      </c>
      <c r="L13" s="43">
        <v>14.473800000000001</v>
      </c>
    </row>
    <row r="14" spans="1:13" x14ac:dyDescent="0.25">
      <c r="A14" s="46">
        <v>230</v>
      </c>
      <c r="B14" s="47">
        <v>0.2</v>
      </c>
      <c r="C14" s="48"/>
      <c r="D14" s="49"/>
      <c r="E14" s="50"/>
      <c r="F14" s="50">
        <v>500</v>
      </c>
      <c r="G14" s="51"/>
      <c r="H14" s="52"/>
      <c r="I14" s="53">
        <v>224.4</v>
      </c>
      <c r="J14" s="54">
        <v>12.5</v>
      </c>
      <c r="K14" s="55">
        <v>25.062200000000001</v>
      </c>
      <c r="L14" s="54">
        <v>14.473800000000001</v>
      </c>
    </row>
    <row r="15" spans="1:13" x14ac:dyDescent="0.25">
      <c r="A15" s="75">
        <v>182</v>
      </c>
      <c r="B15" s="76">
        <v>0.2</v>
      </c>
      <c r="C15" s="75">
        <v>1368</v>
      </c>
      <c r="D15" s="77">
        <v>1405</v>
      </c>
      <c r="E15" s="78">
        <v>8283</v>
      </c>
      <c r="F15" s="78">
        <v>100</v>
      </c>
      <c r="G15" s="79">
        <v>1.0780000000000001</v>
      </c>
      <c r="H15" s="80">
        <v>1.7000000000000001E-2</v>
      </c>
      <c r="I15" s="75">
        <v>184.2</v>
      </c>
      <c r="J15" s="78">
        <v>12.1</v>
      </c>
      <c r="K15" s="77">
        <v>22.1248</v>
      </c>
      <c r="L15" s="78">
        <v>9.1031999999999993</v>
      </c>
    </row>
    <row r="16" spans="1:13" x14ac:dyDescent="0.25">
      <c r="A16" s="81">
        <v>240</v>
      </c>
      <c r="B16" s="82">
        <v>0.8</v>
      </c>
      <c r="C16" s="83">
        <v>0.05</v>
      </c>
      <c r="D16" s="84"/>
      <c r="E16" s="85"/>
      <c r="F16" s="85">
        <v>500</v>
      </c>
      <c r="G16" s="86"/>
      <c r="H16" s="87"/>
      <c r="I16" s="81">
        <v>241.1</v>
      </c>
      <c r="J16" s="85">
        <v>3.4</v>
      </c>
      <c r="K16" s="84">
        <v>77.875200000000007</v>
      </c>
      <c r="L16" s="85">
        <v>9.1031999999999993</v>
      </c>
    </row>
    <row r="17" spans="1:12" x14ac:dyDescent="0.25">
      <c r="A17" s="75">
        <v>182</v>
      </c>
      <c r="B17" s="76">
        <v>0.5</v>
      </c>
      <c r="C17" s="75">
        <v>1367</v>
      </c>
      <c r="D17" s="77">
        <v>1404</v>
      </c>
      <c r="E17" s="78">
        <v>8283</v>
      </c>
      <c r="F17" s="78">
        <v>100</v>
      </c>
      <c r="G17" s="79">
        <v>1.077</v>
      </c>
      <c r="H17" s="80">
        <v>1.7000000000000001E-2</v>
      </c>
      <c r="I17" s="75">
        <v>183.2</v>
      </c>
      <c r="J17" s="78">
        <v>4.5999999999999996</v>
      </c>
      <c r="K17" s="77">
        <v>51.9435</v>
      </c>
      <c r="L17" s="78">
        <v>7.8216000000000001</v>
      </c>
    </row>
    <row r="18" spans="1:12" x14ac:dyDescent="0.25">
      <c r="A18" s="81">
        <v>240</v>
      </c>
      <c r="B18" s="82">
        <v>0.5</v>
      </c>
      <c r="C18" s="83">
        <v>0.05</v>
      </c>
      <c r="D18" s="84"/>
      <c r="E18" s="85"/>
      <c r="F18" s="85">
        <v>500</v>
      </c>
      <c r="G18" s="86"/>
      <c r="H18" s="87"/>
      <c r="I18" s="81">
        <v>241.4</v>
      </c>
      <c r="J18" s="85">
        <v>5.7</v>
      </c>
      <c r="K18" s="84">
        <v>48.0565</v>
      </c>
      <c r="L18" s="85">
        <v>7.8216000000000001</v>
      </c>
    </row>
    <row r="19" spans="1:12" x14ac:dyDescent="0.25">
      <c r="A19" s="88">
        <v>182</v>
      </c>
      <c r="B19" s="89">
        <v>0.8</v>
      </c>
      <c r="C19" s="75">
        <v>1367</v>
      </c>
      <c r="D19" s="77">
        <v>1404</v>
      </c>
      <c r="E19" s="78">
        <v>8283</v>
      </c>
      <c r="F19" s="90">
        <v>100</v>
      </c>
      <c r="G19" s="79">
        <v>1.08</v>
      </c>
      <c r="H19" s="80">
        <v>1.7000000000000001E-2</v>
      </c>
      <c r="I19" s="88">
        <v>182.3</v>
      </c>
      <c r="J19" s="90">
        <v>2.6</v>
      </c>
      <c r="K19" s="91">
        <v>80.541399999999996</v>
      </c>
      <c r="L19" s="90">
        <v>6.7470999999999997</v>
      </c>
    </row>
    <row r="20" spans="1:12" x14ac:dyDescent="0.25">
      <c r="A20" s="81">
        <v>240</v>
      </c>
      <c r="B20" s="82">
        <v>0.2</v>
      </c>
      <c r="C20" s="83">
        <v>0.05</v>
      </c>
      <c r="D20" s="84"/>
      <c r="E20" s="85"/>
      <c r="F20" s="85">
        <v>500</v>
      </c>
      <c r="G20" s="86"/>
      <c r="H20" s="87"/>
      <c r="I20" s="81">
        <v>240.8</v>
      </c>
      <c r="J20" s="85">
        <v>10.1</v>
      </c>
      <c r="K20" s="84">
        <v>19.458600000000001</v>
      </c>
      <c r="L20" s="90">
        <v>6.7470999999999997</v>
      </c>
    </row>
    <row r="21" spans="1:12" x14ac:dyDescent="0.25">
      <c r="A21" s="40">
        <v>182</v>
      </c>
      <c r="B21" s="41">
        <v>0.2</v>
      </c>
      <c r="C21" s="40">
        <v>1368</v>
      </c>
      <c r="D21" s="42">
        <v>1405</v>
      </c>
      <c r="E21" s="43">
        <v>8284</v>
      </c>
      <c r="F21" s="43">
        <v>100</v>
      </c>
      <c r="G21" s="44">
        <v>1.081</v>
      </c>
      <c r="H21" s="45">
        <v>1.7000000000000001E-2</v>
      </c>
      <c r="I21" s="40">
        <v>184.9</v>
      </c>
      <c r="J21" s="43">
        <v>9.6999999999999993</v>
      </c>
      <c r="K21" s="42">
        <v>22.191700000000001</v>
      </c>
      <c r="L21" s="43">
        <v>6.2801999999999998</v>
      </c>
    </row>
    <row r="22" spans="1:12" x14ac:dyDescent="0.25">
      <c r="A22" s="46">
        <v>250</v>
      </c>
      <c r="B22" s="47">
        <v>0.8</v>
      </c>
      <c r="C22" s="48">
        <v>0.05</v>
      </c>
      <c r="D22" s="49"/>
      <c r="E22" s="50"/>
      <c r="F22" s="50">
        <v>500</v>
      </c>
      <c r="G22" s="51"/>
      <c r="H22" s="52"/>
      <c r="I22" s="46">
        <v>251.3</v>
      </c>
      <c r="J22" s="50">
        <v>2.7</v>
      </c>
      <c r="K22" s="49">
        <v>77.808300000000003</v>
      </c>
      <c r="L22" s="50">
        <v>6.2801999999999998</v>
      </c>
    </row>
    <row r="23" spans="1:12" x14ac:dyDescent="0.25">
      <c r="A23" s="40">
        <v>182</v>
      </c>
      <c r="B23" s="41">
        <v>0.5</v>
      </c>
      <c r="C23" s="40">
        <v>1367</v>
      </c>
      <c r="D23" s="42">
        <v>1405</v>
      </c>
      <c r="E23" s="43">
        <v>8384</v>
      </c>
      <c r="F23" s="43">
        <v>100</v>
      </c>
      <c r="G23" s="44">
        <v>1.0820000000000001</v>
      </c>
      <c r="H23" s="45">
        <v>1.7000000000000001E-2</v>
      </c>
      <c r="I23" s="40">
        <v>183.2</v>
      </c>
      <c r="J23" s="43">
        <v>3.6</v>
      </c>
      <c r="K23" s="42">
        <v>51.711100000000002</v>
      </c>
      <c r="L23" s="43">
        <v>5.2361000000000004</v>
      </c>
    </row>
    <row r="24" spans="1:12" x14ac:dyDescent="0.25">
      <c r="A24" s="46">
        <v>250</v>
      </c>
      <c r="B24" s="47">
        <v>0.5</v>
      </c>
      <c r="C24" s="48">
        <v>0.05</v>
      </c>
      <c r="D24" s="49"/>
      <c r="E24" s="50"/>
      <c r="F24" s="50">
        <v>500</v>
      </c>
      <c r="G24" s="51"/>
      <c r="H24" s="52"/>
      <c r="I24" s="46">
        <v>251.4</v>
      </c>
      <c r="J24" s="50">
        <v>3.7</v>
      </c>
      <c r="K24" s="49">
        <v>48.288899999999998</v>
      </c>
      <c r="L24" s="50">
        <v>5.2361000000000004</v>
      </c>
    </row>
    <row r="25" spans="1:12" x14ac:dyDescent="0.25">
      <c r="A25" s="53">
        <v>182</v>
      </c>
      <c r="B25" s="104">
        <v>0.8</v>
      </c>
      <c r="C25" s="40">
        <v>1366</v>
      </c>
      <c r="D25" s="42">
        <v>1404</v>
      </c>
      <c r="E25" s="43">
        <v>8283</v>
      </c>
      <c r="F25" s="54">
        <v>100</v>
      </c>
      <c r="G25" s="44">
        <v>1.083</v>
      </c>
      <c r="H25" s="45">
        <v>1.7000000000000001E-2</v>
      </c>
      <c r="I25" s="53">
        <v>182.3</v>
      </c>
      <c r="J25" s="54">
        <v>2</v>
      </c>
      <c r="K25" s="55">
        <v>80.382999999999996</v>
      </c>
      <c r="L25" s="54">
        <v>4.4568000000000003</v>
      </c>
    </row>
    <row r="26" spans="1:12" x14ac:dyDescent="0.25">
      <c r="A26" s="46">
        <v>250</v>
      </c>
      <c r="B26" s="47">
        <v>0.2</v>
      </c>
      <c r="C26" s="48">
        <v>0.04</v>
      </c>
      <c r="D26" s="49"/>
      <c r="E26" s="50"/>
      <c r="F26" s="50">
        <v>500</v>
      </c>
      <c r="G26" s="51"/>
      <c r="H26" s="52"/>
      <c r="I26" s="46">
        <v>250.7</v>
      </c>
      <c r="J26" s="50">
        <v>7.7</v>
      </c>
      <c r="K26" s="49">
        <v>19.617000000000001</v>
      </c>
      <c r="L26" s="50">
        <v>4.4568000000000003</v>
      </c>
    </row>
    <row r="27" spans="1:12" x14ac:dyDescent="0.25">
      <c r="A27" s="75">
        <v>182</v>
      </c>
      <c r="B27" s="76">
        <v>0.2</v>
      </c>
      <c r="C27" s="75">
        <v>1369</v>
      </c>
      <c r="D27" s="77">
        <v>1405</v>
      </c>
      <c r="E27" s="78">
        <v>8284</v>
      </c>
      <c r="F27" s="78">
        <v>100</v>
      </c>
      <c r="G27" s="79">
        <v>1.085</v>
      </c>
      <c r="H27" s="80">
        <v>1.7000000000000001E-2</v>
      </c>
      <c r="I27" s="75">
        <v>185.2</v>
      </c>
      <c r="J27" s="78">
        <v>8.1</v>
      </c>
      <c r="K27" s="77">
        <v>21.979700000000001</v>
      </c>
      <c r="L27" s="78">
        <v>4.5262000000000002</v>
      </c>
    </row>
    <row r="28" spans="1:12" x14ac:dyDescent="0.25">
      <c r="A28" s="81">
        <v>260</v>
      </c>
      <c r="B28" s="82">
        <v>0.8</v>
      </c>
      <c r="C28" s="83">
        <v>0.05</v>
      </c>
      <c r="D28" s="84"/>
      <c r="E28" s="85"/>
      <c r="F28" s="85">
        <v>500</v>
      </c>
      <c r="G28" s="86"/>
      <c r="H28" s="87"/>
      <c r="I28" s="81">
        <v>261.3</v>
      </c>
      <c r="J28" s="85">
        <v>2.2999999999999998</v>
      </c>
      <c r="K28" s="84">
        <v>78.020300000000006</v>
      </c>
      <c r="L28" s="85">
        <v>4.5262000000000002</v>
      </c>
    </row>
    <row r="29" spans="1:12" x14ac:dyDescent="0.25">
      <c r="A29" s="75">
        <v>182</v>
      </c>
      <c r="B29" s="76">
        <v>0.5</v>
      </c>
      <c r="C29" s="75">
        <v>1367</v>
      </c>
      <c r="D29" s="77">
        <v>1405</v>
      </c>
      <c r="E29" s="78">
        <v>8284</v>
      </c>
      <c r="F29" s="78">
        <v>100</v>
      </c>
      <c r="G29" s="79">
        <v>1.0820000000000001</v>
      </c>
      <c r="H29" s="80">
        <v>1.7000000000000001E-2</v>
      </c>
      <c r="I29" s="75">
        <v>183.2</v>
      </c>
      <c r="J29" s="78">
        <v>3</v>
      </c>
      <c r="K29" s="77">
        <v>51.4176</v>
      </c>
      <c r="L29" s="78">
        <v>3.7488999999999999</v>
      </c>
    </row>
    <row r="30" spans="1:12" x14ac:dyDescent="0.25">
      <c r="A30" s="81">
        <v>260</v>
      </c>
      <c r="B30" s="82">
        <v>0.5</v>
      </c>
      <c r="C30" s="83">
        <v>0.05</v>
      </c>
      <c r="D30" s="84"/>
      <c r="E30" s="85"/>
      <c r="F30" s="85">
        <v>500</v>
      </c>
      <c r="G30" s="86"/>
      <c r="H30" s="87"/>
      <c r="I30" s="81">
        <v>261.3</v>
      </c>
      <c r="J30" s="85">
        <v>3.1</v>
      </c>
      <c r="K30" s="84">
        <v>48.5824</v>
      </c>
      <c r="L30" s="85">
        <v>3.7488999999999999</v>
      </c>
    </row>
    <row r="31" spans="1:12" x14ac:dyDescent="0.25">
      <c r="A31" s="88">
        <v>182</v>
      </c>
      <c r="B31" s="89">
        <v>0.8</v>
      </c>
      <c r="C31" s="75">
        <v>1366</v>
      </c>
      <c r="D31" s="77">
        <v>1403</v>
      </c>
      <c r="E31" s="78">
        <v>8283</v>
      </c>
      <c r="F31" s="78">
        <v>100</v>
      </c>
      <c r="G31" s="79">
        <v>1.0820000000000001</v>
      </c>
      <c r="H31" s="80">
        <v>1.7000000000000001E-2</v>
      </c>
      <c r="I31" s="88">
        <v>182.2</v>
      </c>
      <c r="J31" s="90">
        <v>1.7</v>
      </c>
      <c r="K31" s="91">
        <v>80.030799999999999</v>
      </c>
      <c r="L31" s="90">
        <v>3.2046999999999999</v>
      </c>
    </row>
    <row r="32" spans="1:12" x14ac:dyDescent="0.25">
      <c r="A32" s="88">
        <v>260</v>
      </c>
      <c r="B32" s="82">
        <v>0.2</v>
      </c>
      <c r="C32" s="83">
        <v>0.05</v>
      </c>
      <c r="D32" s="84"/>
      <c r="E32" s="85"/>
      <c r="F32" s="85">
        <v>500</v>
      </c>
      <c r="G32" s="86"/>
      <c r="H32" s="87"/>
      <c r="I32" s="88">
        <v>260</v>
      </c>
      <c r="J32" s="90">
        <v>6.3</v>
      </c>
      <c r="K32" s="91">
        <v>19.969200000000001</v>
      </c>
      <c r="L32" s="90">
        <v>3.2046999999999999</v>
      </c>
    </row>
    <row r="33" spans="1:12" x14ac:dyDescent="0.25">
      <c r="A33" s="40">
        <v>182</v>
      </c>
      <c r="B33" s="41">
        <v>0.2</v>
      </c>
      <c r="C33" s="40">
        <v>1369</v>
      </c>
      <c r="D33" s="42">
        <v>1406</v>
      </c>
      <c r="E33" s="43">
        <v>8284</v>
      </c>
      <c r="F33" s="43">
        <v>100</v>
      </c>
      <c r="G33" s="44">
        <v>1.083</v>
      </c>
      <c r="H33" s="45">
        <v>1.7000000000000001E-2</v>
      </c>
      <c r="I33" s="40">
        <v>185</v>
      </c>
      <c r="J33" s="43">
        <v>7</v>
      </c>
      <c r="K33" s="42">
        <v>21.646000000000001</v>
      </c>
      <c r="L33" s="43">
        <v>3.3677000000000001</v>
      </c>
    </row>
    <row r="34" spans="1:12" x14ac:dyDescent="0.25">
      <c r="A34" s="46">
        <v>270</v>
      </c>
      <c r="B34" s="47">
        <v>0.8</v>
      </c>
      <c r="C34" s="48">
        <v>0.06</v>
      </c>
      <c r="D34" s="49"/>
      <c r="E34" s="50"/>
      <c r="F34" s="50">
        <v>500</v>
      </c>
      <c r="G34" s="51"/>
      <c r="H34" s="52"/>
      <c r="I34" s="53">
        <v>271.2</v>
      </c>
      <c r="J34" s="54">
        <v>1.9</v>
      </c>
      <c r="K34" s="55">
        <v>78.353999999999999</v>
      </c>
      <c r="L34" s="54">
        <v>3.3677000000000001</v>
      </c>
    </row>
    <row r="35" spans="1:12" x14ac:dyDescent="0.25">
      <c r="A35" s="40">
        <v>182</v>
      </c>
      <c r="B35" s="41">
        <v>0.5</v>
      </c>
      <c r="C35" s="40">
        <v>1367</v>
      </c>
      <c r="D35" s="42">
        <v>1405</v>
      </c>
      <c r="E35" s="43">
        <v>8284</v>
      </c>
      <c r="F35" s="43">
        <v>100</v>
      </c>
      <c r="G35" s="44">
        <v>1.077</v>
      </c>
      <c r="H35" s="56">
        <v>1.7000000000000001E-2</v>
      </c>
      <c r="I35" s="40">
        <v>182.9</v>
      </c>
      <c r="J35" s="43">
        <v>2.6</v>
      </c>
      <c r="K35" s="40">
        <v>50.976700000000001</v>
      </c>
      <c r="L35" s="43">
        <v>2.8186</v>
      </c>
    </row>
    <row r="36" spans="1:12" x14ac:dyDescent="0.25">
      <c r="A36" s="46">
        <v>270</v>
      </c>
      <c r="B36" s="47">
        <v>0.5</v>
      </c>
      <c r="C36" s="48">
        <v>0.05</v>
      </c>
      <c r="D36" s="49"/>
      <c r="E36" s="50"/>
      <c r="F36" s="50">
        <v>500</v>
      </c>
      <c r="G36" s="51"/>
      <c r="H36" s="57"/>
      <c r="I36" s="46">
        <v>271.10000000000002</v>
      </c>
      <c r="J36" s="50">
        <v>2.6</v>
      </c>
      <c r="K36" s="46">
        <v>49.023299999999999</v>
      </c>
      <c r="L36" s="50">
        <v>2.8186</v>
      </c>
    </row>
    <row r="37" spans="1:12" x14ac:dyDescent="0.25">
      <c r="A37" s="40">
        <v>182</v>
      </c>
      <c r="B37" s="104">
        <v>0.8</v>
      </c>
      <c r="C37" s="53">
        <v>1366</v>
      </c>
      <c r="D37" s="55">
        <v>1404</v>
      </c>
      <c r="E37" s="54">
        <v>8283</v>
      </c>
      <c r="F37" s="43">
        <v>100</v>
      </c>
      <c r="G37" s="44">
        <v>1.085</v>
      </c>
      <c r="H37" s="45">
        <v>1.7000000000000001E-2</v>
      </c>
      <c r="I37" s="53">
        <v>182.2</v>
      </c>
      <c r="J37" s="54">
        <v>1.4</v>
      </c>
      <c r="K37" s="42">
        <v>80.035700000000006</v>
      </c>
      <c r="L37" s="43">
        <v>2.3744999999999998</v>
      </c>
    </row>
    <row r="38" spans="1:12" x14ac:dyDescent="0.25">
      <c r="A38" s="46">
        <v>270</v>
      </c>
      <c r="B38" s="47">
        <v>0.2</v>
      </c>
      <c r="C38" s="48">
        <v>0.04</v>
      </c>
      <c r="D38" s="49"/>
      <c r="E38" s="50"/>
      <c r="F38" s="50">
        <v>500</v>
      </c>
      <c r="G38" s="51"/>
      <c r="H38" s="52"/>
      <c r="I38" s="46">
        <v>270</v>
      </c>
      <c r="J38" s="50">
        <v>5.3</v>
      </c>
      <c r="K38" s="49">
        <v>19.964300000000001</v>
      </c>
      <c r="L38" s="50">
        <v>2.3744999999999998</v>
      </c>
    </row>
    <row r="39" spans="1:12" x14ac:dyDescent="0.25">
      <c r="A39" s="58">
        <v>182</v>
      </c>
      <c r="B39" s="59">
        <v>0.2</v>
      </c>
      <c r="C39" s="71">
        <v>1368</v>
      </c>
      <c r="D39" s="74">
        <v>1405</v>
      </c>
      <c r="E39" s="73">
        <v>8283</v>
      </c>
      <c r="F39" s="61">
        <v>100</v>
      </c>
      <c r="G39" s="62">
        <v>1.0669999999999999</v>
      </c>
      <c r="H39" s="63">
        <v>1.7000000000000001E-2</v>
      </c>
      <c r="I39" s="71">
        <v>178.4</v>
      </c>
      <c r="J39" s="73">
        <v>6.1</v>
      </c>
      <c r="K39" s="60">
        <v>19.002199999999998</v>
      </c>
      <c r="L39" s="61">
        <v>2.1901999999999999</v>
      </c>
    </row>
    <row r="40" spans="1:12" x14ac:dyDescent="0.25">
      <c r="A40" s="71">
        <v>280</v>
      </c>
      <c r="B40" s="72">
        <v>0.8</v>
      </c>
      <c r="C40" s="101">
        <v>0.05</v>
      </c>
      <c r="D40" s="74"/>
      <c r="E40" s="73"/>
      <c r="F40" s="73">
        <v>500</v>
      </c>
      <c r="G40" s="102"/>
      <c r="H40" s="103"/>
      <c r="I40" s="71">
        <v>279.39999999999998</v>
      </c>
      <c r="J40" s="73">
        <v>1.4</v>
      </c>
      <c r="K40" s="74">
        <v>80.997799999999998</v>
      </c>
      <c r="L40" s="73">
        <v>2.1901999999999999</v>
      </c>
    </row>
    <row r="41" spans="1:12" x14ac:dyDescent="0.25">
      <c r="A41" s="58">
        <v>182</v>
      </c>
      <c r="B41" s="59">
        <v>0.5</v>
      </c>
      <c r="C41" s="58">
        <v>1368</v>
      </c>
      <c r="D41" s="60">
        <v>1405</v>
      </c>
      <c r="E41" s="61">
        <v>8283</v>
      </c>
      <c r="F41" s="61">
        <v>100</v>
      </c>
      <c r="G41" s="62">
        <v>1.0660000000000001</v>
      </c>
      <c r="H41" s="92">
        <v>1.7000000000000001E-2</v>
      </c>
      <c r="I41" s="58">
        <v>180.1</v>
      </c>
      <c r="J41" s="61">
        <v>2.2999999999999998</v>
      </c>
      <c r="K41" s="58">
        <v>48.477499999999999</v>
      </c>
      <c r="L41" s="61">
        <v>2.1242999999999999</v>
      </c>
    </row>
    <row r="42" spans="1:12" x14ac:dyDescent="0.25">
      <c r="A42" s="64">
        <v>280</v>
      </c>
      <c r="B42" s="65">
        <v>0.5</v>
      </c>
      <c r="C42" s="66">
        <v>0.05</v>
      </c>
      <c r="D42" s="67"/>
      <c r="E42" s="68"/>
      <c r="F42" s="68">
        <v>500</v>
      </c>
      <c r="G42" s="69"/>
      <c r="H42" s="93"/>
      <c r="I42" s="64">
        <v>278.39999999999998</v>
      </c>
      <c r="J42" s="68">
        <v>2.1</v>
      </c>
      <c r="K42" s="64">
        <v>51.522500000000001</v>
      </c>
      <c r="L42" s="68">
        <v>2.1242999999999999</v>
      </c>
    </row>
    <row r="43" spans="1:12" x14ac:dyDescent="0.25">
      <c r="A43" s="58">
        <v>182</v>
      </c>
      <c r="B43" s="59">
        <v>0.8</v>
      </c>
      <c r="C43" s="58">
        <v>1367</v>
      </c>
      <c r="D43" s="60">
        <v>1404</v>
      </c>
      <c r="E43" s="61">
        <v>8283</v>
      </c>
      <c r="F43" s="61">
        <v>100</v>
      </c>
      <c r="G43" s="62">
        <v>1.0669999999999999</v>
      </c>
      <c r="H43" s="63">
        <v>1.7000000000000001E-2</v>
      </c>
      <c r="I43" s="58">
        <v>181.2</v>
      </c>
      <c r="J43" s="61">
        <v>1.2</v>
      </c>
      <c r="K43" s="60">
        <v>79.233199999999997</v>
      </c>
      <c r="L43" s="61">
        <v>1.8369</v>
      </c>
    </row>
    <row r="44" spans="1:12" x14ac:dyDescent="0.25">
      <c r="A44" s="64">
        <v>280</v>
      </c>
      <c r="B44" s="65">
        <v>0.2</v>
      </c>
      <c r="C44" s="66">
        <v>0.05</v>
      </c>
      <c r="D44" s="67"/>
      <c r="E44" s="68"/>
      <c r="F44" s="68">
        <v>500</v>
      </c>
      <c r="G44" s="69"/>
      <c r="H44" s="70"/>
      <c r="I44" s="71">
        <v>278.5</v>
      </c>
      <c r="J44" s="73">
        <v>4.4000000000000004</v>
      </c>
      <c r="K44" s="74">
        <v>20.7668</v>
      </c>
      <c r="L44" s="73">
        <v>1.8369</v>
      </c>
    </row>
  </sheetData>
  <mergeCells count="2">
    <mergeCell ref="A1:B1"/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1657-BB35-42A7-8FC6-F7FD87D0B693}">
  <dimension ref="A1:AC2"/>
  <sheetViews>
    <sheetView tabSelected="1" workbookViewId="0">
      <selection activeCell="W2" sqref="W2"/>
    </sheetView>
  </sheetViews>
  <sheetFormatPr defaultRowHeight="15" x14ac:dyDescent="0.25"/>
  <cols>
    <col min="1" max="1" width="10.85546875" bestFit="1" customWidth="1"/>
    <col min="2" max="2" width="15.140625" bestFit="1" customWidth="1"/>
    <col min="3" max="3" width="9.5703125" bestFit="1" customWidth="1"/>
    <col min="4" max="4" width="11.42578125" bestFit="1" customWidth="1"/>
    <col min="5" max="5" width="10.28515625" bestFit="1" customWidth="1"/>
    <col min="6" max="6" width="10.5703125" bestFit="1" customWidth="1"/>
    <col min="7" max="7" width="11.42578125" bestFit="1" customWidth="1"/>
    <col min="8" max="8" width="10.7109375" bestFit="1" customWidth="1"/>
    <col min="9" max="9" width="9.85546875" bestFit="1" customWidth="1"/>
    <col min="10" max="10" width="12.7109375" bestFit="1" customWidth="1"/>
    <col min="11" max="11" width="11.140625" bestFit="1" customWidth="1"/>
    <col min="12" max="12" width="12.7109375" bestFit="1" customWidth="1"/>
    <col min="13" max="13" width="10.28515625" bestFit="1" customWidth="1"/>
    <col min="14" max="14" width="12.7109375" bestFit="1" customWidth="1"/>
    <col min="15" max="15" width="9.85546875" bestFit="1" customWidth="1"/>
    <col min="16" max="16" width="12.7109375" bestFit="1" customWidth="1"/>
    <col min="17" max="17" width="11.140625" bestFit="1" customWidth="1"/>
    <col min="18" max="18" width="12.7109375" bestFit="1" customWidth="1"/>
    <col min="19" max="19" width="10.28515625" bestFit="1" customWidth="1"/>
    <col min="20" max="20" width="12.7109375" bestFit="1" customWidth="1"/>
    <col min="21" max="21" width="12" bestFit="1" customWidth="1"/>
    <col min="22" max="22" width="12.7109375" bestFit="1" customWidth="1"/>
    <col min="23" max="23" width="9" bestFit="1" customWidth="1"/>
    <col min="24" max="24" width="12.7109375" bestFit="1" customWidth="1"/>
    <col min="25" max="25" width="10" bestFit="1" customWidth="1"/>
    <col min="26" max="26" width="12.7109375" bestFit="1" customWidth="1"/>
    <col min="27" max="27" width="12.140625" bestFit="1" customWidth="1"/>
    <col min="28" max="28" width="13.85546875" bestFit="1" customWidth="1"/>
    <col min="29" max="29" width="11.140625" bestFit="1" customWidth="1"/>
  </cols>
  <sheetData>
    <row r="1" spans="1:29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</row>
    <row r="2" spans="1:29" x14ac:dyDescent="0.25">
      <c r="A2">
        <v>1</v>
      </c>
      <c r="B2" s="118" t="s">
        <v>59</v>
      </c>
      <c r="C2" s="118" t="s">
        <v>60</v>
      </c>
      <c r="D2">
        <v>5.0000000000000001E-3</v>
      </c>
      <c r="E2">
        <v>1366</v>
      </c>
      <c r="F2">
        <v>8283</v>
      </c>
      <c r="G2">
        <v>1.0669999999999999</v>
      </c>
      <c r="H2">
        <v>1.7000000000000001E-2</v>
      </c>
      <c r="I2">
        <v>0.14929999999999999</v>
      </c>
      <c r="J2">
        <v>1.2999999999999999E-3</v>
      </c>
      <c r="K2">
        <v>0</v>
      </c>
      <c r="L2">
        <v>0</v>
      </c>
      <c r="M2">
        <v>79.286600000000007</v>
      </c>
      <c r="N2">
        <v>2.7018</v>
      </c>
      <c r="O2">
        <v>0.21929999999999999</v>
      </c>
      <c r="P2">
        <v>4.4999999999999997E-3</v>
      </c>
      <c r="Q2">
        <v>0</v>
      </c>
      <c r="R2">
        <v>0</v>
      </c>
      <c r="S2">
        <v>20.7134</v>
      </c>
      <c r="T2">
        <v>2.7018</v>
      </c>
      <c r="U2">
        <v>0.1638</v>
      </c>
      <c r="V2">
        <v>1E-4</v>
      </c>
      <c r="W2">
        <v>8.4867000000000008</v>
      </c>
      <c r="X2">
        <v>3.5099999999999999E-2</v>
      </c>
      <c r="Y2">
        <v>1400.0343</v>
      </c>
      <c r="Z2">
        <v>2.1999999999999999E-2</v>
      </c>
      <c r="AA2">
        <v>5734430</v>
      </c>
      <c r="AB2">
        <v>5735000</v>
      </c>
      <c r="AC2" s="118" t="s">
        <v>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5E73-7BAC-457F-8F2E-1E268BF8BF86}">
  <dimension ref="A1:L44"/>
  <sheetViews>
    <sheetView workbookViewId="0">
      <selection activeCell="N1" sqref="N1"/>
    </sheetView>
  </sheetViews>
  <sheetFormatPr defaultRowHeight="15" x14ac:dyDescent="0.25"/>
  <sheetData>
    <row r="1" spans="1:12" x14ac:dyDescent="0.25">
      <c r="A1" s="111" t="s">
        <v>2</v>
      </c>
      <c r="B1" s="111"/>
      <c r="C1" s="112" t="s">
        <v>25</v>
      </c>
      <c r="D1" s="112"/>
      <c r="E1" s="112"/>
      <c r="F1" s="111"/>
      <c r="G1" s="111"/>
      <c r="H1" s="111"/>
      <c r="I1" s="111"/>
      <c r="J1" s="94"/>
      <c r="K1" s="94"/>
      <c r="L1" s="94"/>
    </row>
    <row r="2" spans="1:12" x14ac:dyDescent="0.25">
      <c r="A2" s="95" t="s">
        <v>23</v>
      </c>
      <c r="B2" s="96" t="s">
        <v>0</v>
      </c>
      <c r="C2" s="97" t="s">
        <v>19</v>
      </c>
      <c r="D2" s="98" t="s">
        <v>18</v>
      </c>
      <c r="E2" s="99" t="s">
        <v>20</v>
      </c>
      <c r="F2" s="100" t="s">
        <v>21</v>
      </c>
      <c r="G2" s="95" t="s">
        <v>22</v>
      </c>
      <c r="H2" s="95" t="s">
        <v>24</v>
      </c>
      <c r="I2" s="95" t="s">
        <v>23</v>
      </c>
      <c r="J2" s="95" t="s">
        <v>24</v>
      </c>
      <c r="K2" s="100" t="s">
        <v>0</v>
      </c>
      <c r="L2" s="95" t="s">
        <v>24</v>
      </c>
    </row>
    <row r="3" spans="1:12" x14ac:dyDescent="0.25">
      <c r="A3" s="75">
        <v>150</v>
      </c>
      <c r="B3" s="89">
        <v>0.2</v>
      </c>
      <c r="C3" s="75"/>
      <c r="D3" s="77"/>
      <c r="E3" s="78"/>
      <c r="F3" s="90"/>
      <c r="G3" s="79"/>
      <c r="H3" s="80"/>
      <c r="I3" s="88"/>
      <c r="J3" s="90"/>
      <c r="K3" s="91"/>
      <c r="L3" s="90"/>
    </row>
    <row r="4" spans="1:12" x14ac:dyDescent="0.25">
      <c r="A4" s="81">
        <v>220</v>
      </c>
      <c r="B4" s="89">
        <v>0.8</v>
      </c>
      <c r="C4" s="83"/>
      <c r="D4" s="84"/>
      <c r="E4" s="85"/>
      <c r="F4" s="90"/>
      <c r="G4" s="86"/>
      <c r="H4" s="87"/>
      <c r="I4" s="88"/>
      <c r="J4" s="90"/>
      <c r="K4" s="91"/>
      <c r="L4" s="90"/>
    </row>
    <row r="5" spans="1:12" x14ac:dyDescent="0.25">
      <c r="A5" s="75">
        <v>150</v>
      </c>
      <c r="B5" s="76">
        <v>0.5</v>
      </c>
      <c r="C5" s="75"/>
      <c r="D5" s="77"/>
      <c r="E5" s="78"/>
      <c r="F5" s="78"/>
      <c r="G5" s="79"/>
      <c r="H5" s="80"/>
      <c r="I5" s="75"/>
      <c r="J5" s="78"/>
      <c r="K5" s="77"/>
      <c r="L5" s="78"/>
    </row>
    <row r="6" spans="1:12" x14ac:dyDescent="0.25">
      <c r="A6" s="81">
        <v>220</v>
      </c>
      <c r="B6" s="82">
        <v>0.5</v>
      </c>
      <c r="C6" s="83"/>
      <c r="D6" s="84"/>
      <c r="E6" s="85"/>
      <c r="F6" s="85"/>
      <c r="G6" s="86"/>
      <c r="H6" s="87"/>
      <c r="I6" s="81"/>
      <c r="J6" s="85"/>
      <c r="K6" s="84"/>
      <c r="L6" s="85"/>
    </row>
    <row r="7" spans="1:12" x14ac:dyDescent="0.25">
      <c r="A7" s="75">
        <v>150</v>
      </c>
      <c r="B7" s="76">
        <v>0.8</v>
      </c>
      <c r="C7" s="75"/>
      <c r="D7" s="77"/>
      <c r="E7" s="78"/>
      <c r="F7" s="78"/>
      <c r="G7" s="79"/>
      <c r="H7" s="80"/>
      <c r="I7" s="75"/>
      <c r="J7" s="78"/>
      <c r="K7" s="77"/>
      <c r="L7" s="78"/>
    </row>
    <row r="8" spans="1:12" x14ac:dyDescent="0.25">
      <c r="A8" s="81">
        <v>220</v>
      </c>
      <c r="B8" s="82">
        <v>0.2</v>
      </c>
      <c r="C8" s="83"/>
      <c r="D8" s="84"/>
      <c r="E8" s="85"/>
      <c r="F8" s="85"/>
      <c r="G8" s="86"/>
      <c r="H8" s="87"/>
      <c r="I8" s="81"/>
      <c r="J8" s="85"/>
      <c r="K8" s="84"/>
      <c r="L8" s="85"/>
    </row>
    <row r="9" spans="1:12" x14ac:dyDescent="0.25">
      <c r="A9" s="40">
        <v>150</v>
      </c>
      <c r="B9" s="41">
        <v>0.2</v>
      </c>
      <c r="C9" s="53"/>
      <c r="D9" s="55"/>
      <c r="E9" s="54"/>
      <c r="F9" s="43"/>
      <c r="G9" s="44"/>
      <c r="H9" s="45"/>
      <c r="I9" s="53"/>
      <c r="J9" s="54"/>
      <c r="K9" s="42"/>
      <c r="L9" s="43"/>
    </row>
    <row r="10" spans="1:12" x14ac:dyDescent="0.25">
      <c r="A10" s="46">
        <v>220</v>
      </c>
      <c r="B10" s="47">
        <v>0.8</v>
      </c>
      <c r="C10" s="48"/>
      <c r="D10" s="49"/>
      <c r="E10" s="50"/>
      <c r="F10" s="50"/>
      <c r="G10" s="51"/>
      <c r="H10" s="52"/>
      <c r="I10" s="46"/>
      <c r="J10" s="50"/>
      <c r="K10" s="49"/>
      <c r="L10" s="50"/>
    </row>
    <row r="11" spans="1:12" x14ac:dyDescent="0.25">
      <c r="A11" s="40">
        <v>150</v>
      </c>
      <c r="B11" s="41">
        <v>0.5</v>
      </c>
      <c r="C11" s="40"/>
      <c r="D11" s="42"/>
      <c r="E11" s="43"/>
      <c r="F11" s="43"/>
      <c r="G11" s="44"/>
      <c r="H11" s="56"/>
      <c r="I11" s="40"/>
      <c r="J11" s="43"/>
      <c r="K11" s="40"/>
      <c r="L11" s="43"/>
    </row>
    <row r="12" spans="1:12" x14ac:dyDescent="0.25">
      <c r="A12" s="46">
        <v>220</v>
      </c>
      <c r="B12" s="47">
        <v>0.5</v>
      </c>
      <c r="C12" s="48"/>
      <c r="D12" s="49"/>
      <c r="E12" s="50"/>
      <c r="F12" s="50"/>
      <c r="G12" s="51"/>
      <c r="H12" s="57"/>
      <c r="I12" s="46"/>
      <c r="J12" s="50"/>
      <c r="K12" s="46"/>
      <c r="L12" s="50"/>
    </row>
    <row r="13" spans="1:12" x14ac:dyDescent="0.25">
      <c r="A13" s="40">
        <v>150</v>
      </c>
      <c r="B13" s="41">
        <v>0.8</v>
      </c>
      <c r="C13" s="40"/>
      <c r="D13" s="42"/>
      <c r="E13" s="43"/>
      <c r="F13" s="43"/>
      <c r="G13" s="44"/>
      <c r="H13" s="45"/>
      <c r="I13" s="40"/>
      <c r="J13" s="43"/>
      <c r="K13" s="42"/>
      <c r="L13" s="43"/>
    </row>
    <row r="14" spans="1:12" x14ac:dyDescent="0.25">
      <c r="A14" s="46">
        <v>220</v>
      </c>
      <c r="B14" s="47">
        <v>0.2</v>
      </c>
      <c r="C14" s="48"/>
      <c r="D14" s="49"/>
      <c r="E14" s="50"/>
      <c r="F14" s="50"/>
      <c r="G14" s="51"/>
      <c r="H14" s="52"/>
      <c r="I14" s="53"/>
      <c r="J14" s="54"/>
      <c r="K14" s="55"/>
      <c r="L14" s="54"/>
    </row>
    <row r="15" spans="1:12" x14ac:dyDescent="0.25">
      <c r="A15" s="75">
        <v>150</v>
      </c>
      <c r="B15" s="76">
        <v>0.2</v>
      </c>
      <c r="C15" s="75"/>
      <c r="D15" s="77"/>
      <c r="E15" s="78"/>
      <c r="F15" s="78"/>
      <c r="G15" s="79"/>
      <c r="H15" s="80"/>
      <c r="I15" s="75"/>
      <c r="J15" s="78"/>
      <c r="K15" s="77"/>
      <c r="L15" s="78"/>
    </row>
    <row r="16" spans="1:12" x14ac:dyDescent="0.25">
      <c r="A16" s="81">
        <v>220</v>
      </c>
      <c r="B16" s="82">
        <v>0.8</v>
      </c>
      <c r="C16" s="83"/>
      <c r="D16" s="84"/>
      <c r="E16" s="85"/>
      <c r="F16" s="85"/>
      <c r="G16" s="86"/>
      <c r="H16" s="87"/>
      <c r="I16" s="81"/>
      <c r="J16" s="85"/>
      <c r="K16" s="84"/>
      <c r="L16" s="85"/>
    </row>
    <row r="17" spans="1:12" x14ac:dyDescent="0.25">
      <c r="A17" s="75">
        <v>150</v>
      </c>
      <c r="B17" s="76">
        <v>0.5</v>
      </c>
      <c r="C17" s="75"/>
      <c r="D17" s="77"/>
      <c r="E17" s="78"/>
      <c r="F17" s="78"/>
      <c r="G17" s="79"/>
      <c r="H17" s="80"/>
      <c r="I17" s="75"/>
      <c r="J17" s="78"/>
      <c r="K17" s="77"/>
      <c r="L17" s="78"/>
    </row>
    <row r="18" spans="1:12" x14ac:dyDescent="0.25">
      <c r="A18" s="81">
        <v>220</v>
      </c>
      <c r="B18" s="82">
        <v>0.5</v>
      </c>
      <c r="C18" s="83"/>
      <c r="D18" s="84"/>
      <c r="E18" s="85"/>
      <c r="F18" s="85"/>
      <c r="G18" s="86"/>
      <c r="H18" s="87"/>
      <c r="I18" s="81"/>
      <c r="J18" s="85"/>
      <c r="K18" s="84"/>
      <c r="L18" s="85"/>
    </row>
    <row r="19" spans="1:12" x14ac:dyDescent="0.25">
      <c r="A19" s="75">
        <v>150</v>
      </c>
      <c r="B19" s="89">
        <v>0.8</v>
      </c>
      <c r="C19" s="75"/>
      <c r="D19" s="77"/>
      <c r="E19" s="78"/>
      <c r="F19" s="90"/>
      <c r="G19" s="79"/>
      <c r="H19" s="80"/>
      <c r="I19" s="88"/>
      <c r="J19" s="90"/>
      <c r="K19" s="91"/>
      <c r="L19" s="90"/>
    </row>
    <row r="20" spans="1:12" x14ac:dyDescent="0.25">
      <c r="A20" s="81">
        <v>220</v>
      </c>
      <c r="B20" s="82">
        <v>0.2</v>
      </c>
      <c r="C20" s="83"/>
      <c r="D20" s="84"/>
      <c r="E20" s="85"/>
      <c r="F20" s="85"/>
      <c r="G20" s="86"/>
      <c r="H20" s="87"/>
      <c r="I20" s="81"/>
      <c r="J20" s="85"/>
      <c r="K20" s="84"/>
      <c r="L20" s="90"/>
    </row>
    <row r="21" spans="1:12" x14ac:dyDescent="0.25">
      <c r="A21" s="40">
        <v>150</v>
      </c>
      <c r="B21" s="41">
        <v>0.2</v>
      </c>
      <c r="C21" s="40"/>
      <c r="D21" s="42"/>
      <c r="E21" s="43"/>
      <c r="F21" s="43"/>
      <c r="G21" s="44"/>
      <c r="H21" s="45"/>
      <c r="I21" s="40"/>
      <c r="J21" s="43"/>
      <c r="K21" s="42"/>
      <c r="L21" s="43"/>
    </row>
    <row r="22" spans="1:12" x14ac:dyDescent="0.25">
      <c r="A22" s="46">
        <v>220</v>
      </c>
      <c r="B22" s="47">
        <v>0.8</v>
      </c>
      <c r="C22" s="48"/>
      <c r="D22" s="49"/>
      <c r="E22" s="50"/>
      <c r="F22" s="50"/>
      <c r="G22" s="51"/>
      <c r="H22" s="52"/>
      <c r="I22" s="46"/>
      <c r="J22" s="50"/>
      <c r="K22" s="49"/>
      <c r="L22" s="50"/>
    </row>
    <row r="23" spans="1:12" x14ac:dyDescent="0.25">
      <c r="A23" s="40">
        <v>150</v>
      </c>
      <c r="B23" s="41">
        <v>0.5</v>
      </c>
      <c r="C23" s="40"/>
      <c r="D23" s="42"/>
      <c r="E23" s="43"/>
      <c r="F23" s="43"/>
      <c r="G23" s="44"/>
      <c r="H23" s="45"/>
      <c r="I23" s="40"/>
      <c r="J23" s="43"/>
      <c r="K23" s="42"/>
      <c r="L23" s="43"/>
    </row>
    <row r="24" spans="1:12" x14ac:dyDescent="0.25">
      <c r="A24" s="46">
        <v>220</v>
      </c>
      <c r="B24" s="47">
        <v>0.5</v>
      </c>
      <c r="C24" s="48"/>
      <c r="D24" s="49"/>
      <c r="E24" s="50"/>
      <c r="F24" s="50"/>
      <c r="G24" s="51"/>
      <c r="H24" s="52"/>
      <c r="I24" s="46"/>
      <c r="J24" s="50"/>
      <c r="K24" s="49"/>
      <c r="L24" s="50"/>
    </row>
    <row r="25" spans="1:12" x14ac:dyDescent="0.25">
      <c r="A25" s="40">
        <v>150</v>
      </c>
      <c r="B25" s="104">
        <v>0.8</v>
      </c>
      <c r="C25" s="40"/>
      <c r="D25" s="42"/>
      <c r="E25" s="43"/>
      <c r="F25" s="54"/>
      <c r="G25" s="44"/>
      <c r="H25" s="45"/>
      <c r="I25" s="53"/>
      <c r="J25" s="54"/>
      <c r="K25" s="55"/>
      <c r="L25" s="54"/>
    </row>
    <row r="26" spans="1:12" x14ac:dyDescent="0.25">
      <c r="A26" s="46">
        <v>220</v>
      </c>
      <c r="B26" s="47">
        <v>0.2</v>
      </c>
      <c r="C26" s="48"/>
      <c r="D26" s="49"/>
      <c r="E26" s="50"/>
      <c r="F26" s="50"/>
      <c r="G26" s="51"/>
      <c r="H26" s="52"/>
      <c r="I26" s="46"/>
      <c r="J26" s="50"/>
      <c r="K26" s="49"/>
      <c r="L26" s="50"/>
    </row>
    <row r="27" spans="1:12" x14ac:dyDescent="0.25">
      <c r="A27" s="75">
        <v>150</v>
      </c>
      <c r="B27" s="76">
        <v>0.2</v>
      </c>
      <c r="C27" s="75"/>
      <c r="D27" s="77"/>
      <c r="E27" s="78"/>
      <c r="F27" s="78"/>
      <c r="G27" s="79"/>
      <c r="H27" s="80"/>
      <c r="I27" s="75"/>
      <c r="J27" s="78"/>
      <c r="K27" s="77"/>
      <c r="L27" s="78"/>
    </row>
    <row r="28" spans="1:12" x14ac:dyDescent="0.25">
      <c r="A28" s="81">
        <v>220</v>
      </c>
      <c r="B28" s="82">
        <v>0.8</v>
      </c>
      <c r="C28" s="83"/>
      <c r="D28" s="84"/>
      <c r="E28" s="85"/>
      <c r="F28" s="85"/>
      <c r="G28" s="86"/>
      <c r="H28" s="87"/>
      <c r="I28" s="81"/>
      <c r="J28" s="85"/>
      <c r="K28" s="84"/>
      <c r="L28" s="85"/>
    </row>
    <row r="29" spans="1:12" x14ac:dyDescent="0.25">
      <c r="A29" s="75">
        <v>150</v>
      </c>
      <c r="B29" s="76">
        <v>0.5</v>
      </c>
      <c r="C29" s="75"/>
      <c r="D29" s="77"/>
      <c r="E29" s="78"/>
      <c r="F29" s="78"/>
      <c r="G29" s="79"/>
      <c r="H29" s="80"/>
      <c r="I29" s="75"/>
      <c r="J29" s="78"/>
      <c r="K29" s="77"/>
      <c r="L29" s="78"/>
    </row>
    <row r="30" spans="1:12" x14ac:dyDescent="0.25">
      <c r="A30" s="81">
        <v>220</v>
      </c>
      <c r="B30" s="82">
        <v>0.5</v>
      </c>
      <c r="C30" s="83"/>
      <c r="D30" s="84"/>
      <c r="E30" s="85"/>
      <c r="F30" s="85"/>
      <c r="G30" s="86"/>
      <c r="H30" s="87"/>
      <c r="I30" s="81"/>
      <c r="J30" s="85"/>
      <c r="K30" s="84"/>
      <c r="L30" s="85"/>
    </row>
    <row r="31" spans="1:12" x14ac:dyDescent="0.25">
      <c r="A31" s="75">
        <v>150</v>
      </c>
      <c r="B31" s="89">
        <v>0.8</v>
      </c>
      <c r="C31" s="75"/>
      <c r="D31" s="77"/>
      <c r="E31" s="78"/>
      <c r="F31" s="78"/>
      <c r="G31" s="79"/>
      <c r="H31" s="80"/>
      <c r="I31" s="88"/>
      <c r="J31" s="90"/>
      <c r="K31" s="91"/>
      <c r="L31" s="90"/>
    </row>
    <row r="32" spans="1:12" x14ac:dyDescent="0.25">
      <c r="A32" s="81">
        <v>220</v>
      </c>
      <c r="B32" s="82">
        <v>0.2</v>
      </c>
      <c r="C32" s="83"/>
      <c r="D32" s="84"/>
      <c r="E32" s="85"/>
      <c r="F32" s="85"/>
      <c r="G32" s="86"/>
      <c r="H32" s="87"/>
      <c r="I32" s="88"/>
      <c r="J32" s="90"/>
      <c r="K32" s="91"/>
      <c r="L32" s="90"/>
    </row>
    <row r="33" spans="1:12" x14ac:dyDescent="0.25">
      <c r="A33" s="40">
        <v>150</v>
      </c>
      <c r="B33" s="41">
        <v>0.2</v>
      </c>
      <c r="C33" s="40"/>
      <c r="D33" s="42"/>
      <c r="E33" s="43"/>
      <c r="F33" s="43"/>
      <c r="G33" s="44"/>
      <c r="H33" s="45"/>
      <c r="I33" s="40"/>
      <c r="J33" s="43"/>
      <c r="K33" s="42"/>
      <c r="L33" s="43"/>
    </row>
    <row r="34" spans="1:12" x14ac:dyDescent="0.25">
      <c r="A34" s="46">
        <v>220</v>
      </c>
      <c r="B34" s="47">
        <v>0.8</v>
      </c>
      <c r="C34" s="48"/>
      <c r="D34" s="49"/>
      <c r="E34" s="50"/>
      <c r="F34" s="50"/>
      <c r="G34" s="51"/>
      <c r="H34" s="52"/>
      <c r="I34" s="53"/>
      <c r="J34" s="54"/>
      <c r="K34" s="55"/>
      <c r="L34" s="54"/>
    </row>
    <row r="35" spans="1:12" x14ac:dyDescent="0.25">
      <c r="A35" s="40">
        <v>150</v>
      </c>
      <c r="B35" s="41">
        <v>0.5</v>
      </c>
      <c r="C35" s="40"/>
      <c r="D35" s="42"/>
      <c r="E35" s="43"/>
      <c r="F35" s="43"/>
      <c r="G35" s="44"/>
      <c r="H35" s="56"/>
      <c r="I35" s="40"/>
      <c r="J35" s="43"/>
      <c r="K35" s="40"/>
      <c r="L35" s="43"/>
    </row>
    <row r="36" spans="1:12" x14ac:dyDescent="0.25">
      <c r="A36" s="46">
        <v>220</v>
      </c>
      <c r="B36" s="47">
        <v>0.5</v>
      </c>
      <c r="C36" s="48"/>
      <c r="D36" s="49"/>
      <c r="E36" s="50"/>
      <c r="F36" s="50"/>
      <c r="G36" s="51"/>
      <c r="H36" s="57"/>
      <c r="I36" s="46"/>
      <c r="J36" s="50"/>
      <c r="K36" s="46"/>
      <c r="L36" s="50"/>
    </row>
    <row r="37" spans="1:12" x14ac:dyDescent="0.25">
      <c r="A37" s="40">
        <v>150</v>
      </c>
      <c r="B37" s="104">
        <v>0.8</v>
      </c>
      <c r="C37" s="53"/>
      <c r="D37" s="55"/>
      <c r="E37" s="54"/>
      <c r="F37" s="43"/>
      <c r="G37" s="44"/>
      <c r="H37" s="45"/>
      <c r="I37" s="53"/>
      <c r="J37" s="54"/>
      <c r="K37" s="42"/>
      <c r="L37" s="43"/>
    </row>
    <row r="38" spans="1:12" x14ac:dyDescent="0.25">
      <c r="A38" s="46">
        <v>220</v>
      </c>
      <c r="B38" s="47">
        <v>0.2</v>
      </c>
      <c r="C38" s="48"/>
      <c r="D38" s="49"/>
      <c r="E38" s="50"/>
      <c r="F38" s="50"/>
      <c r="G38" s="51"/>
      <c r="H38" s="52"/>
      <c r="I38" s="46"/>
      <c r="J38" s="50"/>
      <c r="K38" s="49"/>
      <c r="L38" s="50"/>
    </row>
    <row r="39" spans="1:12" x14ac:dyDescent="0.25">
      <c r="A39" s="75">
        <v>150</v>
      </c>
      <c r="B39" s="76">
        <v>0.2</v>
      </c>
      <c r="C39" s="88"/>
      <c r="D39" s="91"/>
      <c r="E39" s="90"/>
      <c r="F39" s="78"/>
      <c r="G39" s="79"/>
      <c r="H39" s="80"/>
      <c r="I39" s="88"/>
      <c r="J39" s="90"/>
      <c r="K39" s="77"/>
      <c r="L39" s="78"/>
    </row>
    <row r="40" spans="1:12" x14ac:dyDescent="0.25">
      <c r="A40" s="81">
        <v>220</v>
      </c>
      <c r="B40" s="89">
        <v>0.8</v>
      </c>
      <c r="C40" s="113"/>
      <c r="D40" s="91"/>
      <c r="E40" s="90"/>
      <c r="F40" s="90"/>
      <c r="G40" s="114"/>
      <c r="H40" s="115"/>
      <c r="I40" s="88"/>
      <c r="J40" s="90"/>
      <c r="K40" s="91"/>
      <c r="L40" s="90"/>
    </row>
    <row r="41" spans="1:12" x14ac:dyDescent="0.25">
      <c r="A41" s="75">
        <v>150</v>
      </c>
      <c r="B41" s="76">
        <v>0.5</v>
      </c>
      <c r="C41" s="75"/>
      <c r="D41" s="77"/>
      <c r="E41" s="78"/>
      <c r="F41" s="78"/>
      <c r="G41" s="79"/>
      <c r="H41" s="116"/>
      <c r="I41" s="75"/>
      <c r="J41" s="78"/>
      <c r="K41" s="75"/>
      <c r="L41" s="78"/>
    </row>
    <row r="42" spans="1:12" x14ac:dyDescent="0.25">
      <c r="A42" s="81">
        <v>220</v>
      </c>
      <c r="B42" s="82">
        <v>0.5</v>
      </c>
      <c r="C42" s="83"/>
      <c r="D42" s="84"/>
      <c r="E42" s="85"/>
      <c r="F42" s="85"/>
      <c r="G42" s="86"/>
      <c r="H42" s="117"/>
      <c r="I42" s="81"/>
      <c r="J42" s="85"/>
      <c r="K42" s="81"/>
      <c r="L42" s="85"/>
    </row>
    <row r="43" spans="1:12" x14ac:dyDescent="0.25">
      <c r="A43" s="75">
        <v>150</v>
      </c>
      <c r="B43" s="76">
        <v>0.8</v>
      </c>
      <c r="C43" s="75"/>
      <c r="D43" s="77"/>
      <c r="E43" s="78"/>
      <c r="F43" s="78"/>
      <c r="G43" s="79"/>
      <c r="H43" s="80"/>
      <c r="I43" s="75"/>
      <c r="J43" s="78"/>
      <c r="K43" s="77"/>
      <c r="L43" s="78"/>
    </row>
    <row r="44" spans="1:12" x14ac:dyDescent="0.25">
      <c r="A44" s="81">
        <v>220</v>
      </c>
      <c r="B44" s="82">
        <v>0.2</v>
      </c>
      <c r="C44" s="83"/>
      <c r="D44" s="84"/>
      <c r="E44" s="85"/>
      <c r="F44" s="85"/>
      <c r="G44" s="86"/>
      <c r="H44" s="87"/>
      <c r="I44" s="81"/>
      <c r="J44" s="85"/>
      <c r="K44" s="84"/>
      <c r="L44" s="85"/>
    </row>
  </sheetData>
  <mergeCells count="2">
    <mergeCell ref="A1:B1"/>
    <mergeCell ref="C1:I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D Q o t V j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D Q o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0 K L V Z V h O I w 0 w E A A M 4 E A A A T A B w A R m 9 y b X V s Y X M v U 2 V j d G l v b j E u b S C i G A A o o B Q A A A A A A A A A A A A A A A A A A A A A A A A A A A C N l N 9 v 2 j A Q x 9 + R + B 9 O 6 Q t I K S W h d O 1 Q H i g M F a m q u i V v z Y T c 5 A B v s c 3 s M 6 J C / d 9 n f o i u q x n z S 5 L 7 + H v 3 v Z M d g w V x J S H d P a N e v V a v m T n T W M J Z E M f t y X V 7 E r c D S K B C q t f A r V R Z X a C L D M y y N V S F F S i p M e I V t g Z K k v s w j e D u c / 7 Y v 0 + n n D r 5 o 1 Y / X P 7 8 l l E x h 0 6 u c W Y r p m H 8 b Z Q T s x F E 3 X a u L C 0 s 5 Y e S r c I s g 2 b 4 N M S K C 0 6 o k 6 A X h D B Q l R X S J P F N C F 9 k o U o u Z 0 k U d + M Q v l p F m N J L h c n b a + t B S f z e D H f W z w L n R T h W w h 2 y E r X Z d J a x Z 7 d x T / b x x q 7 L E J 7 2 8 X 5 V p Q V z t k 1 C 2 v 6 Z c j B n c u Y y Z i 8 L f E u X a S b N V G m x c 7 y B p u G p H 6 7 X w Z A R M 0 g A r s G x p K v L 1 m b 7 a w j r I F 2 4 y W k r Y O r m 6 z A 5 A I Q r 2 t L x E H b r A 8 m 4 w A s 3 7 Q O R V j y j 3 r I R J x B c + s p t E V v 5 0 G D O z 8 0 v f b H y Z E y p h B K X 3 m r 3 f I p 0 H n n Z Q T e J f J T P B N s r / x 7 L Q R h / h G N 3 B s 3 J i p 2 j X u M T y s u j X u N / e + 0 e 8 3 q q 4 p X P a z Y R y O Q J 5 S c P v f 0 5 e 3 9 q v M p r D 8 3 a 8 B / K G w / t a 2 Q N 9 z d o g m 9 E W 0 q b e 9 P 0 0 H e H + 7 V Z r 3 H p v X u 9 3 1 B L A Q I t A B Q A A g A I A A 0 K L V Y 4 2 u H I p A A A A P Y A A A A S A A A A A A A A A A A A A A A A A A A A A A B D b 2 5 m a W c v U G F j a 2 F n Z S 5 4 b W x Q S w E C L Q A U A A I A C A A N C i 1 W D 8 r p q 6 Q A A A D p A A A A E w A A A A A A A A A A A A A A A A D w A A A A W 0 N v b n R l b n R f V H l w Z X N d L n h t b F B L A Q I t A B Q A A g A I A A 0 K L V Z V h O I w 0 w E A A M 4 E A A A T A A A A A A A A A A A A A A A A A O E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Z A A A A A A A A c B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j B f O D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I w X z g w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N U M D E 6 M T Y 6 M j c u M z g 1 O D M 5 N 1 o i I C 8 + P E V u d H J 5 I F R 5 c G U 9 I k Z p b G x D b 2 x 1 b W 5 U e X B l c y I g V m F s d W U 9 I n N B d 1 l H Q l F N R E J R V U Z C U U 1 E Q l F V R k J R T U R C U V V G Q l F V R k J R V U R B d 1 k 9 I i A v P j x F b n R y e S B U e X B l P S J G a W x s Q 2 9 s d W 1 u T m F t Z X M i I F Z h b H V l P S J z W y Z x d W 9 0 O 0 R h d G F z Z X Q g I C Z x d W 9 0 O y w m c X V v d D t T c G V j d H J 1 b S B m a W x l J n F 1 b 3 Q 7 L C Z x d W 9 0 O 0 l E I C A g I C A g I C Z x d W 9 0 O y w m c X V v d D t U a W 1 l L 2 N o I C A m c X V v d D s s J n F 1 b 3 Q 7 R m l 0 I G 1 p b i A g J n F 1 b 3 Q 7 L C Z x d W 9 0 O 0 Z p d C B t Y X g g I C Z x d W 9 0 O y w m c X V v d D t D a G k t c 3 F y L 3 g m c X V v d D s s J n F 1 b 3 Q 7 U 3 R k I G R l d i A g J n F 1 b 3 Q 7 L C Z x d W 9 0 O 0 x p Z m V 0 L T E g I C Z x d W 9 0 O y w m c X V v d D t T d G Q g Z G V 2 I C B f M S Z x d W 9 0 O y w m c X V v d D t T a W d t Y S 0 x I C A m c X V v d D s s J n F 1 b 3 Q 7 U 3 R k I G R l d i A g X z I m c X V v d D s s J n F 1 b 3 Q 7 S X R l b n M t M S A g J n F 1 b 3 Q 7 L C Z x d W 9 0 O 1 N 0 Z C B k Z X Y g I F 8 z J n F 1 b 3 Q 7 L C Z x d W 9 0 O 0 x p Z m V 0 L T I g I C Z x d W 9 0 O y w m c X V v d D t T d G Q g Z G V 2 I C B f N C Z x d W 9 0 O y w m c X V v d D t T a W d t Y S 0 y I C A m c X V v d D s s J n F 1 b 3 Q 7 U 3 R k I G R l d i A g X z U m c X V v d D s s J n F 1 b 3 Q 7 S X R l b n M t M i A g J n F 1 b 3 Q 7 L C Z x d W 9 0 O 1 N 0 Z C B k Z X Y g I F 8 2 J n F 1 b 3 Q 7 L C Z x d W 9 0 O 0 x U X 2 1 l Y W 4 g I C Z x d W 9 0 O y w m c X V v d D t T d G Q g Z G V 2 I C B f N y Z x d W 9 0 O y w m c X V v d D t C a 2 c g I C A g I C A m c X V v d D s s J n F 1 b 3 Q 7 U 3 R k I G R l d i A g X z g m c X V v d D s s J n F 1 b 3 Q 7 V D A g I C A g I C A g J n F 1 b 3 Q 7 L C Z x d W 9 0 O 1 N 0 Z C B k Z X Y g I F 8 5 J n F 1 b 3 Q 7 L C Z x d W 9 0 O 0 F y Z W E o Z m l 0 K S A g I C Z x d W 9 0 O y w m c X V v d D t B c m V h K H R h Y m x l K S A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j B f O D B f M j A v Q X V 0 b 1 J l b W 9 2 Z W R D b 2 x 1 b W 5 z M S 5 7 R G F 0 Y X N l d C A g L D B 9 J n F 1 b 3 Q 7 L C Z x d W 9 0 O 1 N l Y 3 R p b 2 4 x L z I y M F 8 4 M F 8 y M C 9 B d X R v U m V t b 3 Z l Z E N v b H V t b n M x L n t T c G V j d H J 1 b S B m a W x l L D F 9 J n F 1 b 3 Q 7 L C Z x d W 9 0 O 1 N l Y 3 R p b 2 4 x L z I y M F 8 4 M F 8 y M C 9 B d X R v U m V t b 3 Z l Z E N v b H V t b n M x L n t J R C A g I C A g I C A s M n 0 m c X V v d D s s J n F 1 b 3 Q 7 U 2 V j d G l v b j E v M j I w X z g w X z I w L 0 F 1 d G 9 S Z W 1 v d m V k Q 2 9 s d W 1 u c z E u e 1 R p b W U v Y 2 g g I C w z f S Z x d W 9 0 O y w m c X V v d D t T Z W N 0 a W 9 u M S 8 y M j B f O D B f M j A v Q X V 0 b 1 J l b W 9 2 Z W R D b 2 x 1 b W 5 z M S 5 7 R m l 0 I G 1 p b i A g L D R 9 J n F 1 b 3 Q 7 L C Z x d W 9 0 O 1 N l Y 3 R p b 2 4 x L z I y M F 8 4 M F 8 y M C 9 B d X R v U m V t b 3 Z l Z E N v b H V t b n M x L n t G a X Q g b W F 4 I C A s N X 0 m c X V v d D s s J n F 1 b 3 Q 7 U 2 V j d G l v b j E v M j I w X z g w X z I w L 0 F 1 d G 9 S Z W 1 v d m V k Q 2 9 s d W 1 u c z E u e 0 N o a S 1 z c X I v e C w 2 f S Z x d W 9 0 O y w m c X V v d D t T Z W N 0 a W 9 u M S 8 y M j B f O D B f M j A v Q X V 0 b 1 J l b W 9 2 Z W R D b 2 x 1 b W 5 z M S 5 7 U 3 R k I G R l d i A g L D d 9 J n F 1 b 3 Q 7 L C Z x d W 9 0 O 1 N l Y 3 R p b 2 4 x L z I y M F 8 4 M F 8 y M C 9 B d X R v U m V t b 3 Z l Z E N v b H V t b n M x L n t M a W Z l d C 0 x I C A s O H 0 m c X V v d D s s J n F 1 b 3 Q 7 U 2 V j d G l v b j E v M j I w X z g w X z I w L 0 F 1 d G 9 S Z W 1 v d m V k Q 2 9 s d W 1 u c z E u e 1 N 0 Z C B k Z X Y g I F 8 x L D l 9 J n F 1 b 3 Q 7 L C Z x d W 9 0 O 1 N l Y 3 R p b 2 4 x L z I y M F 8 4 M F 8 y M C 9 B d X R v U m V t b 3 Z l Z E N v b H V t b n M x L n t T a W d t Y S 0 x I C A s M T B 9 J n F 1 b 3 Q 7 L C Z x d W 9 0 O 1 N l Y 3 R p b 2 4 x L z I y M F 8 4 M F 8 y M C 9 B d X R v U m V t b 3 Z l Z E N v b H V t b n M x L n t T d G Q g Z G V 2 I C B f M i w x M X 0 m c X V v d D s s J n F 1 b 3 Q 7 U 2 V j d G l v b j E v M j I w X z g w X z I w L 0 F 1 d G 9 S Z W 1 v d m V k Q 2 9 s d W 1 u c z E u e 0 l 0 Z W 5 z L T E g I C w x M n 0 m c X V v d D s s J n F 1 b 3 Q 7 U 2 V j d G l v b j E v M j I w X z g w X z I w L 0 F 1 d G 9 S Z W 1 v d m V k Q 2 9 s d W 1 u c z E u e 1 N 0 Z C B k Z X Y g I F 8 z L D E z f S Z x d W 9 0 O y w m c X V v d D t T Z W N 0 a W 9 u M S 8 y M j B f O D B f M j A v Q X V 0 b 1 J l b W 9 2 Z W R D b 2 x 1 b W 5 z M S 5 7 T G l m Z X Q t M i A g L D E 0 f S Z x d W 9 0 O y w m c X V v d D t T Z W N 0 a W 9 u M S 8 y M j B f O D B f M j A v Q X V 0 b 1 J l b W 9 2 Z W R D b 2 x 1 b W 5 z M S 5 7 U 3 R k I G R l d i A g X z Q s M T V 9 J n F 1 b 3 Q 7 L C Z x d W 9 0 O 1 N l Y 3 R p b 2 4 x L z I y M F 8 4 M F 8 y M C 9 B d X R v U m V t b 3 Z l Z E N v b H V t b n M x L n t T a W d t Y S 0 y I C A s M T Z 9 J n F 1 b 3 Q 7 L C Z x d W 9 0 O 1 N l Y 3 R p b 2 4 x L z I y M F 8 4 M F 8 y M C 9 B d X R v U m V t b 3 Z l Z E N v b H V t b n M x L n t T d G Q g Z G V 2 I C B f N S w x N 3 0 m c X V v d D s s J n F 1 b 3 Q 7 U 2 V j d G l v b j E v M j I w X z g w X z I w L 0 F 1 d G 9 S Z W 1 v d m V k Q 2 9 s d W 1 u c z E u e 0 l 0 Z W 5 z L T I g I C w x O H 0 m c X V v d D s s J n F 1 b 3 Q 7 U 2 V j d G l v b j E v M j I w X z g w X z I w L 0 F 1 d G 9 S Z W 1 v d m V k Q 2 9 s d W 1 u c z E u e 1 N 0 Z C B k Z X Y g I F 8 2 L D E 5 f S Z x d W 9 0 O y w m c X V v d D t T Z W N 0 a W 9 u M S 8 y M j B f O D B f M j A v Q X V 0 b 1 J l b W 9 2 Z W R D b 2 x 1 b W 5 z M S 5 7 T F R f b W V h b i A g L D I w f S Z x d W 9 0 O y w m c X V v d D t T Z W N 0 a W 9 u M S 8 y M j B f O D B f M j A v Q X V 0 b 1 J l b W 9 2 Z W R D b 2 x 1 b W 5 z M S 5 7 U 3 R k I G R l d i A g X z c s M j F 9 J n F 1 b 3 Q 7 L C Z x d W 9 0 O 1 N l Y 3 R p b 2 4 x L z I y M F 8 4 M F 8 y M C 9 B d X R v U m V t b 3 Z l Z E N v b H V t b n M x L n t C a 2 c g I C A g I C A s M j J 9 J n F 1 b 3 Q 7 L C Z x d W 9 0 O 1 N l Y 3 R p b 2 4 x L z I y M F 8 4 M F 8 y M C 9 B d X R v U m V t b 3 Z l Z E N v b H V t b n M x L n t T d G Q g Z G V 2 I C B f O C w y M 3 0 m c X V v d D s s J n F 1 b 3 Q 7 U 2 V j d G l v b j E v M j I w X z g w X z I w L 0 F 1 d G 9 S Z W 1 v d m V k Q 2 9 s d W 1 u c z E u e 1 Q w I C A g I C A g I C w y N H 0 m c X V v d D s s J n F 1 b 3 Q 7 U 2 V j d G l v b j E v M j I w X z g w X z I w L 0 F 1 d G 9 S Z W 1 v d m V k Q 2 9 s d W 1 u c z E u e 1 N 0 Z C B k Z X Y g I F 8 5 L D I 1 f S Z x d W 9 0 O y w m c X V v d D t T Z W N 0 a W 9 u M S 8 y M j B f O D B f M j A v Q X V 0 b 1 J l b W 9 2 Z W R D b 2 x 1 b W 5 z M S 5 7 Q X J l Y S h m a X Q p I C A g L D I 2 f S Z x d W 9 0 O y w m c X V v d D t T Z W N 0 a W 9 u M S 8 y M j B f O D B f M j A v Q X V 0 b 1 J l b W 9 2 Z W R D b 2 x 1 b W 5 z M S 5 7 Q X J l Y S h 0 Y W J s Z S k g L D I 3 f S Z x d W 9 0 O y w m c X V v d D t T Z W N 0 a W 9 u M S 8 y M j B f O D B f M j A v Q X V 0 b 1 J l b W 9 2 Z W R D b 2 x 1 b W 5 z M S 5 7 Q 2 9 s d W 1 u M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z I y M F 8 4 M F 8 y M C 9 B d X R v U m V t b 3 Z l Z E N v b H V t b n M x L n t E Y X R h c 2 V 0 I C A s M H 0 m c X V v d D s s J n F 1 b 3 Q 7 U 2 V j d G l v b j E v M j I w X z g w X z I w L 0 F 1 d G 9 S Z W 1 v d m V k Q 2 9 s d W 1 u c z E u e 1 N w Z W N 0 c n V t I G Z p b G U s M X 0 m c X V v d D s s J n F 1 b 3 Q 7 U 2 V j d G l v b j E v M j I w X z g w X z I w L 0 F 1 d G 9 S Z W 1 v d m V k Q 2 9 s d W 1 u c z E u e 0 l E I C A g I C A g I C w y f S Z x d W 9 0 O y w m c X V v d D t T Z W N 0 a W 9 u M S 8 y M j B f O D B f M j A v Q X V 0 b 1 J l b W 9 2 Z W R D b 2 x 1 b W 5 z M S 5 7 V G l t Z S 9 j a C A g L D N 9 J n F 1 b 3 Q 7 L C Z x d W 9 0 O 1 N l Y 3 R p b 2 4 x L z I y M F 8 4 M F 8 y M C 9 B d X R v U m V t b 3 Z l Z E N v b H V t b n M x L n t G a X Q g b W l u I C A s N H 0 m c X V v d D s s J n F 1 b 3 Q 7 U 2 V j d G l v b j E v M j I w X z g w X z I w L 0 F 1 d G 9 S Z W 1 v d m V k Q 2 9 s d W 1 u c z E u e 0 Z p d C B t Y X g g I C w 1 f S Z x d W 9 0 O y w m c X V v d D t T Z W N 0 a W 9 u M S 8 y M j B f O D B f M j A v Q X V 0 b 1 J l b W 9 2 Z W R D b 2 x 1 b W 5 z M S 5 7 Q 2 h p L X N x c i 9 4 L D Z 9 J n F 1 b 3 Q 7 L C Z x d W 9 0 O 1 N l Y 3 R p b 2 4 x L z I y M F 8 4 M F 8 y M C 9 B d X R v U m V t b 3 Z l Z E N v b H V t b n M x L n t T d G Q g Z G V 2 I C A s N 3 0 m c X V v d D s s J n F 1 b 3 Q 7 U 2 V j d G l v b j E v M j I w X z g w X z I w L 0 F 1 d G 9 S Z W 1 v d m V k Q 2 9 s d W 1 u c z E u e 0 x p Z m V 0 L T E g I C w 4 f S Z x d W 9 0 O y w m c X V v d D t T Z W N 0 a W 9 u M S 8 y M j B f O D B f M j A v Q X V 0 b 1 J l b W 9 2 Z W R D b 2 x 1 b W 5 z M S 5 7 U 3 R k I G R l d i A g X z E s O X 0 m c X V v d D s s J n F 1 b 3 Q 7 U 2 V j d G l v b j E v M j I w X z g w X z I w L 0 F 1 d G 9 S Z W 1 v d m V k Q 2 9 s d W 1 u c z E u e 1 N p Z 2 1 h L T E g I C w x M H 0 m c X V v d D s s J n F 1 b 3 Q 7 U 2 V j d G l v b j E v M j I w X z g w X z I w L 0 F 1 d G 9 S Z W 1 v d m V k Q 2 9 s d W 1 u c z E u e 1 N 0 Z C B k Z X Y g I F 8 y L D E x f S Z x d W 9 0 O y w m c X V v d D t T Z W N 0 a W 9 u M S 8 y M j B f O D B f M j A v Q X V 0 b 1 J l b W 9 2 Z W R D b 2 x 1 b W 5 z M S 5 7 S X R l b n M t M S A g L D E y f S Z x d W 9 0 O y w m c X V v d D t T Z W N 0 a W 9 u M S 8 y M j B f O D B f M j A v Q X V 0 b 1 J l b W 9 2 Z W R D b 2 x 1 b W 5 z M S 5 7 U 3 R k I G R l d i A g X z M s M T N 9 J n F 1 b 3 Q 7 L C Z x d W 9 0 O 1 N l Y 3 R p b 2 4 x L z I y M F 8 4 M F 8 y M C 9 B d X R v U m V t b 3 Z l Z E N v b H V t b n M x L n t M a W Z l d C 0 y I C A s M T R 9 J n F 1 b 3 Q 7 L C Z x d W 9 0 O 1 N l Y 3 R p b 2 4 x L z I y M F 8 4 M F 8 y M C 9 B d X R v U m V t b 3 Z l Z E N v b H V t b n M x L n t T d G Q g Z G V 2 I C B f N C w x N X 0 m c X V v d D s s J n F 1 b 3 Q 7 U 2 V j d G l v b j E v M j I w X z g w X z I w L 0 F 1 d G 9 S Z W 1 v d m V k Q 2 9 s d W 1 u c z E u e 1 N p Z 2 1 h L T I g I C w x N n 0 m c X V v d D s s J n F 1 b 3 Q 7 U 2 V j d G l v b j E v M j I w X z g w X z I w L 0 F 1 d G 9 S Z W 1 v d m V k Q 2 9 s d W 1 u c z E u e 1 N 0 Z C B k Z X Y g I F 8 1 L D E 3 f S Z x d W 9 0 O y w m c X V v d D t T Z W N 0 a W 9 u M S 8 y M j B f O D B f M j A v Q X V 0 b 1 J l b W 9 2 Z W R D b 2 x 1 b W 5 z M S 5 7 S X R l b n M t M i A g L D E 4 f S Z x d W 9 0 O y w m c X V v d D t T Z W N 0 a W 9 u M S 8 y M j B f O D B f M j A v Q X V 0 b 1 J l b W 9 2 Z W R D b 2 x 1 b W 5 z M S 5 7 U 3 R k I G R l d i A g X z Y s M T l 9 J n F 1 b 3 Q 7 L C Z x d W 9 0 O 1 N l Y 3 R p b 2 4 x L z I y M F 8 4 M F 8 y M C 9 B d X R v U m V t b 3 Z l Z E N v b H V t b n M x L n t M V F 9 t Z W F u I C A s M j B 9 J n F 1 b 3 Q 7 L C Z x d W 9 0 O 1 N l Y 3 R p b 2 4 x L z I y M F 8 4 M F 8 y M C 9 B d X R v U m V t b 3 Z l Z E N v b H V t b n M x L n t T d G Q g Z G V 2 I C B f N y w y M X 0 m c X V v d D s s J n F 1 b 3 Q 7 U 2 V j d G l v b j E v M j I w X z g w X z I w L 0 F 1 d G 9 S Z W 1 v d m V k Q 2 9 s d W 1 u c z E u e 0 J r Z y A g I C A g I C w y M n 0 m c X V v d D s s J n F 1 b 3 Q 7 U 2 V j d G l v b j E v M j I w X z g w X z I w L 0 F 1 d G 9 S Z W 1 v d m V k Q 2 9 s d W 1 u c z E u e 1 N 0 Z C B k Z X Y g I F 8 4 L D I z f S Z x d W 9 0 O y w m c X V v d D t T Z W N 0 a W 9 u M S 8 y M j B f O D B f M j A v Q X V 0 b 1 J l b W 9 2 Z W R D b 2 x 1 b W 5 z M S 5 7 V D A g I C A g I C A g L D I 0 f S Z x d W 9 0 O y w m c X V v d D t T Z W N 0 a W 9 u M S 8 y M j B f O D B f M j A v Q X V 0 b 1 J l b W 9 2 Z W R D b 2 x 1 b W 5 z M S 5 7 U 3 R k I G R l d i A g X z k s M j V 9 J n F 1 b 3 Q 7 L C Z x d W 9 0 O 1 N l Y 3 R p b 2 4 x L z I y M F 8 4 M F 8 y M C 9 B d X R v U m V t b 3 Z l Z E N v b H V t b n M x L n t B c m V h K G Z p d C k g I C A s M j Z 9 J n F 1 b 3 Q 7 L C Z x d W 9 0 O 1 N l Y 3 R p b 2 4 x L z I y M F 8 4 M F 8 y M C 9 B d X R v U m V t b 3 Z l Z E N v b H V t b n M x L n t B c m V h K H R h Y m x l K S A s M j d 9 J n F 1 b 3 Q 7 L C Z x d W 9 0 O 1 N l Y 3 R p b 2 4 x L z I y M F 8 4 M F 8 y M C 9 B d X R v U m V t b 3 Z l Z E N v b H V t b n M x L n t D b 2 x 1 b W 4 x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I w X z g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M F 8 4 M F 8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j B f O D B f M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8 q G q t j c N U m R i 9 Z m k 5 s V x Q A A A A A C A A A A A A A Q Z g A A A A E A A C A A A A D p Q s + o 6 p X B R 6 h 4 U B i c g X w Q d V D u c 4 m t t b 7 t p N b + b v l p a w A A A A A O g A A A A A I A A C A A A A A W r p R D p b o R B w D 1 b 4 o b j L t v M 0 I x B v h / A T Z x d g I 0 C L T e S l A A A A C P / o g f T v G Y 5 M w f Y A r w 3 K D e n Q k B g X 6 d C d h X r a 4 M 3 D M 1 x M z C E 7 5 6 W C w g C Q 4 w h + 0 f Z O 9 W 1 G V p Q L c z 7 M K 3 T G w d Z m X n + U t c f h w m E k E V M z r p 0 4 v u 3 k A A A A D 1 V g Q h D L + e w J J z F T L z l Q / Q c Y D o A s / c W F z l J h b L M r x b o f J W 3 d O a P 6 X 8 Z v v 7 V t / x l 5 E r 9 m q j v 2 h v W d V C n Z d D / Y E O < / D a t a M a s h u p > 
</file>

<file path=customXml/itemProps1.xml><?xml version="1.0" encoding="utf-8"?>
<ds:datastoreItem xmlns:ds="http://schemas.openxmlformats.org/officeDocument/2006/customXml" ds:itemID="{175C1C43-AF9F-42E6-9CCD-7F12704363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Batch1</vt:lpstr>
      <vt:lpstr>Batch2</vt:lpstr>
      <vt:lpstr>220_80_20</vt:lpstr>
      <vt:lpstr>Batch3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</dc:creator>
  <cp:lastModifiedBy>Franci</cp:lastModifiedBy>
  <dcterms:created xsi:type="dcterms:W3CDTF">2022-11-22T19:47:33Z</dcterms:created>
  <dcterms:modified xsi:type="dcterms:W3CDTF">2023-01-13T13:46:22Z</dcterms:modified>
</cp:coreProperties>
</file>