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intra.saaq.net\sb\DU\DU07\CHF10\Documents\moi\"/>
    </mc:Choice>
  </mc:AlternateContent>
  <bookViews>
    <workbookView xWindow="600" yWindow="72" windowWidth="14112" windowHeight="7992"/>
  </bookViews>
  <sheets>
    <sheet name="2016-2017" sheetId="1" r:id="rId1"/>
    <sheet name="2017-2018" sheetId="3" r:id="rId2"/>
  </sheets>
  <calcPr calcId="171027"/>
</workbook>
</file>

<file path=xl/calcChain.xml><?xml version="1.0" encoding="utf-8"?>
<calcChain xmlns="http://schemas.openxmlformats.org/spreadsheetml/2006/main">
  <c r="E20" i="1" l="1"/>
  <c r="E3" i="3" l="1"/>
  <c r="E24" i="1"/>
  <c r="E23" i="1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2" i="3"/>
  <c r="E26" i="3" l="1"/>
  <c r="E34" i="3" s="1"/>
  <c r="E26" i="1"/>
  <c r="E25" i="1"/>
  <c r="E22" i="1"/>
  <c r="E27" i="1"/>
  <c r="E21" i="1"/>
  <c r="E19" i="1" l="1"/>
  <c r="E18" i="1"/>
  <c r="E17" i="1"/>
  <c r="E3" i="1"/>
  <c r="E13" i="1"/>
  <c r="E11" i="1"/>
  <c r="E8" i="1"/>
  <c r="E2" i="1"/>
  <c r="E4" i="1"/>
  <c r="E5" i="1"/>
  <c r="E6" i="1"/>
  <c r="E7" i="1"/>
  <c r="E9" i="1"/>
  <c r="E10" i="1"/>
  <c r="E12" i="1"/>
  <c r="E14" i="1"/>
  <c r="E15" i="1"/>
  <c r="E16" i="1"/>
  <c r="E28" i="1" l="1"/>
  <c r="E36" i="1" s="1"/>
</calcChain>
</file>

<file path=xl/sharedStrings.xml><?xml version="1.0" encoding="utf-8"?>
<sst xmlns="http://schemas.openxmlformats.org/spreadsheetml/2006/main" count="113" uniqueCount="51">
  <si>
    <t>Date</t>
  </si>
  <si>
    <t>Employé</t>
  </si>
  <si>
    <t>Évènement</t>
  </si>
  <si>
    <t>Destination</t>
  </si>
  <si>
    <t>Somme à $0.53/Km</t>
  </si>
  <si>
    <t>Anne Esther Legagneur</t>
  </si>
  <si>
    <t>Rendez-vous chez le comptable Groupe Genest Sode inc</t>
  </si>
  <si>
    <t>Francis Chabot-Beaulieu</t>
  </si>
  <si>
    <t>Rendez-vous Piere-Pierre Laverdure - Comptable</t>
  </si>
  <si>
    <t>Rendez-vous au consulat Cubain avec Mme Toledo  pour Jeskar à Hotel Universel</t>
  </si>
  <si>
    <t>TOTAL:</t>
  </si>
  <si>
    <t>KM parcourus</t>
  </si>
  <si>
    <t>Balance à payer:</t>
  </si>
  <si>
    <t>QUEBEC - 8900, bld Henri-Bourassa , Québec, G1G 4E3</t>
  </si>
  <si>
    <t>QUEBEC - 5000, Rue Sherbrooke Est, Montreal, QC H1V-1A1</t>
  </si>
  <si>
    <t>QUEBEC - 5000, Rue Sherbrooke Est, Montreal, QC H1V-1A1 CA</t>
  </si>
  <si>
    <t>QUEBEC - 1394, avenue Maguire, Québec G1T 1Z3</t>
  </si>
  <si>
    <t>QUEBEC - 6040 Boulevard des Grandes-Prairies, Saint-Léonard, QC H1P 1A5</t>
  </si>
  <si>
    <t>QUEBEC -  451, bld Curé-Labelle, Fabreville,H7P2P3</t>
  </si>
  <si>
    <t>Cocktail bénéfice Marc-Aurèle Fortin  Déput Fédéral au Restaurant-bar la Ste-Rose</t>
  </si>
  <si>
    <t>Souper au McDonald avec Élisabelt Toledo pour mission Cuba</t>
  </si>
  <si>
    <t xml:space="preserve">Rendez-vous à  Hotel Universel Montreal avec M. Carola de Jeskar pour  sur le contrat d'Haiti avec Patrick Michel </t>
  </si>
  <si>
    <t>Rendez-vous à Hotel Universel Montreal avec M. Carola de Jeskar pour  sur le contrat d'Haiti avec Patrick</t>
  </si>
  <si>
    <t>Rendez-vous  au Restaurant Fresco avec M. Carola de Jeskar pour  sur le contrat d'Haiti avec Patrick Michel</t>
  </si>
  <si>
    <t>QUEBEC - 1345 bld. Dagenis Ouest, Laval, H7L5Z9</t>
  </si>
  <si>
    <t xml:space="preserve">Rendez-vous  au Restaurant Cora  avec M. Carola </t>
  </si>
  <si>
    <t>QUEBEC - 5670, rue Sherbrooke Est Montreal, QC H1V-1A1</t>
  </si>
  <si>
    <t>prendre l'avion à Aéroport international Pierre-Elliott-Trudeau de Montréal poui pour signer le contrat avec Patrick Michel en Haïti</t>
  </si>
  <si>
    <t>QUEBEC - 975, boul. Roméo-Vachon Nord, Dorval (Québec) H4Y 1H1</t>
  </si>
  <si>
    <t>Prendre l'avion à Aéroport international Pierre-Elliott-Trudeau de Montréal  pour mission en Haïti avec Jeskar</t>
  </si>
  <si>
    <t>Rendez-vous  à Hotel Universel pour discuter contrat avec Jeskar et Amish</t>
  </si>
  <si>
    <t>Rendez-vous avec le comptable Groupe Genest Sode inc</t>
  </si>
  <si>
    <t>Paiement</t>
  </si>
  <si>
    <t xml:space="preserve">Anne Esther Legagneur </t>
  </si>
  <si>
    <t>No Ref</t>
  </si>
  <si>
    <t>Nom</t>
  </si>
  <si>
    <t>161001ALEG</t>
  </si>
  <si>
    <t>Rendez-vous avec M. Carola au restaurant Le Flamberge</t>
  </si>
  <si>
    <t>QUEBEC - 5600 Boulevard Henri-Bourassa Est, Montréal-Nord, QC H1G</t>
  </si>
  <si>
    <t>QUEBEC -  1400 Rue Cyrille-Duquet, Ville de Québec, QC G1N 2E5</t>
  </si>
  <si>
    <t>161026FCHB</t>
  </si>
  <si>
    <t>Acheter papier chez Bureau en Gros</t>
  </si>
  <si>
    <t>QUEBEC - MONTREAL</t>
  </si>
  <si>
    <t>Prendre l'avion à Aéroport international Pierre-Elliott-Trudeau de Montréal  pour rencontrer Patrick Michel à Fort Lauderdale,FL, USA</t>
  </si>
  <si>
    <t>Rendez-vous avec M. Carola au restaurant Orange</t>
  </si>
  <si>
    <t>Rencontre M Carola pour  Amiskw au restaurant Orange</t>
  </si>
  <si>
    <t>Rencontre avec Giti-Info</t>
  </si>
  <si>
    <t>QUEBEC - 3466 FLEURY EST, MONTREAL-NORD, 223-9332 H1H2R9, Canada</t>
  </si>
  <si>
    <t>QUEBEC - montréal</t>
  </si>
  <si>
    <t>Rencontre avec Giti-Info au restaurant le Flamberge</t>
  </si>
  <si>
    <t>QUEBEC - 5600 Boul Henri-Bourassa E, Montréal-Nord, QC H1G 2T3  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</si>
</sst>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[$-F800]dddd\,\ mmmm\ dd\,\ yyyy"/>
    <numFmt numFmtId="165" formatCode="#,##0\ &quot;$&quot;"/>
    <numFmt numFmtId="166" formatCode="#,##0.00\ &quot;$&quot;"/>
    <numFmt numFmtId="167" formatCode="_ * #,##0.00_)\ [$$-C0C]_ ;_ * \(#,##0.00\)\ [$$-C0C]_ ;_ * &quot;-&quot;??_)\ [$$-C0C]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24"/>
      <color theme="1"/>
      <name val="Arial"/>
      <family val="2"/>
    </font>
    <font>
      <sz val="26"/>
      <color theme="1"/>
      <name val="Arial"/>
      <family val="2"/>
    </font>
    <font>
      <sz val="18"/>
      <color theme="1"/>
      <name val="Arial"/>
      <family val="2"/>
    </font>
    <font>
      <sz val="26"/>
      <color theme="1"/>
      <name val="Calibri"/>
      <family val="2"/>
      <scheme val="minor"/>
    </font>
    <font>
      <b/>
      <sz val="26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right"/>
    </xf>
    <xf numFmtId="7" fontId="0" fillId="0" borderId="0" xfId="1" applyNumberFormat="1" applyFont="1"/>
    <xf numFmtId="49" fontId="2" fillId="0" borderId="0" xfId="0" applyNumberFormat="1" applyFont="1" applyAlignment="1">
      <alignment horizontal="center" vertical="justify" wrapText="1"/>
    </xf>
    <xf numFmtId="49" fontId="0" fillId="0" borderId="0" xfId="0" applyNumberFormat="1" applyAlignment="1">
      <alignment horizontal="center" vertical="justify" wrapText="1"/>
    </xf>
    <xf numFmtId="164" fontId="3" fillId="0" borderId="0" xfId="0" applyNumberFormat="1" applyFont="1"/>
    <xf numFmtId="1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 applyAlignment="1">
      <alignment horizontal="right"/>
    </xf>
    <xf numFmtId="0" fontId="4" fillId="0" borderId="0" xfId="0" applyFont="1"/>
    <xf numFmtId="7" fontId="3" fillId="0" borderId="0" xfId="1" applyNumberFormat="1" applyFont="1"/>
    <xf numFmtId="0" fontId="3" fillId="0" borderId="0" xfId="0" applyFont="1"/>
    <xf numFmtId="164" fontId="5" fillId="0" borderId="1" xfId="0" applyNumberFormat="1" applyFont="1" applyBorder="1" applyAlignment="1">
      <alignment vertical="center" wrapText="1"/>
    </xf>
    <xf numFmtId="164" fontId="3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49" fontId="5" fillId="0" borderId="1" xfId="0" applyNumberFormat="1" applyFont="1" applyBorder="1" applyAlignment="1">
      <alignment vertical="center" wrapText="1"/>
    </xf>
    <xf numFmtId="1" fontId="5" fillId="0" borderId="1" xfId="0" applyNumberFormat="1" applyFont="1" applyBorder="1" applyAlignment="1">
      <alignment vertical="center" wrapText="1"/>
    </xf>
    <xf numFmtId="16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7" fontId="6" fillId="0" borderId="0" xfId="1" applyNumberFormat="1" applyFont="1" applyBorder="1"/>
    <xf numFmtId="164" fontId="10" fillId="0" borderId="4" xfId="0" applyNumberFormat="1" applyFont="1" applyBorder="1" applyAlignment="1">
      <alignment horizontal="center"/>
    </xf>
    <xf numFmtId="166" fontId="9" fillId="0" borderId="2" xfId="0" applyNumberFormat="1" applyFont="1" applyBorder="1"/>
    <xf numFmtId="164" fontId="8" fillId="0" borderId="6" xfId="0" applyNumberFormat="1" applyFont="1" applyBorder="1" applyAlignment="1">
      <alignment horizontal="left"/>
    </xf>
    <xf numFmtId="164" fontId="8" fillId="0" borderId="7" xfId="0" applyNumberFormat="1" applyFont="1" applyBorder="1" applyAlignment="1">
      <alignment horizontal="left"/>
    </xf>
    <xf numFmtId="164" fontId="8" fillId="0" borderId="8" xfId="0" applyNumberFormat="1" applyFont="1" applyBorder="1" applyAlignment="1">
      <alignment horizontal="left"/>
    </xf>
    <xf numFmtId="166" fontId="8" fillId="0" borderId="12" xfId="0" applyNumberFormat="1" applyFont="1" applyBorder="1"/>
    <xf numFmtId="166" fontId="8" fillId="0" borderId="13" xfId="0" applyNumberFormat="1" applyFont="1" applyBorder="1"/>
    <xf numFmtId="166" fontId="8" fillId="0" borderId="14" xfId="0" applyNumberFormat="1" applyFont="1" applyBorder="1"/>
    <xf numFmtId="164" fontId="5" fillId="0" borderId="0" xfId="0" applyNumberFormat="1" applyFont="1" applyBorder="1" applyAlignment="1">
      <alignment vertical="center"/>
    </xf>
    <xf numFmtId="164" fontId="5" fillId="0" borderId="15" xfId="0" applyNumberFormat="1" applyFont="1" applyBorder="1" applyAlignment="1">
      <alignment vertical="center" wrapText="1"/>
    </xf>
    <xf numFmtId="167" fontId="6" fillId="0" borderId="17" xfId="1" applyNumberFormat="1" applyFont="1" applyBorder="1"/>
    <xf numFmtId="49" fontId="2" fillId="0" borderId="6" xfId="0" applyNumberFormat="1" applyFont="1" applyBorder="1" applyAlignment="1">
      <alignment horizontal="left" vertical="justify" wrapText="1"/>
    </xf>
    <xf numFmtId="49" fontId="2" fillId="0" borderId="18" xfId="0" applyNumberFormat="1" applyFont="1" applyBorder="1" applyAlignment="1">
      <alignment horizontal="center" vertical="justify" wrapText="1"/>
    </xf>
    <xf numFmtId="49" fontId="2" fillId="0" borderId="19" xfId="0" applyNumberFormat="1" applyFont="1" applyBorder="1" applyAlignment="1">
      <alignment horizontal="center" vertical="justify" wrapText="1"/>
    </xf>
    <xf numFmtId="164" fontId="5" fillId="0" borderId="20" xfId="0" applyNumberFormat="1" applyFont="1" applyBorder="1" applyAlignment="1">
      <alignment horizontal="left" vertical="center" wrapText="1"/>
    </xf>
    <xf numFmtId="165" fontId="5" fillId="0" borderId="21" xfId="0" applyNumberFormat="1" applyFont="1" applyBorder="1" applyAlignment="1">
      <alignment vertical="center" wrapText="1"/>
    </xf>
    <xf numFmtId="164" fontId="7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7" fontId="6" fillId="0" borderId="18" xfId="1" applyNumberFormat="1" applyFont="1" applyBorder="1"/>
    <xf numFmtId="164" fontId="8" fillId="0" borderId="25" xfId="0" applyNumberFormat="1" applyFont="1" applyBorder="1" applyAlignment="1"/>
    <xf numFmtId="164" fontId="8" fillId="0" borderId="26" xfId="0" applyNumberFormat="1" applyFont="1" applyBorder="1" applyAlignment="1"/>
    <xf numFmtId="164" fontId="8" fillId="0" borderId="27" xfId="0" applyNumberFormat="1" applyFont="1" applyBorder="1" applyAlignment="1"/>
    <xf numFmtId="164" fontId="10" fillId="0" borderId="28" xfId="0" applyNumberFormat="1" applyFont="1" applyBorder="1" applyAlignment="1">
      <alignment horizontal="center"/>
    </xf>
    <xf numFmtId="164" fontId="10" fillId="0" borderId="29" xfId="0" applyNumberFormat="1" applyFont="1" applyBorder="1" applyAlignment="1">
      <alignment horizontal="center"/>
    </xf>
    <xf numFmtId="164" fontId="8" fillId="0" borderId="11" xfId="0" applyNumberFormat="1" applyFont="1" applyBorder="1" applyAlignment="1"/>
    <xf numFmtId="164" fontId="5" fillId="0" borderId="30" xfId="0" applyNumberFormat="1" applyFont="1" applyBorder="1" applyAlignment="1">
      <alignment vertical="center" wrapText="1"/>
    </xf>
    <xf numFmtId="1" fontId="5" fillId="0" borderId="30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vertical="center" wrapText="1"/>
    </xf>
    <xf numFmtId="164" fontId="5" fillId="0" borderId="7" xfId="0" applyNumberFormat="1" applyFont="1" applyBorder="1" applyAlignment="1">
      <alignment horizontal="left" vertical="center" wrapText="1"/>
    </xf>
    <xf numFmtId="165" fontId="5" fillId="0" borderId="16" xfId="0" applyNumberFormat="1" applyFont="1" applyBorder="1" applyAlignment="1">
      <alignment vertical="center" wrapText="1"/>
    </xf>
    <xf numFmtId="164" fontId="11" fillId="0" borderId="15" xfId="0" applyNumberFormat="1" applyFont="1" applyBorder="1" applyAlignment="1">
      <alignment vertical="center" wrapText="1"/>
    </xf>
    <xf numFmtId="164" fontId="11" fillId="0" borderId="1" xfId="0" applyNumberFormat="1" applyFont="1" applyBorder="1" applyAlignment="1">
      <alignment vertical="center" wrapText="1"/>
    </xf>
    <xf numFmtId="164" fontId="5" fillId="0" borderId="22" xfId="0" applyNumberFormat="1" applyFont="1" applyBorder="1" applyAlignment="1">
      <alignment horizontal="left" vertical="center" wrapText="1"/>
    </xf>
    <xf numFmtId="164" fontId="11" fillId="0" borderId="20" xfId="0" applyNumberFormat="1" applyFont="1" applyBorder="1" applyAlignment="1">
      <alignment horizontal="left" vertical="center" wrapText="1"/>
    </xf>
    <xf numFmtId="164" fontId="5" fillId="0" borderId="23" xfId="0" applyNumberFormat="1" applyFont="1" applyBorder="1" applyAlignment="1">
      <alignment vertical="center" wrapText="1"/>
    </xf>
    <xf numFmtId="1" fontId="5" fillId="0" borderId="23" xfId="0" applyNumberFormat="1" applyFont="1" applyBorder="1" applyAlignment="1">
      <alignment vertical="center" wrapText="1"/>
    </xf>
    <xf numFmtId="1" fontId="11" fillId="0" borderId="1" xfId="0" applyNumberFormat="1" applyFont="1" applyBorder="1" applyAlignment="1">
      <alignment vertical="center" wrapText="1"/>
    </xf>
    <xf numFmtId="165" fontId="5" fillId="0" borderId="24" xfId="0" applyNumberFormat="1" applyFont="1" applyBorder="1" applyAlignment="1">
      <alignment vertical="center" wrapText="1"/>
    </xf>
    <xf numFmtId="165" fontId="11" fillId="0" borderId="21" xfId="0" applyNumberFormat="1" applyFont="1" applyBorder="1" applyAlignment="1">
      <alignment vertical="center" wrapText="1"/>
    </xf>
    <xf numFmtId="164" fontId="11" fillId="0" borderId="7" xfId="0" applyNumberFormat="1" applyFont="1" applyBorder="1" applyAlignment="1">
      <alignment horizontal="left" vertical="center" wrapText="1"/>
    </xf>
    <xf numFmtId="165" fontId="11" fillId="0" borderId="16" xfId="0" applyNumberFormat="1" applyFont="1" applyBorder="1" applyAlignment="1">
      <alignment vertical="center" wrapText="1"/>
    </xf>
    <xf numFmtId="164" fontId="7" fillId="0" borderId="0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4" fontId="11" fillId="0" borderId="30" xfId="0" applyNumberFormat="1" applyFont="1" applyBorder="1" applyAlignment="1">
      <alignment vertical="center" wrapText="1"/>
    </xf>
    <xf numFmtId="1" fontId="11" fillId="0" borderId="30" xfId="0" applyNumberFormat="1" applyFont="1" applyBorder="1" applyAlignment="1">
      <alignment vertical="center" wrapText="1"/>
    </xf>
    <xf numFmtId="164" fontId="7" fillId="0" borderId="0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1" fillId="2" borderId="15" xfId="0" applyNumberFormat="1" applyFont="1" applyFill="1" applyBorder="1" applyAlignment="1">
      <alignment vertical="center" wrapText="1"/>
    </xf>
    <xf numFmtId="164" fontId="12" fillId="0" borderId="7" xfId="0" applyNumberFormat="1" applyFont="1" applyBorder="1" applyAlignment="1">
      <alignment horizontal="left" vertical="center" wrapText="1"/>
    </xf>
    <xf numFmtId="164" fontId="12" fillId="0" borderId="30" xfId="0" applyNumberFormat="1" applyFont="1" applyBorder="1" applyAlignment="1">
      <alignment vertical="center" wrapText="1"/>
    </xf>
    <xf numFmtId="1" fontId="12" fillId="0" borderId="30" xfId="0" applyNumberFormat="1" applyFont="1" applyBorder="1" applyAlignment="1">
      <alignment vertical="center" wrapText="1"/>
    </xf>
    <xf numFmtId="165" fontId="12" fillId="0" borderId="16" xfId="0" applyNumberFormat="1" applyFont="1" applyBorder="1" applyAlignment="1">
      <alignment vertical="center" wrapText="1"/>
    </xf>
  </cellXfs>
  <cellStyles count="2">
    <cellStyle name="Monétaire" xfId="1" builtinId="4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30" formatCode="@"/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800]dddd\,\ mmmm\ dd\,\ yyyy"/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164" formatCode="[$-F800]dddd\,\ mmmm\ dd\,\ yyyy"/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\ &quot;$&quot;"/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numFmt numFmtId="165" formatCode="#,##0\ &quot;$&quot;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numFmt numFmtId="1" formatCode="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800]dddd\,\ mmmm\ dd\,\ yyyy"/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numFmt numFmtId="164" formatCode="[$-F800]dddd\,\ mmmm\ dd\,\ 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800]dddd\,\ mmmm\ dd\,\ yyyy"/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numFmt numFmtId="164" formatCode="[$-F800]dddd\,\ mmmm\ dd\,\ yyyy"/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  <alignment horizontal="center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30" formatCode="@"/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800]dddd\,\ mmmm\ dd\,\ yyyy"/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164" formatCode="[$-F800]dddd\,\ mmmm\ dd\,\ yyyy"/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\ &quot;$&quot;"/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numFmt numFmtId="165" formatCode="#,##0\ &quot;$&quot;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numFmt numFmtId="1" formatCode="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800]dddd\,\ mmmm\ dd\,\ yyyy"/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numFmt numFmtId="164" formatCode="[$-F800]dddd\,\ mmmm\ dd\,\ 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800]dddd\,\ mmmm\ dd\,\ yyyy"/>
      <alignment horizontal="general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numFmt numFmtId="164" formatCode="[$-F800]dddd\,\ mmmm\ dd\,\ yyyy"/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  <alignment horizontal="center" vertical="justify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B1:G27" totalsRowShown="0" headerRowDxfId="31" dataDxfId="30" totalsRowDxfId="29" totalsRowBorderDxfId="28">
  <autoFilter ref="B1:G27"/>
  <sortState ref="B2:G26">
    <sortCondition ref="B1:B26"/>
  </sortState>
  <tableColumns count="6">
    <tableColumn id="1" name="Date" dataDxfId="27" totalsRowDxfId="26"/>
    <tableColumn id="11" name="Employé" dataDxfId="25" totalsRowDxfId="24"/>
    <tableColumn id="3" name="KM parcourus" dataDxfId="23" totalsRowDxfId="22"/>
    <tableColumn id="10" name="Somme à $0.53/Km" dataDxfId="21" totalsRowDxfId="20">
      <calculatedColumnFormula>D2*0.53</calculatedColumnFormula>
    </tableColumn>
    <tableColumn id="12" name="Évènement" dataDxfId="19" totalsRowDxfId="18"/>
    <tableColumn id="2" name="Destination" dataDxfId="17" totalsRowDxfId="1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B1:G25" totalsRowShown="0" headerRowDxfId="15" dataDxfId="14" totalsRowDxfId="13" totalsRowBorderDxfId="12">
  <autoFilter ref="B1:G25"/>
  <sortState ref="B2:G19">
    <sortCondition descending="1" ref="B1:B19"/>
  </sortState>
  <tableColumns count="6">
    <tableColumn id="1" name="Date" dataDxfId="11" totalsRowDxfId="10"/>
    <tableColumn id="11" name="Employé" dataDxfId="9" totalsRowDxfId="8"/>
    <tableColumn id="3" name="KM parcourus" dataDxfId="7" totalsRowDxfId="6"/>
    <tableColumn id="10" name="Somme à $0.53/Km" dataDxfId="5" totalsRowDxfId="4">
      <calculatedColumnFormula>D2*0.53</calculatedColumnFormula>
    </tableColumn>
    <tableColumn id="12" name="Évènement" dataDxfId="3" totalsRowDxfId="2"/>
    <tableColumn id="2" name="Destination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10" zoomScale="55" zoomScaleNormal="55" workbookViewId="0">
      <selection activeCell="F23" sqref="F23"/>
    </sheetView>
  </sheetViews>
  <sheetFormatPr baseColWidth="10" defaultColWidth="11.44140625" defaultRowHeight="14.4" x14ac:dyDescent="0.3"/>
  <cols>
    <col min="1" max="1" width="14" style="1" customWidth="1"/>
    <col min="2" max="2" width="40.109375" style="21" customWidth="1"/>
    <col min="3" max="3" width="42.33203125" style="1" customWidth="1"/>
    <col min="4" max="4" width="39.88671875" customWidth="1"/>
    <col min="5" max="5" width="31" style="2" customWidth="1"/>
    <col min="6" max="6" width="108.88671875" style="2" customWidth="1"/>
    <col min="7" max="7" width="116.44140625" style="3" customWidth="1"/>
    <col min="9" max="9" width="97.44140625" style="17" customWidth="1"/>
    <col min="10" max="10" width="14.5546875" style="4" customWidth="1"/>
    <col min="11" max="11" width="22.5546875" style="4" customWidth="1"/>
    <col min="13" max="13" width="19.88671875" style="5" customWidth="1"/>
    <col min="14" max="14" width="47.88671875" style="4" customWidth="1"/>
  </cols>
  <sheetData>
    <row r="1" spans="1:9" s="7" customFormat="1" ht="36.75" customHeight="1" x14ac:dyDescent="0.3">
      <c r="A1" s="6"/>
      <c r="B1" s="34" t="s">
        <v>0</v>
      </c>
      <c r="C1" s="35" t="s">
        <v>1</v>
      </c>
      <c r="D1" s="35" t="s">
        <v>11</v>
      </c>
      <c r="E1" s="36" t="s">
        <v>4</v>
      </c>
      <c r="F1" s="6" t="s">
        <v>2</v>
      </c>
      <c r="G1" s="6" t="s">
        <v>3</v>
      </c>
      <c r="H1" s="6"/>
      <c r="I1" s="6"/>
    </row>
    <row r="2" spans="1:9" s="12" customFormat="1" ht="39.9" customHeight="1" x14ac:dyDescent="0.3">
      <c r="A2" s="31"/>
      <c r="B2" s="37">
        <v>42477</v>
      </c>
      <c r="C2" s="15" t="s">
        <v>5</v>
      </c>
      <c r="D2" s="19">
        <v>542</v>
      </c>
      <c r="E2" s="38">
        <f>D2*0.53</f>
        <v>287.26</v>
      </c>
      <c r="F2" s="32" t="s">
        <v>25</v>
      </c>
      <c r="G2" s="18" t="s">
        <v>26</v>
      </c>
      <c r="H2" s="14"/>
      <c r="I2" s="14"/>
    </row>
    <row r="3" spans="1:9" s="12" customFormat="1" ht="39.9" customHeight="1" x14ac:dyDescent="0.3">
      <c r="A3" s="31"/>
      <c r="B3" s="51">
        <v>42486</v>
      </c>
      <c r="C3" s="15" t="s">
        <v>5</v>
      </c>
      <c r="D3" s="19">
        <v>12</v>
      </c>
      <c r="E3" s="52">
        <f>D3*0.53</f>
        <v>6.36</v>
      </c>
      <c r="F3" s="15" t="s">
        <v>20</v>
      </c>
      <c r="G3" s="18" t="s">
        <v>13</v>
      </c>
      <c r="H3" s="14"/>
      <c r="I3" s="14"/>
    </row>
    <row r="4" spans="1:9" s="12" customFormat="1" ht="39.9" customHeight="1" x14ac:dyDescent="0.3">
      <c r="A4" s="31"/>
      <c r="B4" s="37">
        <v>42488</v>
      </c>
      <c r="C4" s="15" t="s">
        <v>5</v>
      </c>
      <c r="D4" s="19">
        <v>574</v>
      </c>
      <c r="E4" s="38">
        <f>D4*0.53</f>
        <v>304.22000000000003</v>
      </c>
      <c r="F4" s="32" t="s">
        <v>19</v>
      </c>
      <c r="G4" s="18" t="s">
        <v>18</v>
      </c>
      <c r="H4" s="14"/>
      <c r="I4" s="14"/>
    </row>
    <row r="5" spans="1:9" s="12" customFormat="1" ht="39.9" customHeight="1" x14ac:dyDescent="0.3">
      <c r="A5" s="31"/>
      <c r="B5" s="51">
        <v>42542</v>
      </c>
      <c r="C5" s="15" t="s">
        <v>5</v>
      </c>
      <c r="D5" s="19">
        <v>542</v>
      </c>
      <c r="E5" s="52">
        <f>D5*0.53</f>
        <v>287.26</v>
      </c>
      <c r="F5" s="15" t="s">
        <v>9</v>
      </c>
      <c r="G5" s="18" t="s">
        <v>14</v>
      </c>
      <c r="H5" s="14"/>
      <c r="I5" s="14"/>
    </row>
    <row r="6" spans="1:9" s="12" customFormat="1" ht="39.9" customHeight="1" x14ac:dyDescent="0.3">
      <c r="A6" s="31"/>
      <c r="B6" s="51">
        <v>42599</v>
      </c>
      <c r="C6" s="15" t="s">
        <v>5</v>
      </c>
      <c r="D6" s="19">
        <v>542</v>
      </c>
      <c r="E6" s="52">
        <f>D6*0.53</f>
        <v>287.26</v>
      </c>
      <c r="F6" s="15" t="s">
        <v>30</v>
      </c>
      <c r="G6" s="18" t="s">
        <v>15</v>
      </c>
      <c r="H6" s="14"/>
      <c r="I6" s="14"/>
    </row>
    <row r="7" spans="1:9" s="12" customFormat="1" ht="39.9" customHeight="1" x14ac:dyDescent="0.3">
      <c r="A7" s="31"/>
      <c r="B7" s="37">
        <v>42606</v>
      </c>
      <c r="C7" s="15" t="s">
        <v>5</v>
      </c>
      <c r="D7" s="19">
        <v>572</v>
      </c>
      <c r="E7" s="38">
        <f>D7*0.53</f>
        <v>303.16000000000003</v>
      </c>
      <c r="F7" s="32" t="s">
        <v>29</v>
      </c>
      <c r="G7" s="18" t="s">
        <v>28</v>
      </c>
      <c r="H7" s="14"/>
      <c r="I7" s="14"/>
    </row>
    <row r="8" spans="1:9" s="12" customFormat="1" ht="39.9" customHeight="1" x14ac:dyDescent="0.3">
      <c r="A8" s="31"/>
      <c r="B8" s="37">
        <v>42619</v>
      </c>
      <c r="C8" s="15" t="s">
        <v>7</v>
      </c>
      <c r="D8" s="19">
        <v>560</v>
      </c>
      <c r="E8" s="38">
        <f>D8*0.53</f>
        <v>296.8</v>
      </c>
      <c r="F8" s="32" t="s">
        <v>8</v>
      </c>
      <c r="G8" s="18" t="s">
        <v>24</v>
      </c>
      <c r="H8" s="14"/>
      <c r="I8" s="14"/>
    </row>
    <row r="9" spans="1:9" s="12" customFormat="1" ht="39.9" customHeight="1" x14ac:dyDescent="0.3">
      <c r="A9" s="31"/>
      <c r="B9" s="37">
        <v>42626</v>
      </c>
      <c r="C9" s="15" t="s">
        <v>5</v>
      </c>
      <c r="D9" s="19">
        <v>542</v>
      </c>
      <c r="E9" s="38">
        <f>D9*0.53</f>
        <v>287.26</v>
      </c>
      <c r="F9" s="32" t="s">
        <v>21</v>
      </c>
      <c r="G9" s="18" t="s">
        <v>14</v>
      </c>
      <c r="H9" s="14"/>
      <c r="I9" s="14"/>
    </row>
    <row r="10" spans="1:9" s="12" customFormat="1" ht="39.9" customHeight="1" x14ac:dyDescent="0.3">
      <c r="A10" s="31"/>
      <c r="B10" s="37">
        <v>42628</v>
      </c>
      <c r="C10" s="15" t="s">
        <v>5</v>
      </c>
      <c r="D10" s="19">
        <v>542</v>
      </c>
      <c r="E10" s="38">
        <f>D10*0.53</f>
        <v>287.26</v>
      </c>
      <c r="F10" s="32" t="s">
        <v>22</v>
      </c>
      <c r="G10" s="18" t="s">
        <v>14</v>
      </c>
      <c r="H10" s="14"/>
      <c r="I10" s="14"/>
    </row>
    <row r="11" spans="1:9" s="12" customFormat="1" ht="39.9" customHeight="1" x14ac:dyDescent="0.3">
      <c r="A11" s="31"/>
      <c r="B11" s="37">
        <v>42629</v>
      </c>
      <c r="C11" s="15" t="s">
        <v>7</v>
      </c>
      <c r="D11" s="19">
        <v>22</v>
      </c>
      <c r="E11" s="38">
        <f>D11*0.53</f>
        <v>11.66</v>
      </c>
      <c r="F11" s="32" t="s">
        <v>6</v>
      </c>
      <c r="G11" s="18" t="s">
        <v>16</v>
      </c>
      <c r="H11" s="14"/>
      <c r="I11" s="14"/>
    </row>
    <row r="12" spans="1:9" s="12" customFormat="1" ht="39.9" customHeight="1" x14ac:dyDescent="0.3">
      <c r="A12" s="31"/>
      <c r="B12" s="37">
        <v>42636</v>
      </c>
      <c r="C12" s="15" t="s">
        <v>5</v>
      </c>
      <c r="D12" s="19">
        <v>581</v>
      </c>
      <c r="E12" s="38">
        <f>D12*0.53</f>
        <v>307.93</v>
      </c>
      <c r="F12" s="32" t="s">
        <v>23</v>
      </c>
      <c r="G12" s="18" t="s">
        <v>17</v>
      </c>
      <c r="H12" s="14"/>
      <c r="I12" s="14"/>
    </row>
    <row r="13" spans="1:9" s="12" customFormat="1" ht="39.9" customHeight="1" x14ac:dyDescent="0.3">
      <c r="A13" s="31"/>
      <c r="B13" s="37">
        <v>42636</v>
      </c>
      <c r="C13" s="15" t="s">
        <v>7</v>
      </c>
      <c r="D13" s="19">
        <v>22</v>
      </c>
      <c r="E13" s="38">
        <f>D13*0.53</f>
        <v>11.66</v>
      </c>
      <c r="F13" s="32" t="s">
        <v>31</v>
      </c>
      <c r="G13" s="18" t="s">
        <v>16</v>
      </c>
      <c r="H13" s="14"/>
      <c r="I13" s="14"/>
    </row>
    <row r="14" spans="1:9" s="12" customFormat="1" ht="39.9" customHeight="1" x14ac:dyDescent="0.3">
      <c r="A14" s="31"/>
      <c r="B14" s="37">
        <v>42643</v>
      </c>
      <c r="C14" s="15" t="s">
        <v>5</v>
      </c>
      <c r="D14" s="19">
        <v>572</v>
      </c>
      <c r="E14" s="38">
        <f>D14*0.53</f>
        <v>303.16000000000003</v>
      </c>
      <c r="F14" s="32" t="s">
        <v>27</v>
      </c>
      <c r="G14" s="18" t="s">
        <v>28</v>
      </c>
      <c r="H14" s="14"/>
      <c r="I14" s="14"/>
    </row>
    <row r="15" spans="1:9" s="12" customFormat="1" ht="39.9" customHeight="1" x14ac:dyDescent="0.3">
      <c r="A15" s="31"/>
      <c r="B15" s="37">
        <v>42664</v>
      </c>
      <c r="C15" s="15" t="s">
        <v>7</v>
      </c>
      <c r="D15" s="19">
        <v>18</v>
      </c>
      <c r="E15" s="38">
        <f>D15*0.53</f>
        <v>9.5400000000000009</v>
      </c>
      <c r="F15" s="32" t="s">
        <v>41</v>
      </c>
      <c r="G15" s="18" t="s">
        <v>39</v>
      </c>
      <c r="H15" s="14"/>
      <c r="I15" s="14"/>
    </row>
    <row r="16" spans="1:9" s="14" customFormat="1" ht="39.9" customHeight="1" x14ac:dyDescent="0.25">
      <c r="A16" s="31"/>
      <c r="B16" s="37">
        <v>42668</v>
      </c>
      <c r="C16" s="15" t="s">
        <v>7</v>
      </c>
      <c r="D16" s="19">
        <v>536</v>
      </c>
      <c r="E16" s="38">
        <f>D16*0.53</f>
        <v>284.08000000000004</v>
      </c>
      <c r="F16" s="32" t="s">
        <v>37</v>
      </c>
      <c r="G16" s="18" t="s">
        <v>38</v>
      </c>
    </row>
    <row r="17" spans="1:14" s="14" customFormat="1" ht="39.9" customHeight="1" x14ac:dyDescent="0.25">
      <c r="A17" s="31"/>
      <c r="B17" s="56">
        <v>42670</v>
      </c>
      <c r="C17" s="54" t="s">
        <v>5</v>
      </c>
      <c r="D17" s="59"/>
      <c r="E17" s="61">
        <f>D17*0.53</f>
        <v>0</v>
      </c>
      <c r="F17" s="53" t="s">
        <v>45</v>
      </c>
      <c r="G17" s="18" t="s">
        <v>48</v>
      </c>
    </row>
    <row r="18" spans="1:14" s="14" customFormat="1" ht="39.9" customHeight="1" x14ac:dyDescent="0.25">
      <c r="A18" s="31"/>
      <c r="B18" s="56">
        <v>42685</v>
      </c>
      <c r="C18" s="54" t="s">
        <v>5</v>
      </c>
      <c r="D18" s="59">
        <v>545</v>
      </c>
      <c r="E18" s="61">
        <f>D18*0.53</f>
        <v>288.85000000000002</v>
      </c>
      <c r="F18" s="75" t="s">
        <v>44</v>
      </c>
      <c r="G18" s="18" t="s">
        <v>48</v>
      </c>
    </row>
    <row r="19" spans="1:14" s="14" customFormat="1" ht="39.9" customHeight="1" x14ac:dyDescent="0.25">
      <c r="A19" s="31"/>
      <c r="B19" s="62">
        <v>42690</v>
      </c>
      <c r="C19" s="66" t="s">
        <v>5</v>
      </c>
      <c r="D19" s="67">
        <v>572</v>
      </c>
      <c r="E19" s="63">
        <f>D19*0.53</f>
        <v>303.16000000000003</v>
      </c>
      <c r="F19" s="15" t="s">
        <v>43</v>
      </c>
      <c r="G19" s="18" t="s">
        <v>28</v>
      </c>
    </row>
    <row r="20" spans="1:14" s="14" customFormat="1" ht="39.9" customHeight="1" x14ac:dyDescent="0.25">
      <c r="A20" s="31"/>
      <c r="B20" s="76">
        <v>43096</v>
      </c>
      <c r="C20" s="77" t="s">
        <v>7</v>
      </c>
      <c r="D20" s="78">
        <v>536</v>
      </c>
      <c r="E20" s="79">
        <f>D20*0.53</f>
        <v>284.08000000000004</v>
      </c>
      <c r="F20" s="32" t="s">
        <v>49</v>
      </c>
      <c r="G20" s="18" t="s">
        <v>50</v>
      </c>
    </row>
    <row r="21" spans="1:14" s="14" customFormat="1" ht="39.9" customHeight="1" thickBot="1" x14ac:dyDescent="0.3">
      <c r="A21" s="31"/>
      <c r="B21" s="51">
        <v>42714</v>
      </c>
      <c r="C21" s="48" t="s">
        <v>5</v>
      </c>
      <c r="D21" s="58">
        <v>542</v>
      </c>
      <c r="E21" s="60">
        <f>D21*0.53</f>
        <v>287.26</v>
      </c>
      <c r="F21" s="32" t="s">
        <v>25</v>
      </c>
      <c r="G21" s="18" t="s">
        <v>26</v>
      </c>
    </row>
    <row r="22" spans="1:14" s="14" customFormat="1" ht="39.9" customHeight="1" thickBot="1" x14ac:dyDescent="0.3">
      <c r="A22" s="31"/>
      <c r="B22" s="51">
        <v>42771</v>
      </c>
      <c r="C22" s="48" t="s">
        <v>5</v>
      </c>
      <c r="D22" s="58">
        <v>542</v>
      </c>
      <c r="E22" s="60">
        <f>D22*0.53</f>
        <v>287.26</v>
      </c>
      <c r="F22" s="32" t="s">
        <v>25</v>
      </c>
      <c r="G22" s="18" t="s">
        <v>26</v>
      </c>
    </row>
    <row r="23" spans="1:14" s="14" customFormat="1" ht="39.9" customHeight="1" thickBot="1" x14ac:dyDescent="0.3">
      <c r="A23" s="31"/>
      <c r="B23" s="51">
        <v>42786</v>
      </c>
      <c r="C23" s="48" t="s">
        <v>7</v>
      </c>
      <c r="D23" s="58">
        <v>536</v>
      </c>
      <c r="E23" s="60">
        <f>D23*0.53</f>
        <v>284.08000000000004</v>
      </c>
      <c r="F23" s="32" t="s">
        <v>49</v>
      </c>
      <c r="G23" s="18" t="s">
        <v>47</v>
      </c>
    </row>
    <row r="24" spans="1:14" s="14" customFormat="1" ht="39.9" customHeight="1" thickBot="1" x14ac:dyDescent="0.3">
      <c r="A24" s="31"/>
      <c r="B24" s="51">
        <v>42807</v>
      </c>
      <c r="C24" s="48" t="s">
        <v>5</v>
      </c>
      <c r="D24" s="58">
        <v>572</v>
      </c>
      <c r="E24" s="60">
        <f>D24*0.53</f>
        <v>303.16000000000003</v>
      </c>
      <c r="F24" s="32" t="s">
        <v>43</v>
      </c>
      <c r="G24" s="18" t="s">
        <v>28</v>
      </c>
    </row>
    <row r="25" spans="1:14" s="14" customFormat="1" ht="39.9" customHeight="1" x14ac:dyDescent="0.25">
      <c r="A25" s="31"/>
      <c r="B25" s="51">
        <v>42825</v>
      </c>
      <c r="C25" s="48" t="s">
        <v>5</v>
      </c>
      <c r="D25" s="19">
        <v>542</v>
      </c>
      <c r="E25" s="38">
        <f>D25*0.53</f>
        <v>287.26</v>
      </c>
      <c r="F25" s="32" t="s">
        <v>25</v>
      </c>
      <c r="G25" s="18" t="s">
        <v>26</v>
      </c>
    </row>
    <row r="26" spans="1:14" s="14" customFormat="1" ht="39.9" customHeight="1" x14ac:dyDescent="0.25">
      <c r="A26" s="31"/>
      <c r="B26" s="51">
        <v>42841</v>
      </c>
      <c r="C26" s="48" t="s">
        <v>5</v>
      </c>
      <c r="D26" s="67">
        <v>572</v>
      </c>
      <c r="E26" s="63">
        <f>D26*0.53</f>
        <v>303.16000000000003</v>
      </c>
      <c r="F26" s="54" t="s">
        <v>43</v>
      </c>
      <c r="G26" s="50" t="s">
        <v>42</v>
      </c>
    </row>
    <row r="27" spans="1:14" s="14" customFormat="1" ht="39.9" customHeight="1" thickBot="1" x14ac:dyDescent="0.3">
      <c r="A27" s="31"/>
      <c r="B27" s="55">
        <v>43033</v>
      </c>
      <c r="C27" s="57" t="s">
        <v>7</v>
      </c>
      <c r="D27" s="58">
        <v>550</v>
      </c>
      <c r="E27" s="60">
        <f>D27*0.53</f>
        <v>291.5</v>
      </c>
      <c r="F27" s="32" t="s">
        <v>46</v>
      </c>
      <c r="G27" s="18" t="s">
        <v>47</v>
      </c>
    </row>
    <row r="28" spans="1:14" s="14" customFormat="1" ht="50.1" customHeight="1" thickBot="1" x14ac:dyDescent="0.6">
      <c r="A28" s="8"/>
      <c r="B28" s="20"/>
      <c r="C28" s="68" t="s">
        <v>10</v>
      </c>
      <c r="D28" s="69"/>
      <c r="E28" s="33">
        <f>SUM(E2:E27)</f>
        <v>6194.6399999999994</v>
      </c>
      <c r="F28" s="9"/>
      <c r="G28" s="10"/>
      <c r="I28" s="16"/>
      <c r="J28" s="11"/>
      <c r="K28" s="11"/>
      <c r="M28" s="13"/>
      <c r="N28" s="11"/>
    </row>
    <row r="29" spans="1:14" s="14" customFormat="1" ht="50.1" customHeight="1" thickBot="1" x14ac:dyDescent="0.6">
      <c r="A29" s="8"/>
      <c r="B29" s="20"/>
      <c r="C29" s="39"/>
      <c r="D29" s="40"/>
      <c r="E29" s="41"/>
      <c r="F29" s="9"/>
      <c r="G29" s="10"/>
      <c r="I29" s="16"/>
      <c r="J29" s="11"/>
      <c r="K29" s="11"/>
      <c r="M29" s="13"/>
      <c r="N29" s="11"/>
    </row>
    <row r="30" spans="1:14" s="14" customFormat="1" ht="50.1" customHeight="1" thickBot="1" x14ac:dyDescent="0.65">
      <c r="A30" s="72" t="s">
        <v>32</v>
      </c>
      <c r="B30" s="73"/>
      <c r="C30" s="73"/>
      <c r="D30" s="74"/>
      <c r="E30" s="22"/>
      <c r="F30" s="9"/>
      <c r="G30" s="10"/>
      <c r="I30" s="16"/>
      <c r="J30" s="11"/>
      <c r="K30" s="11"/>
      <c r="M30" s="13"/>
      <c r="N30" s="11"/>
    </row>
    <row r="31" spans="1:14" s="14" customFormat="1" ht="50.1" customHeight="1" thickBot="1" x14ac:dyDescent="0.65">
      <c r="A31" s="8"/>
      <c r="B31" s="23" t="s">
        <v>0</v>
      </c>
      <c r="C31" s="45" t="s">
        <v>34</v>
      </c>
      <c r="D31" s="46" t="s">
        <v>35</v>
      </c>
      <c r="E31" s="22"/>
      <c r="F31" s="9"/>
      <c r="G31" s="10"/>
      <c r="I31" s="16"/>
      <c r="J31" s="11"/>
      <c r="K31" s="11"/>
      <c r="M31" s="13"/>
      <c r="N31" s="11"/>
    </row>
    <row r="32" spans="1:14" ht="50.1" customHeight="1" x14ac:dyDescent="0.4">
      <c r="B32" s="25">
        <v>42644</v>
      </c>
      <c r="C32" s="43" t="s">
        <v>36</v>
      </c>
      <c r="D32" s="47" t="s">
        <v>33</v>
      </c>
      <c r="E32" s="28">
        <v>2600</v>
      </c>
    </row>
    <row r="33" spans="2:5" ht="50.1" customHeight="1" x14ac:dyDescent="0.4">
      <c r="B33" s="26">
        <v>42669</v>
      </c>
      <c r="C33" s="42" t="s">
        <v>40</v>
      </c>
      <c r="D33" s="42" t="s">
        <v>7</v>
      </c>
      <c r="E33" s="29">
        <v>600</v>
      </c>
    </row>
    <row r="34" spans="2:5" ht="50.1" customHeight="1" x14ac:dyDescent="0.4">
      <c r="B34" s="26"/>
      <c r="C34" s="42"/>
      <c r="D34" s="42"/>
      <c r="E34" s="29"/>
    </row>
    <row r="35" spans="2:5" ht="50.1" customHeight="1" thickBot="1" x14ac:dyDescent="0.45">
      <c r="B35" s="27"/>
      <c r="C35" s="44"/>
      <c r="D35" s="44"/>
      <c r="E35" s="30"/>
    </row>
    <row r="36" spans="2:5" ht="50.1" customHeight="1" thickBot="1" x14ac:dyDescent="0.7">
      <c r="C36" s="70" t="s">
        <v>12</v>
      </c>
      <c r="D36" s="71"/>
      <c r="E36" s="24">
        <f>E28-E32-E33-E34-E35</f>
        <v>2994.6399999999994</v>
      </c>
    </row>
    <row r="37" spans="2:5" ht="50.1" customHeight="1" x14ac:dyDescent="0.3"/>
    <row r="38" spans="2:5" ht="50.1" customHeight="1" x14ac:dyDescent="0.3"/>
  </sheetData>
  <protectedRanges>
    <protectedRange sqref="M28:XFD1048576 I28:K1048576 E28:G1048576 C33:C1048576 A1:XFD13 A30 A28:C29 A31:B1048576 D33:D35 A17:XFD27" name="Plage1"/>
  </protectedRanges>
  <sortState ref="B3:G34">
    <sortCondition descending="1" ref="B3"/>
  </sortState>
  <mergeCells count="3">
    <mergeCell ref="C28:D28"/>
    <mergeCell ref="C36:D36"/>
    <mergeCell ref="A30:D3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55" zoomScaleNormal="55" workbookViewId="0">
      <selection activeCell="C5" sqref="C5"/>
    </sheetView>
  </sheetViews>
  <sheetFormatPr baseColWidth="10" defaultColWidth="11.44140625" defaultRowHeight="14.4" x14ac:dyDescent="0.3"/>
  <cols>
    <col min="1" max="1" width="14" style="1" customWidth="1"/>
    <col min="2" max="2" width="40.109375" style="21" customWidth="1"/>
    <col min="3" max="3" width="42.33203125" style="1" customWidth="1"/>
    <col min="4" max="4" width="39.88671875" customWidth="1"/>
    <col min="5" max="5" width="31" style="2" customWidth="1"/>
    <col min="6" max="6" width="108.88671875" style="2" customWidth="1"/>
    <col min="7" max="7" width="116.44140625" style="3" customWidth="1"/>
    <col min="9" max="9" width="97.44140625" style="17" customWidth="1"/>
    <col min="10" max="10" width="14.5546875" style="4" customWidth="1"/>
    <col min="11" max="11" width="22.5546875" style="4" customWidth="1"/>
    <col min="13" max="13" width="19.88671875" style="5" customWidth="1"/>
    <col min="14" max="14" width="47.88671875" style="4" customWidth="1"/>
  </cols>
  <sheetData>
    <row r="1" spans="1:9" s="7" customFormat="1" ht="36.75" customHeight="1" x14ac:dyDescent="0.3">
      <c r="A1" s="6"/>
      <c r="B1" s="34" t="s">
        <v>0</v>
      </c>
      <c r="C1" s="35" t="s">
        <v>1</v>
      </c>
      <c r="D1" s="35" t="s">
        <v>11</v>
      </c>
      <c r="E1" s="36" t="s">
        <v>4</v>
      </c>
      <c r="F1" s="6" t="s">
        <v>2</v>
      </c>
      <c r="G1" s="6" t="s">
        <v>3</v>
      </c>
      <c r="H1" s="6"/>
      <c r="I1" s="6"/>
    </row>
    <row r="2" spans="1:9" s="12" customFormat="1" ht="39.9" customHeight="1" x14ac:dyDescent="0.3">
      <c r="A2" s="31"/>
      <c r="B2" s="56"/>
      <c r="C2" s="54"/>
      <c r="D2" s="59"/>
      <c r="E2" s="61">
        <f t="shared" ref="E2:E25" si="0">D2*0.53</f>
        <v>0</v>
      </c>
      <c r="F2" s="53"/>
      <c r="G2" s="50"/>
      <c r="H2" s="14"/>
      <c r="I2" s="14"/>
    </row>
    <row r="3" spans="1:9" s="12" customFormat="1" ht="39.9" customHeight="1" x14ac:dyDescent="0.3">
      <c r="A3" s="31"/>
      <c r="B3" s="37">
        <v>42851</v>
      </c>
      <c r="C3" s="15" t="s">
        <v>7</v>
      </c>
      <c r="D3" s="19">
        <v>22</v>
      </c>
      <c r="E3" s="38">
        <f t="shared" si="0"/>
        <v>11.66</v>
      </c>
      <c r="F3" s="32" t="s">
        <v>6</v>
      </c>
      <c r="G3" s="18" t="s">
        <v>16</v>
      </c>
      <c r="H3" s="14"/>
      <c r="I3" s="14"/>
    </row>
    <row r="4" spans="1:9" s="12" customFormat="1" ht="39.9" customHeight="1" x14ac:dyDescent="0.3">
      <c r="A4" s="31"/>
      <c r="B4" s="62"/>
      <c r="C4" s="54"/>
      <c r="D4" s="59"/>
      <c r="E4" s="63">
        <f t="shared" si="0"/>
        <v>0</v>
      </c>
      <c r="F4" s="54"/>
      <c r="G4" s="50"/>
      <c r="H4" s="14"/>
      <c r="I4" s="14"/>
    </row>
    <row r="5" spans="1:9" s="12" customFormat="1" ht="39.9" customHeight="1" x14ac:dyDescent="0.3">
      <c r="A5" s="31"/>
      <c r="B5" s="56"/>
      <c r="C5" s="54"/>
      <c r="D5" s="59"/>
      <c r="E5" s="61">
        <f t="shared" si="0"/>
        <v>0</v>
      </c>
      <c r="F5" s="53"/>
      <c r="G5" s="50"/>
      <c r="H5" s="14"/>
      <c r="I5" s="14"/>
    </row>
    <row r="6" spans="1:9" s="12" customFormat="1" ht="39.9" customHeight="1" x14ac:dyDescent="0.3">
      <c r="A6" s="31"/>
      <c r="B6" s="37"/>
      <c r="C6" s="15"/>
      <c r="D6" s="19"/>
      <c r="E6" s="38">
        <f t="shared" si="0"/>
        <v>0</v>
      </c>
      <c r="F6" s="32"/>
      <c r="G6" s="18"/>
      <c r="H6" s="14"/>
      <c r="I6" s="14"/>
    </row>
    <row r="7" spans="1:9" s="12" customFormat="1" ht="39.9" customHeight="1" x14ac:dyDescent="0.3">
      <c r="A7" s="31"/>
      <c r="B7" s="37"/>
      <c r="C7" s="15"/>
      <c r="D7" s="19"/>
      <c r="E7" s="38">
        <f t="shared" si="0"/>
        <v>0</v>
      </c>
      <c r="F7" s="32"/>
      <c r="G7" s="18"/>
      <c r="H7" s="14"/>
      <c r="I7" s="14"/>
    </row>
    <row r="8" spans="1:9" s="12" customFormat="1" ht="39.9" customHeight="1" x14ac:dyDescent="0.3">
      <c r="A8" s="31"/>
      <c r="B8" s="37"/>
      <c r="C8" s="15"/>
      <c r="D8" s="19"/>
      <c r="E8" s="38">
        <f t="shared" si="0"/>
        <v>0</v>
      </c>
      <c r="F8" s="32"/>
      <c r="G8" s="18"/>
      <c r="H8" s="14"/>
      <c r="I8" s="14"/>
    </row>
    <row r="9" spans="1:9" s="12" customFormat="1" ht="39.9" customHeight="1" x14ac:dyDescent="0.3">
      <c r="A9" s="31"/>
      <c r="B9" s="37"/>
      <c r="C9" s="15"/>
      <c r="D9" s="19"/>
      <c r="E9" s="38">
        <f t="shared" si="0"/>
        <v>0</v>
      </c>
      <c r="F9" s="32"/>
      <c r="G9" s="18"/>
      <c r="H9" s="14"/>
      <c r="I9" s="14"/>
    </row>
    <row r="10" spans="1:9" s="12" customFormat="1" ht="39.9" customHeight="1" x14ac:dyDescent="0.3">
      <c r="A10" s="31"/>
      <c r="B10" s="37"/>
      <c r="C10" s="15"/>
      <c r="D10" s="19"/>
      <c r="E10" s="38">
        <f t="shared" si="0"/>
        <v>0</v>
      </c>
      <c r="F10" s="32"/>
      <c r="G10" s="18"/>
      <c r="H10" s="14"/>
      <c r="I10" s="14"/>
    </row>
    <row r="11" spans="1:9" s="12" customFormat="1" ht="39.9" customHeight="1" x14ac:dyDescent="0.3">
      <c r="A11" s="31"/>
      <c r="B11" s="37"/>
      <c r="C11" s="15"/>
      <c r="D11" s="19"/>
      <c r="E11" s="38">
        <f t="shared" si="0"/>
        <v>0</v>
      </c>
      <c r="F11" s="32"/>
      <c r="G11" s="18"/>
      <c r="H11" s="14"/>
      <c r="I11" s="14"/>
    </row>
    <row r="12" spans="1:9" s="12" customFormat="1" ht="39.9" customHeight="1" x14ac:dyDescent="0.3">
      <c r="A12" s="31"/>
      <c r="B12" s="37"/>
      <c r="C12" s="15"/>
      <c r="D12" s="19"/>
      <c r="E12" s="38">
        <f t="shared" si="0"/>
        <v>0</v>
      </c>
      <c r="F12" s="32"/>
      <c r="G12" s="18"/>
      <c r="H12" s="14"/>
      <c r="I12" s="14"/>
    </row>
    <row r="13" spans="1:9" s="12" customFormat="1" ht="39.9" customHeight="1" x14ac:dyDescent="0.3">
      <c r="A13" s="31"/>
      <c r="B13" s="37"/>
      <c r="C13" s="15"/>
      <c r="D13" s="19"/>
      <c r="E13" s="38">
        <f t="shared" si="0"/>
        <v>0</v>
      </c>
      <c r="F13" s="32"/>
      <c r="G13" s="18"/>
      <c r="H13" s="14"/>
      <c r="I13" s="14"/>
    </row>
    <row r="14" spans="1:9" s="12" customFormat="1" ht="39.9" customHeight="1" x14ac:dyDescent="0.3">
      <c r="A14" s="31"/>
      <c r="B14" s="37"/>
      <c r="C14" s="15"/>
      <c r="D14" s="19"/>
      <c r="E14" s="38">
        <f t="shared" si="0"/>
        <v>0</v>
      </c>
      <c r="F14" s="32"/>
      <c r="G14" s="18"/>
      <c r="H14" s="14"/>
      <c r="I14" s="14"/>
    </row>
    <row r="15" spans="1:9" s="14" customFormat="1" ht="39.9" customHeight="1" x14ac:dyDescent="0.25">
      <c r="A15" s="31"/>
      <c r="B15" s="37"/>
      <c r="C15" s="15"/>
      <c r="D15" s="19"/>
      <c r="E15" s="38">
        <f t="shared" si="0"/>
        <v>0</v>
      </c>
      <c r="F15" s="32"/>
      <c r="G15" s="18"/>
    </row>
    <row r="16" spans="1:9" s="14" customFormat="1" ht="39.9" customHeight="1" x14ac:dyDescent="0.25">
      <c r="A16" s="31"/>
      <c r="B16" s="37"/>
      <c r="C16" s="15"/>
      <c r="D16" s="19"/>
      <c r="E16" s="38">
        <f t="shared" si="0"/>
        <v>0</v>
      </c>
      <c r="F16" s="32"/>
      <c r="G16" s="18"/>
    </row>
    <row r="17" spans="1:14" s="14" customFormat="1" ht="39.9" customHeight="1" x14ac:dyDescent="0.25">
      <c r="A17" s="31"/>
      <c r="B17" s="37"/>
      <c r="C17" s="15"/>
      <c r="D17" s="19"/>
      <c r="E17" s="38">
        <f t="shared" si="0"/>
        <v>0</v>
      </c>
      <c r="F17" s="32"/>
      <c r="G17" s="18"/>
    </row>
    <row r="18" spans="1:14" s="14" customFormat="1" ht="39.9" customHeight="1" x14ac:dyDescent="0.25">
      <c r="A18" s="31"/>
      <c r="B18" s="51"/>
      <c r="C18" s="48"/>
      <c r="D18" s="49"/>
      <c r="E18" s="52">
        <f t="shared" si="0"/>
        <v>0</v>
      </c>
      <c r="F18" s="15"/>
      <c r="G18" s="18"/>
    </row>
    <row r="19" spans="1:14" s="14" customFormat="1" ht="39.9" customHeight="1" thickBot="1" x14ac:dyDescent="0.3">
      <c r="A19" s="31"/>
      <c r="B19" s="51"/>
      <c r="C19" s="48"/>
      <c r="D19" s="58"/>
      <c r="E19" s="60">
        <f t="shared" si="0"/>
        <v>0</v>
      </c>
      <c r="F19" s="32"/>
      <c r="G19" s="18"/>
    </row>
    <row r="20" spans="1:14" s="14" customFormat="1" ht="39.9" customHeight="1" thickBot="1" x14ac:dyDescent="0.3">
      <c r="A20" s="31"/>
      <c r="B20" s="51"/>
      <c r="C20" s="48"/>
      <c r="D20" s="58"/>
      <c r="E20" s="60">
        <f t="shared" si="0"/>
        <v>0</v>
      </c>
      <c r="F20" s="32"/>
      <c r="G20" s="18"/>
    </row>
    <row r="21" spans="1:14" s="14" customFormat="1" ht="39.9" customHeight="1" thickBot="1" x14ac:dyDescent="0.3">
      <c r="A21" s="31"/>
      <c r="B21" s="51"/>
      <c r="C21" s="48"/>
      <c r="D21" s="58"/>
      <c r="E21" s="60">
        <f t="shared" si="0"/>
        <v>0</v>
      </c>
      <c r="F21" s="32"/>
      <c r="G21" s="18"/>
    </row>
    <row r="22" spans="1:14" s="14" customFormat="1" ht="39.9" customHeight="1" thickBot="1" x14ac:dyDescent="0.3">
      <c r="A22" s="31"/>
      <c r="B22" s="51"/>
      <c r="C22" s="48"/>
      <c r="D22" s="58"/>
      <c r="E22" s="60">
        <f t="shared" si="0"/>
        <v>0</v>
      </c>
      <c r="F22" s="32"/>
      <c r="G22" s="18"/>
    </row>
    <row r="23" spans="1:14" s="14" customFormat="1" ht="39.9" customHeight="1" x14ac:dyDescent="0.25">
      <c r="A23" s="31"/>
      <c r="B23" s="51"/>
      <c r="C23" s="48"/>
      <c r="D23" s="59"/>
      <c r="E23" s="61">
        <f t="shared" si="0"/>
        <v>0</v>
      </c>
      <c r="F23" s="53"/>
      <c r="G23" s="50"/>
    </row>
    <row r="24" spans="1:14" s="14" customFormat="1" ht="39.9" customHeight="1" x14ac:dyDescent="0.25">
      <c r="A24" s="31"/>
      <c r="B24" s="51"/>
      <c r="C24" s="48"/>
      <c r="D24" s="49"/>
      <c r="E24" s="52">
        <f t="shared" si="0"/>
        <v>0</v>
      </c>
      <c r="F24" s="15"/>
      <c r="G24" s="18"/>
    </row>
    <row r="25" spans="1:14" s="14" customFormat="1" ht="39.9" customHeight="1" thickBot="1" x14ac:dyDescent="0.3">
      <c r="A25" s="31"/>
      <c r="B25" s="55"/>
      <c r="C25" s="57"/>
      <c r="D25" s="58"/>
      <c r="E25" s="60">
        <f t="shared" si="0"/>
        <v>0</v>
      </c>
      <c r="F25" s="32"/>
      <c r="G25" s="18"/>
    </row>
    <row r="26" spans="1:14" s="14" customFormat="1" ht="50.1" customHeight="1" thickBot="1" x14ac:dyDescent="0.6">
      <c r="A26" s="8"/>
      <c r="B26" s="20"/>
      <c r="C26" s="68" t="s">
        <v>10</v>
      </c>
      <c r="D26" s="69"/>
      <c r="E26" s="33">
        <f>SUM(E2:E25)</f>
        <v>11.66</v>
      </c>
      <c r="F26" s="9"/>
      <c r="G26" s="10"/>
      <c r="I26" s="16"/>
      <c r="J26" s="11"/>
      <c r="K26" s="11"/>
      <c r="M26" s="13"/>
      <c r="N26" s="11"/>
    </row>
    <row r="27" spans="1:14" s="14" customFormat="1" ht="50.1" customHeight="1" thickBot="1" x14ac:dyDescent="0.6">
      <c r="A27" s="8"/>
      <c r="B27" s="20"/>
      <c r="C27" s="64"/>
      <c r="D27" s="40"/>
      <c r="E27" s="41"/>
      <c r="F27" s="9"/>
      <c r="G27" s="10"/>
      <c r="I27" s="16"/>
      <c r="J27" s="11"/>
      <c r="K27" s="11"/>
      <c r="M27" s="13"/>
      <c r="N27" s="11"/>
    </row>
    <row r="28" spans="1:14" s="14" customFormat="1" ht="50.1" customHeight="1" thickBot="1" x14ac:dyDescent="0.65">
      <c r="A28" s="72" t="s">
        <v>32</v>
      </c>
      <c r="B28" s="73"/>
      <c r="C28" s="73"/>
      <c r="D28" s="74"/>
      <c r="E28" s="22"/>
      <c r="F28" s="9"/>
      <c r="G28" s="10"/>
      <c r="I28" s="16"/>
      <c r="J28" s="11"/>
      <c r="K28" s="11"/>
      <c r="M28" s="13"/>
      <c r="N28" s="11"/>
    </row>
    <row r="29" spans="1:14" s="14" customFormat="1" ht="50.1" customHeight="1" thickBot="1" x14ac:dyDescent="0.65">
      <c r="A29" s="8"/>
      <c r="B29" s="65" t="s">
        <v>0</v>
      </c>
      <c r="C29" s="45" t="s">
        <v>34</v>
      </c>
      <c r="D29" s="46" t="s">
        <v>35</v>
      </c>
      <c r="E29" s="22"/>
      <c r="F29" s="9"/>
      <c r="G29" s="10"/>
      <c r="I29" s="16"/>
      <c r="J29" s="11"/>
      <c r="K29" s="11"/>
      <c r="M29" s="13"/>
      <c r="N29" s="11"/>
    </row>
    <row r="30" spans="1:14" ht="50.1" customHeight="1" x14ac:dyDescent="0.4">
      <c r="B30" s="25">
        <v>42644</v>
      </c>
      <c r="C30" s="43" t="s">
        <v>36</v>
      </c>
      <c r="D30" s="47" t="s">
        <v>33</v>
      </c>
      <c r="E30" s="28">
        <v>2600</v>
      </c>
    </row>
    <row r="31" spans="1:14" ht="50.1" customHeight="1" x14ac:dyDescent="0.4">
      <c r="B31" s="26">
        <v>42669</v>
      </c>
      <c r="C31" s="42" t="s">
        <v>40</v>
      </c>
      <c r="D31" s="42" t="s">
        <v>7</v>
      </c>
      <c r="E31" s="29">
        <v>600</v>
      </c>
    </row>
    <row r="32" spans="1:14" ht="50.1" customHeight="1" x14ac:dyDescent="0.4">
      <c r="B32" s="26"/>
      <c r="C32" s="42"/>
      <c r="D32" s="42"/>
      <c r="E32" s="29"/>
    </row>
    <row r="33" spans="1:14" ht="50.1" customHeight="1" thickBot="1" x14ac:dyDescent="0.45">
      <c r="B33" s="27"/>
      <c r="C33" s="44"/>
      <c r="D33" s="44"/>
      <c r="E33" s="30"/>
    </row>
    <row r="34" spans="1:14" s="2" customFormat="1" ht="50.1" customHeight="1" thickBot="1" x14ac:dyDescent="0.7">
      <c r="A34" s="1"/>
      <c r="B34" s="21"/>
      <c r="C34" s="70" t="s">
        <v>12</v>
      </c>
      <c r="D34" s="71"/>
      <c r="E34" s="24">
        <f>E26-E30-E31-E32-E33</f>
        <v>-3188.34</v>
      </c>
      <c r="G34" s="3"/>
      <c r="H34"/>
      <c r="I34" s="17"/>
      <c r="J34" s="4"/>
      <c r="K34" s="4"/>
      <c r="L34"/>
      <c r="M34" s="5"/>
      <c r="N34" s="4"/>
    </row>
    <row r="35" spans="1:14" s="2" customFormat="1" ht="50.1" customHeight="1" x14ac:dyDescent="0.3">
      <c r="A35" s="1"/>
      <c r="B35" s="21"/>
      <c r="C35" s="1"/>
      <c r="D35"/>
      <c r="G35" s="3"/>
      <c r="H35"/>
      <c r="I35" s="17"/>
      <c r="J35" s="4"/>
      <c r="K35" s="4"/>
      <c r="L35"/>
      <c r="M35" s="5"/>
      <c r="N35" s="4"/>
    </row>
    <row r="36" spans="1:14" s="2" customFormat="1" ht="50.1" customHeight="1" x14ac:dyDescent="0.3">
      <c r="A36" s="1"/>
      <c r="B36" s="21"/>
      <c r="C36" s="1"/>
      <c r="D36"/>
      <c r="G36" s="3"/>
      <c r="H36"/>
      <c r="I36" s="17"/>
      <c r="J36" s="4"/>
      <c r="K36" s="4"/>
      <c r="L36"/>
      <c r="M36" s="5"/>
      <c r="N36" s="4"/>
    </row>
  </sheetData>
  <protectedRanges>
    <protectedRange sqref="M26:XFD1048576 I26:K1048576 E26:G1048576 C31:C1048576 A1:XFD2 A28 A26:C27 A29:B1048576 D31:D33 A16:XFD25 A4:XFD12" name="Plage1"/>
    <protectedRange sqref="A3:XFD3" name="Plage1_1"/>
  </protectedRanges>
  <mergeCells count="3">
    <mergeCell ref="C26:D26"/>
    <mergeCell ref="A28:D28"/>
    <mergeCell ref="C34:D3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2016-2017</vt:lpstr>
      <vt:lpstr>2017-2018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 Chabot-Beaulieu</dc:creator>
  <cp:keywords/>
  <dc:description/>
  <cp:lastModifiedBy>Chabot-Beaulieu, Francis</cp:lastModifiedBy>
  <cp:revision/>
  <dcterms:created xsi:type="dcterms:W3CDTF">2015-03-30T13:51:02Z</dcterms:created>
  <dcterms:modified xsi:type="dcterms:W3CDTF">2017-05-02T17:45:39Z</dcterms:modified>
  <cp:category/>
  <cp:contentStatus/>
</cp:coreProperties>
</file>