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studos-html5-css3\"/>
    </mc:Choice>
  </mc:AlternateContent>
  <xr:revisionPtr revIDLastSave="0" documentId="13_ncr:1_{8396D449-B26B-40B2-A34E-0F98FC40F7BF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Planejamento" sheetId="1" r:id="rId1"/>
    <sheet name="Estatística" sheetId="2" r:id="rId2"/>
    <sheet name="Modelo" sheetId="3" state="hidden" r:id="rId3"/>
    <sheet name="Ciclo 1" sheetId="4" r:id="rId4"/>
    <sheet name="Ciclo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M5" i="1"/>
  <c r="N16" i="1"/>
  <c r="O15" i="1"/>
  <c r="N11" i="1"/>
  <c r="O10" i="1"/>
  <c r="L159" i="5"/>
  <c r="K159" i="5"/>
  <c r="F159" i="5"/>
  <c r="E159" i="5"/>
  <c r="L158" i="5"/>
  <c r="K158" i="5"/>
  <c r="F158" i="5"/>
  <c r="E158" i="5"/>
  <c r="L157" i="5"/>
  <c r="K157" i="5"/>
  <c r="F157" i="5"/>
  <c r="E157" i="5"/>
  <c r="L156" i="5"/>
  <c r="K156" i="5"/>
  <c r="F156" i="5"/>
  <c r="E156" i="5"/>
  <c r="L155" i="5"/>
  <c r="K155" i="5"/>
  <c r="F155" i="5"/>
  <c r="E155" i="5"/>
  <c r="L154" i="5"/>
  <c r="K154" i="5"/>
  <c r="F154" i="5"/>
  <c r="E154" i="5"/>
  <c r="L153" i="5"/>
  <c r="K153" i="5"/>
  <c r="F153" i="5"/>
  <c r="E153" i="5"/>
  <c r="L152" i="5"/>
  <c r="K152" i="5"/>
  <c r="F152" i="5"/>
  <c r="E152" i="5"/>
  <c r="L151" i="5"/>
  <c r="K151" i="5"/>
  <c r="F151" i="5"/>
  <c r="E151" i="5"/>
  <c r="L150" i="5"/>
  <c r="K150" i="5"/>
  <c r="F150" i="5"/>
  <c r="E150" i="5"/>
  <c r="L149" i="5"/>
  <c r="K149" i="5"/>
  <c r="F149" i="5"/>
  <c r="E149" i="5"/>
  <c r="L148" i="5"/>
  <c r="K148" i="5"/>
  <c r="F148" i="5"/>
  <c r="E148" i="5"/>
  <c r="L147" i="5"/>
  <c r="K147" i="5"/>
  <c r="F147" i="5"/>
  <c r="E147" i="5"/>
  <c r="L146" i="5"/>
  <c r="K146" i="5"/>
  <c r="F146" i="5"/>
  <c r="E146" i="5"/>
  <c r="L145" i="5"/>
  <c r="K145" i="5"/>
  <c r="F145" i="5"/>
  <c r="E145" i="5"/>
  <c r="L144" i="5"/>
  <c r="K144" i="5"/>
  <c r="F144" i="5"/>
  <c r="E144" i="5"/>
  <c r="L143" i="5"/>
  <c r="K143" i="5"/>
  <c r="F143" i="5"/>
  <c r="E143" i="5"/>
  <c r="L142" i="5"/>
  <c r="K142" i="5"/>
  <c r="F142" i="5"/>
  <c r="E142" i="5"/>
  <c r="L141" i="5"/>
  <c r="K141" i="5"/>
  <c r="F141" i="5"/>
  <c r="E141" i="5"/>
  <c r="L140" i="5"/>
  <c r="K140" i="5"/>
  <c r="F140" i="5"/>
  <c r="E140" i="5"/>
  <c r="L139" i="5"/>
  <c r="K139" i="5"/>
  <c r="F139" i="5"/>
  <c r="E139" i="5"/>
  <c r="L138" i="5"/>
  <c r="K138" i="5"/>
  <c r="F138" i="5"/>
  <c r="E138" i="5"/>
  <c r="L137" i="5"/>
  <c r="K137" i="5"/>
  <c r="F137" i="5"/>
  <c r="E137" i="5"/>
  <c r="L136" i="5"/>
  <c r="K136" i="5"/>
  <c r="F136" i="5"/>
  <c r="E136" i="5"/>
  <c r="L135" i="5"/>
  <c r="K135" i="5"/>
  <c r="F135" i="5"/>
  <c r="E135" i="5"/>
  <c r="D124" i="5"/>
  <c r="D123" i="5"/>
  <c r="D122" i="5"/>
  <c r="D121" i="5"/>
  <c r="P120" i="5"/>
  <c r="N120" i="5"/>
  <c r="P119" i="5"/>
  <c r="N119" i="5"/>
  <c r="P118" i="5"/>
  <c r="N118" i="5"/>
  <c r="P117" i="5"/>
  <c r="N117" i="5"/>
  <c r="P116" i="5"/>
  <c r="N116" i="5"/>
  <c r="D106" i="5"/>
  <c r="D105" i="5"/>
  <c r="D104" i="5"/>
  <c r="D103" i="5"/>
  <c r="P102" i="5"/>
  <c r="N102" i="5"/>
  <c r="P101" i="5"/>
  <c r="N101" i="5"/>
  <c r="P100" i="5"/>
  <c r="N100" i="5"/>
  <c r="P99" i="5"/>
  <c r="N99" i="5"/>
  <c r="P98" i="5"/>
  <c r="N98" i="5"/>
  <c r="D88" i="5"/>
  <c r="D87" i="5"/>
  <c r="D86" i="5"/>
  <c r="D85" i="5"/>
  <c r="P84" i="5"/>
  <c r="N84" i="5"/>
  <c r="P83" i="5"/>
  <c r="N83" i="5"/>
  <c r="P82" i="5"/>
  <c r="N82" i="5"/>
  <c r="P81" i="5"/>
  <c r="N81" i="5"/>
  <c r="P80" i="5"/>
  <c r="N80" i="5"/>
  <c r="D71" i="5"/>
  <c r="D70" i="5"/>
  <c r="D69" i="5"/>
  <c r="D68" i="5"/>
  <c r="D67" i="5"/>
  <c r="P66" i="5"/>
  <c r="N66" i="5"/>
  <c r="P65" i="5"/>
  <c r="N65" i="5"/>
  <c r="P64" i="5"/>
  <c r="N64" i="5"/>
  <c r="P63" i="5"/>
  <c r="N63" i="5"/>
  <c r="P62" i="5"/>
  <c r="N62" i="5"/>
  <c r="P48" i="5"/>
  <c r="N48" i="5"/>
  <c r="P47" i="5"/>
  <c r="N47" i="5"/>
  <c r="P46" i="5"/>
  <c r="N46" i="5"/>
  <c r="P45" i="5"/>
  <c r="N45" i="5"/>
  <c r="P44" i="5"/>
  <c r="N44" i="5"/>
  <c r="P30" i="5"/>
  <c r="N30" i="5"/>
  <c r="P29" i="5"/>
  <c r="N29" i="5"/>
  <c r="P28" i="5"/>
  <c r="N28" i="5"/>
  <c r="P27" i="5"/>
  <c r="N27" i="5"/>
  <c r="P26" i="5"/>
  <c r="N26" i="5"/>
  <c r="B26" i="5"/>
  <c r="B44" i="5" s="1"/>
  <c r="B62" i="5" s="1"/>
  <c r="B80" i="5" s="1"/>
  <c r="B98" i="5" s="1"/>
  <c r="B116" i="5" s="1"/>
  <c r="A26" i="5"/>
  <c r="A44" i="5" s="1"/>
  <c r="A62" i="5" s="1"/>
  <c r="A80" i="5" s="1"/>
  <c r="A98" i="5" s="1"/>
  <c r="A116" i="5" s="1"/>
  <c r="P12" i="5"/>
  <c r="N12" i="5"/>
  <c r="P11" i="5"/>
  <c r="N11" i="5"/>
  <c r="P10" i="5"/>
  <c r="N10" i="5"/>
  <c r="P9" i="5"/>
  <c r="N9" i="5"/>
  <c r="P8" i="5"/>
  <c r="N8" i="5"/>
  <c r="D4" i="5"/>
  <c r="L159" i="4"/>
  <c r="I54" i="2" s="1"/>
  <c r="K159" i="4"/>
  <c r="H54" i="2" s="1"/>
  <c r="F159" i="4"/>
  <c r="C54" i="2" s="1"/>
  <c r="E159" i="4"/>
  <c r="B54" i="2" s="1"/>
  <c r="L158" i="4"/>
  <c r="I53" i="2" s="1"/>
  <c r="K158" i="4"/>
  <c r="H53" i="2" s="1"/>
  <c r="F158" i="4"/>
  <c r="C53" i="2" s="1"/>
  <c r="E158" i="4"/>
  <c r="B53" i="2" s="1"/>
  <c r="L157" i="4"/>
  <c r="I52" i="2" s="1"/>
  <c r="K157" i="4"/>
  <c r="H52" i="2" s="1"/>
  <c r="F157" i="4"/>
  <c r="C52" i="2" s="1"/>
  <c r="E157" i="4"/>
  <c r="B52" i="2" s="1"/>
  <c r="L156" i="4"/>
  <c r="I51" i="2" s="1"/>
  <c r="K156" i="4"/>
  <c r="H51" i="2" s="1"/>
  <c r="F156" i="4"/>
  <c r="C51" i="2" s="1"/>
  <c r="E156" i="4"/>
  <c r="B51" i="2" s="1"/>
  <c r="L155" i="4"/>
  <c r="I50" i="2" s="1"/>
  <c r="K155" i="4"/>
  <c r="H50" i="2" s="1"/>
  <c r="F155" i="4"/>
  <c r="C50" i="2" s="1"/>
  <c r="E155" i="4"/>
  <c r="B50" i="2" s="1"/>
  <c r="L154" i="4"/>
  <c r="I49" i="2" s="1"/>
  <c r="K154" i="4"/>
  <c r="H49" i="2" s="1"/>
  <c r="F154" i="4"/>
  <c r="C49" i="2" s="1"/>
  <c r="E154" i="4"/>
  <c r="B49" i="2" s="1"/>
  <c r="L153" i="4"/>
  <c r="I48" i="2" s="1"/>
  <c r="K153" i="4"/>
  <c r="H48" i="2" s="1"/>
  <c r="F153" i="4"/>
  <c r="C48" i="2" s="1"/>
  <c r="E153" i="4"/>
  <c r="B48" i="2" s="1"/>
  <c r="L152" i="4"/>
  <c r="I47" i="2" s="1"/>
  <c r="K152" i="4"/>
  <c r="H47" i="2" s="1"/>
  <c r="F152" i="4"/>
  <c r="C47" i="2" s="1"/>
  <c r="E152" i="4"/>
  <c r="B47" i="2" s="1"/>
  <c r="L151" i="4"/>
  <c r="I46" i="2" s="1"/>
  <c r="K151" i="4"/>
  <c r="H46" i="2" s="1"/>
  <c r="F151" i="4"/>
  <c r="C46" i="2" s="1"/>
  <c r="E151" i="4"/>
  <c r="B46" i="2" s="1"/>
  <c r="L150" i="4"/>
  <c r="I45" i="2" s="1"/>
  <c r="K150" i="4"/>
  <c r="H45" i="2" s="1"/>
  <c r="F150" i="4"/>
  <c r="C45" i="2" s="1"/>
  <c r="E150" i="4"/>
  <c r="B45" i="2" s="1"/>
  <c r="L149" i="4"/>
  <c r="I44" i="2" s="1"/>
  <c r="K149" i="4"/>
  <c r="H44" i="2" s="1"/>
  <c r="F149" i="4"/>
  <c r="C44" i="2" s="1"/>
  <c r="E149" i="4"/>
  <c r="B44" i="2" s="1"/>
  <c r="L148" i="4"/>
  <c r="I43" i="2" s="1"/>
  <c r="K148" i="4"/>
  <c r="H43" i="2" s="1"/>
  <c r="F148" i="4"/>
  <c r="C43" i="2" s="1"/>
  <c r="E148" i="4"/>
  <c r="B43" i="2" s="1"/>
  <c r="L147" i="4"/>
  <c r="I42" i="2" s="1"/>
  <c r="K147" i="4"/>
  <c r="H42" i="2" s="1"/>
  <c r="F147" i="4"/>
  <c r="C42" i="2" s="1"/>
  <c r="E147" i="4"/>
  <c r="B42" i="2" s="1"/>
  <c r="L146" i="4"/>
  <c r="I41" i="2" s="1"/>
  <c r="K146" i="4"/>
  <c r="H41" i="2" s="1"/>
  <c r="F146" i="4"/>
  <c r="C41" i="2" s="1"/>
  <c r="E146" i="4"/>
  <c r="B41" i="2" s="1"/>
  <c r="L145" i="4"/>
  <c r="I40" i="2" s="1"/>
  <c r="K145" i="4"/>
  <c r="H40" i="2" s="1"/>
  <c r="F145" i="4"/>
  <c r="C40" i="2" s="1"/>
  <c r="E145" i="4"/>
  <c r="B40" i="2" s="1"/>
  <c r="L144" i="4"/>
  <c r="I39" i="2" s="1"/>
  <c r="K144" i="4"/>
  <c r="H39" i="2" s="1"/>
  <c r="I144" i="4"/>
  <c r="F144" i="4"/>
  <c r="C39" i="2" s="1"/>
  <c r="E144" i="4"/>
  <c r="B39" i="2" s="1"/>
  <c r="L143" i="4"/>
  <c r="I38" i="2" s="1"/>
  <c r="K143" i="4"/>
  <c r="H38" i="2" s="1"/>
  <c r="F143" i="4"/>
  <c r="C38" i="2" s="1"/>
  <c r="E143" i="4"/>
  <c r="B38" i="2" s="1"/>
  <c r="L142" i="4"/>
  <c r="I37" i="2" s="1"/>
  <c r="K142" i="4"/>
  <c r="H37" i="2" s="1"/>
  <c r="F142" i="4"/>
  <c r="C37" i="2" s="1"/>
  <c r="E142" i="4"/>
  <c r="B37" i="2" s="1"/>
  <c r="L141" i="4"/>
  <c r="I36" i="2" s="1"/>
  <c r="K141" i="4"/>
  <c r="H36" i="2" s="1"/>
  <c r="F141" i="4"/>
  <c r="C36" i="2" s="1"/>
  <c r="E141" i="4"/>
  <c r="B36" i="2" s="1"/>
  <c r="L140" i="4"/>
  <c r="I35" i="2" s="1"/>
  <c r="K140" i="4"/>
  <c r="H35" i="2" s="1"/>
  <c r="F140" i="4"/>
  <c r="C35" i="2" s="1"/>
  <c r="E140" i="4"/>
  <c r="B35" i="2" s="1"/>
  <c r="L139" i="4"/>
  <c r="I34" i="2" s="1"/>
  <c r="K139" i="4"/>
  <c r="H34" i="2" s="1"/>
  <c r="F139" i="4"/>
  <c r="C34" i="2" s="1"/>
  <c r="E139" i="4"/>
  <c r="B34" i="2" s="1"/>
  <c r="L138" i="4"/>
  <c r="I33" i="2" s="1"/>
  <c r="K138" i="4"/>
  <c r="H33" i="2" s="1"/>
  <c r="F138" i="4"/>
  <c r="C33" i="2" s="1"/>
  <c r="E138" i="4"/>
  <c r="B33" i="2" s="1"/>
  <c r="L137" i="4"/>
  <c r="I32" i="2" s="1"/>
  <c r="K137" i="4"/>
  <c r="H32" i="2" s="1"/>
  <c r="I137" i="4"/>
  <c r="F137" i="4"/>
  <c r="C32" i="2" s="1"/>
  <c r="E137" i="4"/>
  <c r="B32" i="2" s="1"/>
  <c r="L136" i="4"/>
  <c r="I31" i="2" s="1"/>
  <c r="K136" i="4"/>
  <c r="H31" i="2" s="1"/>
  <c r="F136" i="4"/>
  <c r="C31" i="2" s="1"/>
  <c r="E136" i="4"/>
  <c r="B31" i="2" s="1"/>
  <c r="L135" i="4"/>
  <c r="I30" i="2" s="1"/>
  <c r="K135" i="4"/>
  <c r="H30" i="2" s="1"/>
  <c r="F135" i="4"/>
  <c r="C30" i="2" s="1"/>
  <c r="E135" i="4"/>
  <c r="B30" i="2" s="1"/>
  <c r="D124" i="4"/>
  <c r="D123" i="4"/>
  <c r="D122" i="4"/>
  <c r="D121" i="4"/>
  <c r="P120" i="4"/>
  <c r="N120" i="4"/>
  <c r="P119" i="4"/>
  <c r="N119" i="4"/>
  <c r="P118" i="4"/>
  <c r="N118" i="4"/>
  <c r="P117" i="4"/>
  <c r="N117" i="4"/>
  <c r="P116" i="4"/>
  <c r="N116" i="4"/>
  <c r="D106" i="4"/>
  <c r="D105" i="4"/>
  <c r="D104" i="4"/>
  <c r="D103" i="4"/>
  <c r="P102" i="4"/>
  <c r="N102" i="4"/>
  <c r="P101" i="4"/>
  <c r="N101" i="4"/>
  <c r="P100" i="4"/>
  <c r="N100" i="4"/>
  <c r="P99" i="4"/>
  <c r="N99" i="4"/>
  <c r="P98" i="4"/>
  <c r="N98" i="4"/>
  <c r="D88" i="4"/>
  <c r="D87" i="4"/>
  <c r="D86" i="4"/>
  <c r="D85" i="4"/>
  <c r="P84" i="4"/>
  <c r="N84" i="4"/>
  <c r="P83" i="4"/>
  <c r="N83" i="4"/>
  <c r="P82" i="4"/>
  <c r="N82" i="4"/>
  <c r="P81" i="4"/>
  <c r="N81" i="4"/>
  <c r="P80" i="4"/>
  <c r="N80" i="4"/>
  <c r="D71" i="4"/>
  <c r="D70" i="4"/>
  <c r="D69" i="4"/>
  <c r="I153" i="4" s="1"/>
  <c r="D68" i="4"/>
  <c r="D67" i="4"/>
  <c r="P66" i="4"/>
  <c r="N66" i="4"/>
  <c r="P65" i="4"/>
  <c r="N65" i="4"/>
  <c r="P64" i="4"/>
  <c r="N64" i="4"/>
  <c r="P63" i="4"/>
  <c r="N63" i="4"/>
  <c r="P62" i="4"/>
  <c r="N62" i="4"/>
  <c r="P48" i="4"/>
  <c r="N48" i="4"/>
  <c r="P47" i="4"/>
  <c r="N47" i="4"/>
  <c r="P46" i="4"/>
  <c r="N46" i="4"/>
  <c r="P45" i="4"/>
  <c r="N45" i="4"/>
  <c r="P44" i="4"/>
  <c r="N44" i="4"/>
  <c r="P30" i="4"/>
  <c r="N30" i="4"/>
  <c r="P29" i="4"/>
  <c r="N29" i="4"/>
  <c r="P28" i="4"/>
  <c r="N28" i="4"/>
  <c r="P27" i="4"/>
  <c r="N27" i="4"/>
  <c r="P26" i="4"/>
  <c r="N26" i="4"/>
  <c r="B26" i="4"/>
  <c r="B44" i="4" s="1"/>
  <c r="B62" i="4" s="1"/>
  <c r="B80" i="4" s="1"/>
  <c r="B98" i="4" s="1"/>
  <c r="B116" i="4" s="1"/>
  <c r="A26" i="4"/>
  <c r="A44" i="4" s="1"/>
  <c r="A62" i="4" s="1"/>
  <c r="A80" i="4" s="1"/>
  <c r="A98" i="4" s="1"/>
  <c r="A116" i="4" s="1"/>
  <c r="P12" i="4"/>
  <c r="N12" i="4"/>
  <c r="P11" i="4"/>
  <c r="N11" i="4"/>
  <c r="P10" i="4"/>
  <c r="N10" i="4"/>
  <c r="P9" i="4"/>
  <c r="N9" i="4"/>
  <c r="P8" i="4"/>
  <c r="N8" i="4"/>
  <c r="D4" i="4"/>
  <c r="L159" i="3"/>
  <c r="K159" i="3"/>
  <c r="F159" i="3"/>
  <c r="E159" i="3"/>
  <c r="L158" i="3"/>
  <c r="K158" i="3"/>
  <c r="F158" i="3"/>
  <c r="E158" i="3"/>
  <c r="L157" i="3"/>
  <c r="K157" i="3"/>
  <c r="F157" i="3"/>
  <c r="E157" i="3"/>
  <c r="L156" i="3"/>
  <c r="K156" i="3"/>
  <c r="F156" i="3"/>
  <c r="E156" i="3"/>
  <c r="L155" i="3"/>
  <c r="K155" i="3"/>
  <c r="F155" i="3"/>
  <c r="E155" i="3"/>
  <c r="L154" i="3"/>
  <c r="K154" i="3"/>
  <c r="F154" i="3"/>
  <c r="E154" i="3"/>
  <c r="L153" i="3"/>
  <c r="K153" i="3"/>
  <c r="F153" i="3"/>
  <c r="E153" i="3"/>
  <c r="L152" i="3"/>
  <c r="K152" i="3"/>
  <c r="F152" i="3"/>
  <c r="E152" i="3"/>
  <c r="L151" i="3"/>
  <c r="K151" i="3"/>
  <c r="H151" i="3"/>
  <c r="F151" i="3"/>
  <c r="E151" i="3"/>
  <c r="L150" i="3"/>
  <c r="K150" i="3"/>
  <c r="F150" i="3"/>
  <c r="E150" i="3"/>
  <c r="L149" i="3"/>
  <c r="K149" i="3"/>
  <c r="F149" i="3"/>
  <c r="E149" i="3"/>
  <c r="L148" i="3"/>
  <c r="K148" i="3"/>
  <c r="F148" i="3"/>
  <c r="E148" i="3"/>
  <c r="L147" i="3"/>
  <c r="K147" i="3"/>
  <c r="F147" i="3"/>
  <c r="E147" i="3"/>
  <c r="L146" i="3"/>
  <c r="K146" i="3"/>
  <c r="F146" i="3"/>
  <c r="E146" i="3"/>
  <c r="L145" i="3"/>
  <c r="K145" i="3"/>
  <c r="F145" i="3"/>
  <c r="E145" i="3"/>
  <c r="L144" i="3"/>
  <c r="K144" i="3"/>
  <c r="F144" i="3"/>
  <c r="E144" i="3"/>
  <c r="L143" i="3"/>
  <c r="K143" i="3"/>
  <c r="F143" i="3"/>
  <c r="E143" i="3"/>
  <c r="L142" i="3"/>
  <c r="K142" i="3"/>
  <c r="I142" i="3"/>
  <c r="F142" i="3"/>
  <c r="E142" i="3"/>
  <c r="L141" i="3"/>
  <c r="K141" i="3"/>
  <c r="F141" i="3"/>
  <c r="E141" i="3"/>
  <c r="L140" i="3"/>
  <c r="K140" i="3"/>
  <c r="F140" i="3"/>
  <c r="E140" i="3"/>
  <c r="L139" i="3"/>
  <c r="K139" i="3"/>
  <c r="F139" i="3"/>
  <c r="E139" i="3"/>
  <c r="L138" i="3"/>
  <c r="K138" i="3"/>
  <c r="I138" i="3"/>
  <c r="F138" i="3"/>
  <c r="E138" i="3"/>
  <c r="L137" i="3"/>
  <c r="K137" i="3"/>
  <c r="F137" i="3"/>
  <c r="E137" i="3"/>
  <c r="L136" i="3"/>
  <c r="K136" i="3"/>
  <c r="F136" i="3"/>
  <c r="E136" i="3"/>
  <c r="L135" i="3"/>
  <c r="K135" i="3"/>
  <c r="H135" i="3"/>
  <c r="F135" i="3"/>
  <c r="E135" i="3"/>
  <c r="D124" i="3"/>
  <c r="P120" i="3"/>
  <c r="N120" i="3"/>
  <c r="P119" i="3"/>
  <c r="N119" i="3"/>
  <c r="P118" i="3"/>
  <c r="N118" i="3"/>
  <c r="P117" i="3"/>
  <c r="N117" i="3"/>
  <c r="P116" i="3"/>
  <c r="N116" i="3"/>
  <c r="P102" i="3"/>
  <c r="N102" i="3"/>
  <c r="P101" i="3"/>
  <c r="N101" i="3"/>
  <c r="P100" i="3"/>
  <c r="N100" i="3"/>
  <c r="P99" i="3"/>
  <c r="N99" i="3"/>
  <c r="P98" i="3"/>
  <c r="N98" i="3"/>
  <c r="P84" i="3"/>
  <c r="N84" i="3"/>
  <c r="P83" i="3"/>
  <c r="N83" i="3"/>
  <c r="P82" i="3"/>
  <c r="N82" i="3"/>
  <c r="P81" i="3"/>
  <c r="N81" i="3"/>
  <c r="P80" i="3"/>
  <c r="N80" i="3"/>
  <c r="A80" i="3"/>
  <c r="A98" i="3" s="1"/>
  <c r="A116" i="3" s="1"/>
  <c r="D71" i="3"/>
  <c r="P66" i="3"/>
  <c r="N66" i="3"/>
  <c r="P65" i="3"/>
  <c r="N65" i="3"/>
  <c r="P64" i="3"/>
  <c r="N64" i="3"/>
  <c r="P63" i="3"/>
  <c r="N63" i="3"/>
  <c r="P62" i="3"/>
  <c r="N62" i="3"/>
  <c r="D52" i="3"/>
  <c r="D51" i="3"/>
  <c r="D49" i="3"/>
  <c r="I154" i="3" s="1"/>
  <c r="P48" i="3"/>
  <c r="N48" i="3"/>
  <c r="P47" i="3"/>
  <c r="N47" i="3"/>
  <c r="P46" i="3"/>
  <c r="N46" i="3"/>
  <c r="P45" i="3"/>
  <c r="N45" i="3"/>
  <c r="P44" i="3"/>
  <c r="N44" i="3"/>
  <c r="A44" i="3"/>
  <c r="A62" i="3" s="1"/>
  <c r="D34" i="3"/>
  <c r="D32" i="3"/>
  <c r="D31" i="3"/>
  <c r="P30" i="3"/>
  <c r="N30" i="3"/>
  <c r="P29" i="3"/>
  <c r="N29" i="3"/>
  <c r="P28" i="3"/>
  <c r="N28" i="3"/>
  <c r="P27" i="3"/>
  <c r="N27" i="3"/>
  <c r="P26" i="3"/>
  <c r="N26" i="3"/>
  <c r="B26" i="3"/>
  <c r="B44" i="3" s="1"/>
  <c r="B62" i="3" s="1"/>
  <c r="B80" i="3" s="1"/>
  <c r="B98" i="3" s="1"/>
  <c r="B116" i="3" s="1"/>
  <c r="A26" i="3"/>
  <c r="P12" i="3"/>
  <c r="N12" i="3"/>
  <c r="P11" i="3"/>
  <c r="N11" i="3"/>
  <c r="P10" i="3"/>
  <c r="N10" i="3"/>
  <c r="P9" i="3"/>
  <c r="N9" i="3"/>
  <c r="P8" i="3"/>
  <c r="N8" i="3"/>
  <c r="D4" i="3"/>
  <c r="A38" i="2"/>
  <c r="A37" i="2"/>
  <c r="A36" i="2"/>
  <c r="A35" i="2"/>
  <c r="A34" i="2"/>
  <c r="A33" i="2"/>
  <c r="A32" i="2"/>
  <c r="A31" i="2"/>
  <c r="A30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N6" i="1" l="1"/>
  <c r="O5" i="1"/>
  <c r="J33" i="2"/>
  <c r="J54" i="2"/>
  <c r="J41" i="2"/>
  <c r="G135" i="5"/>
  <c r="G139" i="5"/>
  <c r="G140" i="5"/>
  <c r="G143" i="5"/>
  <c r="G146" i="5"/>
  <c r="G147" i="5"/>
  <c r="G148" i="5"/>
  <c r="G151" i="5"/>
  <c r="G154" i="5"/>
  <c r="G155" i="5"/>
  <c r="G159" i="5"/>
  <c r="M141" i="5"/>
  <c r="J46" i="2"/>
  <c r="G156" i="5"/>
  <c r="J49" i="2"/>
  <c r="J53" i="2"/>
  <c r="M138" i="3"/>
  <c r="G156" i="3"/>
  <c r="M149" i="5"/>
  <c r="M157" i="5"/>
  <c r="J45" i="2"/>
  <c r="D33" i="2"/>
  <c r="M156" i="4"/>
  <c r="D34" i="2"/>
  <c r="G137" i="3"/>
  <c r="G138" i="3"/>
  <c r="M142" i="3"/>
  <c r="M145" i="3"/>
  <c r="M146" i="3"/>
  <c r="M150" i="3"/>
  <c r="G137" i="4"/>
  <c r="M137" i="4"/>
  <c r="M140" i="4"/>
  <c r="M144" i="4"/>
  <c r="J31" i="2"/>
  <c r="D30" i="2"/>
  <c r="D36" i="2"/>
  <c r="J40" i="2"/>
  <c r="D48" i="2"/>
  <c r="D49" i="2"/>
  <c r="G148" i="3"/>
  <c r="G138" i="4"/>
  <c r="J51" i="2"/>
  <c r="G153" i="3"/>
  <c r="G157" i="3"/>
  <c r="G158" i="3"/>
  <c r="G159" i="3"/>
  <c r="G146" i="4"/>
  <c r="G147" i="4"/>
  <c r="G150" i="4"/>
  <c r="G151" i="4"/>
  <c r="G155" i="4"/>
  <c r="D32" i="2"/>
  <c r="D39" i="2"/>
  <c r="D41" i="2"/>
  <c r="J47" i="2"/>
  <c r="G144" i="3"/>
  <c r="G145" i="3"/>
  <c r="G146" i="3"/>
  <c r="G149" i="3"/>
  <c r="G152" i="3"/>
  <c r="G139" i="4"/>
  <c r="M145" i="4"/>
  <c r="M148" i="4"/>
  <c r="M149" i="4"/>
  <c r="M152" i="4"/>
  <c r="M153" i="4"/>
  <c r="D42" i="2"/>
  <c r="D46" i="2"/>
  <c r="G139" i="3"/>
  <c r="J43" i="2"/>
  <c r="D47" i="2"/>
  <c r="D51" i="2"/>
  <c r="J52" i="2"/>
  <c r="G136" i="3"/>
  <c r="M139" i="3"/>
  <c r="G154" i="3"/>
  <c r="M136" i="4"/>
  <c r="G142" i="4"/>
  <c r="G143" i="4"/>
  <c r="G154" i="4"/>
  <c r="M157" i="4"/>
  <c r="J35" i="2"/>
  <c r="D44" i="2"/>
  <c r="D53" i="2"/>
  <c r="G140" i="3"/>
  <c r="M151" i="3"/>
  <c r="M154" i="3"/>
  <c r="M155" i="3"/>
  <c r="M156" i="3"/>
  <c r="M157" i="3"/>
  <c r="M159" i="3"/>
  <c r="F160" i="4"/>
  <c r="M141" i="4"/>
  <c r="G158" i="4"/>
  <c r="G159" i="4"/>
  <c r="M137" i="5"/>
  <c r="M138" i="5"/>
  <c r="M142" i="5"/>
  <c r="M145" i="5"/>
  <c r="M146" i="5"/>
  <c r="M150" i="5"/>
  <c r="M153" i="5"/>
  <c r="M154" i="5"/>
  <c r="M158" i="5"/>
  <c r="M140" i="3"/>
  <c r="M141" i="3"/>
  <c r="G143" i="3"/>
  <c r="M147" i="3"/>
  <c r="G151" i="3"/>
  <c r="M152" i="3"/>
  <c r="M153" i="3"/>
  <c r="G157" i="4"/>
  <c r="G136" i="5"/>
  <c r="G137" i="5"/>
  <c r="G150" i="5"/>
  <c r="G158" i="5"/>
  <c r="M137" i="3"/>
  <c r="M148" i="3"/>
  <c r="M149" i="3"/>
  <c r="G141" i="4"/>
  <c r="M140" i="5"/>
  <c r="G144" i="5"/>
  <c r="G145" i="5"/>
  <c r="M147" i="5"/>
  <c r="M148" i="5"/>
  <c r="G152" i="5"/>
  <c r="M155" i="5"/>
  <c r="M156" i="5"/>
  <c r="J36" i="2"/>
  <c r="J37" i="2"/>
  <c r="J44" i="2"/>
  <c r="J48" i="2"/>
  <c r="D52" i="2"/>
  <c r="G141" i="3"/>
  <c r="M143" i="3"/>
  <c r="G147" i="3"/>
  <c r="B55" i="2"/>
  <c r="D38" i="2"/>
  <c r="J42" i="2"/>
  <c r="D50" i="2"/>
  <c r="J39" i="2"/>
  <c r="D43" i="2"/>
  <c r="D45" i="2"/>
  <c r="J50" i="2"/>
  <c r="D54" i="2"/>
  <c r="G149" i="4"/>
  <c r="M143" i="5"/>
  <c r="M144" i="5"/>
  <c r="M152" i="5"/>
  <c r="F48" i="2"/>
  <c r="H157" i="5"/>
  <c r="I156" i="5"/>
  <c r="H153" i="5"/>
  <c r="I152" i="5"/>
  <c r="H149" i="5"/>
  <c r="I148" i="5"/>
  <c r="H145" i="5"/>
  <c r="I144" i="5"/>
  <c r="H141" i="5"/>
  <c r="I140" i="5"/>
  <c r="H137" i="5"/>
  <c r="I136" i="5"/>
  <c r="I159" i="5"/>
  <c r="H156" i="5"/>
  <c r="I155" i="5"/>
  <c r="H152" i="5"/>
  <c r="I151" i="5"/>
  <c r="H148" i="5"/>
  <c r="I147" i="5"/>
  <c r="H144" i="5"/>
  <c r="I143" i="5"/>
  <c r="H140" i="5"/>
  <c r="I139" i="5"/>
  <c r="H136" i="5"/>
  <c r="I135" i="5"/>
  <c r="H159" i="5"/>
  <c r="I158" i="5"/>
  <c r="H155" i="5"/>
  <c r="I154" i="5"/>
  <c r="H151" i="5"/>
  <c r="I150" i="5"/>
  <c r="H147" i="5"/>
  <c r="I146" i="5"/>
  <c r="I153" i="5"/>
  <c r="H146" i="5"/>
  <c r="I142" i="5"/>
  <c r="I141" i="5"/>
  <c r="J141" i="5" s="1"/>
  <c r="H158" i="5"/>
  <c r="I149" i="5"/>
  <c r="H143" i="5"/>
  <c r="H142" i="5"/>
  <c r="H135" i="5"/>
  <c r="H154" i="5"/>
  <c r="I145" i="5"/>
  <c r="I138" i="5"/>
  <c r="I137" i="5"/>
  <c r="H138" i="5"/>
  <c r="C55" i="2"/>
  <c r="H55" i="2"/>
  <c r="D31" i="2"/>
  <c r="J38" i="2"/>
  <c r="F39" i="2"/>
  <c r="H139" i="3"/>
  <c r="M144" i="3"/>
  <c r="I146" i="3"/>
  <c r="G150" i="3"/>
  <c r="K160" i="4"/>
  <c r="I136" i="4"/>
  <c r="D35" i="2"/>
  <c r="E160" i="3"/>
  <c r="L160" i="3"/>
  <c r="M135" i="3"/>
  <c r="H143" i="3"/>
  <c r="I150" i="3"/>
  <c r="H154" i="4"/>
  <c r="E49" i="2" s="1"/>
  <c r="H153" i="4"/>
  <c r="E48" i="2" s="1"/>
  <c r="H146" i="4"/>
  <c r="E41" i="2" s="1"/>
  <c r="H145" i="4"/>
  <c r="E40" i="2" s="1"/>
  <c r="H138" i="4"/>
  <c r="E33" i="2" s="1"/>
  <c r="H137" i="4"/>
  <c r="E32" i="2" s="1"/>
  <c r="I157" i="4"/>
  <c r="I156" i="4"/>
  <c r="I149" i="4"/>
  <c r="I148" i="4"/>
  <c r="I141" i="4"/>
  <c r="I140" i="4"/>
  <c r="H158" i="4"/>
  <c r="E53" i="2" s="1"/>
  <c r="H157" i="4"/>
  <c r="E52" i="2" s="1"/>
  <c r="H150" i="4"/>
  <c r="E45" i="2" s="1"/>
  <c r="H149" i="4"/>
  <c r="E44" i="2" s="1"/>
  <c r="H142" i="4"/>
  <c r="E37" i="2" s="1"/>
  <c r="H141" i="4"/>
  <c r="E36" i="2" s="1"/>
  <c r="I145" i="4"/>
  <c r="I55" i="2"/>
  <c r="J30" i="2"/>
  <c r="J32" i="2"/>
  <c r="J34" i="2"/>
  <c r="D37" i="2"/>
  <c r="D40" i="2"/>
  <c r="M136" i="3"/>
  <c r="G142" i="3"/>
  <c r="H147" i="3"/>
  <c r="E160" i="4"/>
  <c r="F32" i="2"/>
  <c r="I152" i="4"/>
  <c r="L160" i="5"/>
  <c r="M135" i="5"/>
  <c r="H139" i="5"/>
  <c r="H150" i="5"/>
  <c r="I157" i="5"/>
  <c r="H159" i="3"/>
  <c r="I158" i="3"/>
  <c r="H155" i="3"/>
  <c r="H158" i="3"/>
  <c r="I157" i="3"/>
  <c r="I135" i="3"/>
  <c r="H136" i="3"/>
  <c r="I139" i="3"/>
  <c r="H140" i="3"/>
  <c r="I143" i="3"/>
  <c r="H144" i="3"/>
  <c r="I147" i="3"/>
  <c r="H148" i="3"/>
  <c r="I151" i="3"/>
  <c r="J151" i="3" s="1"/>
  <c r="H152" i="3"/>
  <c r="I159" i="3"/>
  <c r="L160" i="4"/>
  <c r="M138" i="4"/>
  <c r="G140" i="4"/>
  <c r="M143" i="4"/>
  <c r="M146" i="4"/>
  <c r="G148" i="4"/>
  <c r="M151" i="4"/>
  <c r="M154" i="4"/>
  <c r="G156" i="4"/>
  <c r="M159" i="4"/>
  <c r="G142" i="5"/>
  <c r="G149" i="5"/>
  <c r="M159" i="5"/>
  <c r="F160" i="3"/>
  <c r="I136" i="3"/>
  <c r="H137" i="3"/>
  <c r="I140" i="3"/>
  <c r="J140" i="3" s="1"/>
  <c r="H141" i="3"/>
  <c r="I144" i="3"/>
  <c r="H145" i="3"/>
  <c r="I148" i="3"/>
  <c r="J148" i="3" s="1"/>
  <c r="H149" i="3"/>
  <c r="I152" i="3"/>
  <c r="J152" i="3" s="1"/>
  <c r="H153" i="3"/>
  <c r="G155" i="3"/>
  <c r="H156" i="3"/>
  <c r="H157" i="3"/>
  <c r="M158" i="3"/>
  <c r="I159" i="4"/>
  <c r="G135" i="4"/>
  <c r="G145" i="4"/>
  <c r="G153" i="4"/>
  <c r="M136" i="5"/>
  <c r="M139" i="5"/>
  <c r="G141" i="5"/>
  <c r="G153" i="5"/>
  <c r="F160" i="5"/>
  <c r="G135" i="3"/>
  <c r="K160" i="3"/>
  <c r="I137" i="3"/>
  <c r="H138" i="3"/>
  <c r="J138" i="3" s="1"/>
  <c r="I141" i="3"/>
  <c r="H142" i="3"/>
  <c r="J142" i="3" s="1"/>
  <c r="I145" i="3"/>
  <c r="J145" i="3" s="1"/>
  <c r="H146" i="3"/>
  <c r="I149" i="3"/>
  <c r="H150" i="3"/>
  <c r="I153" i="3"/>
  <c r="H154" i="3"/>
  <c r="J154" i="3" s="1"/>
  <c r="I155" i="3"/>
  <c r="I156" i="3"/>
  <c r="G136" i="4"/>
  <c r="M139" i="4"/>
  <c r="M142" i="4"/>
  <c r="G144" i="4"/>
  <c r="M147" i="4"/>
  <c r="M150" i="4"/>
  <c r="G152" i="4"/>
  <c r="M155" i="4"/>
  <c r="M158" i="4"/>
  <c r="E160" i="5"/>
  <c r="K160" i="5"/>
  <c r="G138" i="5"/>
  <c r="M151" i="5"/>
  <c r="G157" i="5"/>
  <c r="H135" i="4"/>
  <c r="I138" i="4"/>
  <c r="H139" i="4"/>
  <c r="E34" i="2" s="1"/>
  <c r="I142" i="4"/>
  <c r="H143" i="4"/>
  <c r="E38" i="2" s="1"/>
  <c r="I146" i="4"/>
  <c r="H147" i="4"/>
  <c r="E42" i="2" s="1"/>
  <c r="I150" i="4"/>
  <c r="H151" i="4"/>
  <c r="E46" i="2" s="1"/>
  <c r="I154" i="4"/>
  <c r="H155" i="4"/>
  <c r="E50" i="2" s="1"/>
  <c r="I158" i="4"/>
  <c r="H159" i="4"/>
  <c r="E54" i="2" s="1"/>
  <c r="I135" i="4"/>
  <c r="M135" i="4"/>
  <c r="H136" i="4"/>
  <c r="E31" i="2" s="1"/>
  <c r="I139" i="4"/>
  <c r="H140" i="4"/>
  <c r="E35" i="2" s="1"/>
  <c r="I143" i="4"/>
  <c r="H144" i="4"/>
  <c r="E39" i="2" s="1"/>
  <c r="I147" i="4"/>
  <c r="H148" i="4"/>
  <c r="E43" i="2" s="1"/>
  <c r="I151" i="4"/>
  <c r="H152" i="4"/>
  <c r="E47" i="2" s="1"/>
  <c r="I155" i="4"/>
  <c r="H156" i="4"/>
  <c r="E51" i="2" s="1"/>
  <c r="M160" i="4" l="1"/>
  <c r="J144" i="3"/>
  <c r="J153" i="3"/>
  <c r="J141" i="3"/>
  <c r="J136" i="3"/>
  <c r="J149" i="3"/>
  <c r="J137" i="3"/>
  <c r="J143" i="3"/>
  <c r="J137" i="5"/>
  <c r="J153" i="5"/>
  <c r="D55" i="2"/>
  <c r="J145" i="5"/>
  <c r="G160" i="3"/>
  <c r="J159" i="3"/>
  <c r="J139" i="3"/>
  <c r="J157" i="5"/>
  <c r="J55" i="2"/>
  <c r="J149" i="5"/>
  <c r="J156" i="3"/>
  <c r="H160" i="3"/>
  <c r="B5" i="3" s="1"/>
  <c r="J146" i="4"/>
  <c r="F41" i="2"/>
  <c r="G41" i="2" s="1"/>
  <c r="J148" i="4"/>
  <c r="F43" i="2"/>
  <c r="G43" i="2" s="1"/>
  <c r="J136" i="4"/>
  <c r="F31" i="2"/>
  <c r="G31" i="2" s="1"/>
  <c r="H160" i="5"/>
  <c r="B5" i="5" s="1"/>
  <c r="J140" i="5"/>
  <c r="F50" i="2"/>
  <c r="G50" i="2" s="1"/>
  <c r="J155" i="4"/>
  <c r="F34" i="2"/>
  <c r="G34" i="2" s="1"/>
  <c r="J139" i="4"/>
  <c r="H160" i="4"/>
  <c r="B5" i="4" s="1"/>
  <c r="E30" i="2"/>
  <c r="E55" i="2" s="1"/>
  <c r="J155" i="3"/>
  <c r="J135" i="3"/>
  <c r="I160" i="3"/>
  <c r="J158" i="3"/>
  <c r="G32" i="2"/>
  <c r="J149" i="4"/>
  <c r="F44" i="2"/>
  <c r="G44" i="2" s="1"/>
  <c r="M160" i="3"/>
  <c r="J138" i="5"/>
  <c r="J146" i="5"/>
  <c r="J154" i="5"/>
  <c r="I160" i="5"/>
  <c r="J135" i="5"/>
  <c r="J143" i="5"/>
  <c r="J151" i="5"/>
  <c r="J159" i="5"/>
  <c r="J154" i="4"/>
  <c r="F49" i="2"/>
  <c r="G49" i="2" s="1"/>
  <c r="J156" i="5"/>
  <c r="J158" i="4"/>
  <c r="F53" i="2"/>
  <c r="G53" i="2" s="1"/>
  <c r="J150" i="4"/>
  <c r="F45" i="2"/>
  <c r="G45" i="2" s="1"/>
  <c r="J142" i="4"/>
  <c r="F37" i="2"/>
  <c r="G37" i="2" s="1"/>
  <c r="G160" i="5"/>
  <c r="J159" i="4"/>
  <c r="F54" i="2"/>
  <c r="G54" i="2" s="1"/>
  <c r="J157" i="3"/>
  <c r="J137" i="4"/>
  <c r="J140" i="4"/>
  <c r="F35" i="2"/>
  <c r="G35" i="2" s="1"/>
  <c r="J156" i="4"/>
  <c r="F51" i="2"/>
  <c r="G51" i="2" s="1"/>
  <c r="J150" i="3"/>
  <c r="G39" i="2"/>
  <c r="J142" i="5"/>
  <c r="J136" i="5"/>
  <c r="J144" i="5"/>
  <c r="J152" i="5"/>
  <c r="J144" i="4"/>
  <c r="G48" i="2"/>
  <c r="J135" i="4"/>
  <c r="F30" i="2"/>
  <c r="I160" i="4"/>
  <c r="J138" i="4"/>
  <c r="F33" i="2"/>
  <c r="G33" i="2" s="1"/>
  <c r="J152" i="4"/>
  <c r="F47" i="2"/>
  <c r="G47" i="2" s="1"/>
  <c r="J148" i="5"/>
  <c r="F42" i="2"/>
  <c r="G42" i="2" s="1"/>
  <c r="J147" i="4"/>
  <c r="J151" i="4"/>
  <c r="F46" i="2"/>
  <c r="G46" i="2" s="1"/>
  <c r="J143" i="4"/>
  <c r="F38" i="2"/>
  <c r="G38" i="2" s="1"/>
  <c r="J147" i="3"/>
  <c r="M160" i="5"/>
  <c r="J145" i="4"/>
  <c r="F40" i="2"/>
  <c r="G40" i="2" s="1"/>
  <c r="J141" i="4"/>
  <c r="F36" i="2"/>
  <c r="G36" i="2" s="1"/>
  <c r="J157" i="4"/>
  <c r="F52" i="2"/>
  <c r="G52" i="2" s="1"/>
  <c r="J146" i="3"/>
  <c r="J150" i="5"/>
  <c r="J158" i="5"/>
  <c r="J139" i="5"/>
  <c r="J147" i="5"/>
  <c r="J155" i="5"/>
  <c r="G160" i="4"/>
  <c r="J153" i="4"/>
  <c r="J160" i="4" l="1"/>
  <c r="J160" i="5"/>
  <c r="J160" i="3"/>
  <c r="F55" i="2"/>
  <c r="G55" i="2" s="1"/>
  <c r="G30" i="2"/>
</calcChain>
</file>

<file path=xl/sharedStrings.xml><?xml version="1.0" encoding="utf-8"?>
<sst xmlns="http://schemas.openxmlformats.org/spreadsheetml/2006/main" count="333" uniqueCount="138">
  <si>
    <t>Disciplina</t>
  </si>
  <si>
    <t>Conteúdo</t>
  </si>
  <si>
    <t>Aula</t>
  </si>
  <si>
    <t>Estudada?</t>
  </si>
  <si>
    <t>% Acertos</t>
  </si>
  <si>
    <t xml:space="preserve"> </t>
  </si>
  <si>
    <t>Evolução Teoria</t>
  </si>
  <si>
    <t>SIM</t>
  </si>
  <si>
    <t>%</t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</si>
  <si>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53734"/>
        <rFont val="Calibri"/>
      </rPr>
      <t>Programada</t>
    </r>
    <r>
      <rPr>
        <b/>
        <sz val="11"/>
        <color rgb="FF17365D"/>
        <rFont val="Calibri"/>
      </rPr>
      <t xml:space="preserve"> (min)</t>
    </r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</si>
  <si>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74806"/>
        <rFont val="Calibri"/>
      </rPr>
      <t>Efetiva</t>
    </r>
  </si>
  <si>
    <t>Aderência</t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</si>
  <si>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C0504D"/>
        <rFont val="Calibri"/>
      </rPr>
      <t xml:space="preserve">Programada 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</si>
  <si>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953734"/>
        <rFont val="Calibri"/>
      </rPr>
      <t>Efetiva</t>
    </r>
    <r>
      <rPr>
        <b/>
        <sz val="11"/>
        <color rgb="FF17365D"/>
        <rFont val="Calibri"/>
      </rPr>
      <t xml:space="preserve"> (min)</t>
    </r>
  </si>
  <si>
    <t>Total de Exercícios</t>
  </si>
  <si>
    <t>Acertos</t>
  </si>
  <si>
    <t>Total CH (hs)/Média Aderência</t>
  </si>
  <si>
    <t>Coach</t>
  </si>
  <si>
    <t>Renan Fineto</t>
  </si>
  <si>
    <t>Coachee</t>
  </si>
  <si>
    <t>Silvio</t>
  </si>
  <si>
    <t>Área</t>
  </si>
  <si>
    <t>Controle</t>
  </si>
  <si>
    <t>Data de Início</t>
  </si>
  <si>
    <t>Carga Horária Padrão (hs)</t>
  </si>
  <si>
    <t>Remuneração</t>
  </si>
  <si>
    <t>Meta</t>
  </si>
  <si>
    <t>Data</t>
  </si>
  <si>
    <t>Dia</t>
  </si>
  <si>
    <t>Carga Horária Padrão (min)</t>
  </si>
  <si>
    <t>Página Inicial</t>
  </si>
  <si>
    <t>Página Final</t>
  </si>
  <si>
    <t>Vídeo Inicial</t>
  </si>
  <si>
    <t>Vídeo Final</t>
  </si>
  <si>
    <t>Exercício Inicial</t>
  </si>
  <si>
    <t>Exercício Final</t>
  </si>
  <si>
    <t>Qtd. Questões</t>
  </si>
  <si>
    <t>Carga Horária Efetiva (min)</t>
  </si>
  <si>
    <r>
      <rPr>
        <b/>
        <sz val="11"/>
        <color rgb="FF000000"/>
        <rFont val="Oswald"/>
      </rPr>
      <t xml:space="preserve">Comentários (Coach e Coachee) - Usar funçao </t>
    </r>
    <r>
      <rPr>
        <b/>
        <i/>
        <u/>
        <sz val="11"/>
        <color rgb="FF000000"/>
        <rFont val="Calibri"/>
      </rPr>
      <t>inserir comentário</t>
    </r>
  </si>
  <si>
    <t>Segunda</t>
  </si>
  <si>
    <t>Revisão 24h</t>
  </si>
  <si>
    <r>
      <rPr>
        <b/>
        <sz val="11"/>
        <color rgb="FF000000"/>
        <rFont val="Oswald"/>
      </rPr>
      <t>Observações gerais:</t>
    </r>
    <r>
      <rPr>
        <sz val="11"/>
        <color rgb="FF000000"/>
        <rFont val="Oswald"/>
      </rPr>
      <t xml:space="preserve"> </t>
    </r>
  </si>
  <si>
    <t>Revisão 7d</t>
  </si>
  <si>
    <t>Revisão 30d</t>
  </si>
  <si>
    <t>Terça</t>
  </si>
  <si>
    <t xml:space="preserve">     </t>
  </si>
  <si>
    <t xml:space="preserve">Observações gerais: </t>
  </si>
  <si>
    <t>Quarta</t>
  </si>
  <si>
    <t>Observações Gerais:</t>
  </si>
  <si>
    <t>Quinta</t>
  </si>
  <si>
    <t>Sexta</t>
  </si>
  <si>
    <t>Sábado</t>
  </si>
  <si>
    <t>Domingo</t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</si>
  <si>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53734"/>
        <rFont val="Calibri"/>
      </rPr>
      <t>Programada</t>
    </r>
    <r>
      <rPr>
        <b/>
        <sz val="11"/>
        <color rgb="FF17365D"/>
        <rFont val="Calibri"/>
      </rPr>
      <t xml:space="preserve"> (min)</t>
    </r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</si>
  <si>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74806"/>
        <rFont val="Calibri"/>
      </rPr>
      <t>Efetiva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</si>
  <si>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C0504D"/>
        <rFont val="Calibri"/>
      </rPr>
      <t xml:space="preserve">Programada 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</si>
  <si>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953734"/>
        <rFont val="Calibri"/>
      </rPr>
      <t>Efetiva</t>
    </r>
    <r>
      <rPr>
        <b/>
        <sz val="11"/>
        <color rgb="FF17365D"/>
        <rFont val="Calibri"/>
      </rPr>
      <t xml:space="preserve"> (min)</t>
    </r>
  </si>
  <si>
    <t>PORT</t>
  </si>
  <si>
    <t>AUD</t>
  </si>
  <si>
    <t>DCO</t>
  </si>
  <si>
    <t>DAD</t>
  </si>
  <si>
    <t>AFO</t>
  </si>
  <si>
    <t>MATFIN</t>
  </si>
  <si>
    <t>ADMPUB</t>
  </si>
  <si>
    <t>CBL</t>
  </si>
  <si>
    <t>CBLPUB</t>
  </si>
  <si>
    <r>
      <rPr>
        <b/>
        <sz val="11"/>
        <color rgb="FF000000"/>
        <rFont val="Oswald"/>
      </rPr>
      <t xml:space="preserve">Comentários (Coach e Coachee) - Usar funçao </t>
    </r>
    <r>
      <rPr>
        <b/>
        <i/>
        <u/>
        <sz val="11"/>
        <color rgb="FF000000"/>
        <rFont val="Calibri"/>
      </rPr>
      <t>inserir comentário</t>
    </r>
  </si>
  <si>
    <t>Aula 12</t>
  </si>
  <si>
    <r>
      <rPr>
        <b/>
        <sz val="11"/>
        <color rgb="FF000000"/>
        <rFont val="Oswald"/>
      </rPr>
      <t>Observações gerais:</t>
    </r>
    <r>
      <rPr>
        <sz val="11"/>
        <color rgb="FF000000"/>
        <rFont val="Oswald"/>
      </rPr>
      <t xml:space="preserve"> </t>
    </r>
  </si>
  <si>
    <t>Revisão Geral</t>
  </si>
  <si>
    <t>Aula 02</t>
  </si>
  <si>
    <t>RLM</t>
  </si>
  <si>
    <t>DPREV</t>
  </si>
  <si>
    <t>INFO</t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</si>
  <si>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53734"/>
        <rFont val="Calibri"/>
      </rPr>
      <t>Programada</t>
    </r>
    <r>
      <rPr>
        <b/>
        <sz val="11"/>
        <color rgb="FF17365D"/>
        <rFont val="Calibri"/>
      </rPr>
      <t xml:space="preserve"> (min)</t>
    </r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</si>
  <si>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74806"/>
        <rFont val="Calibri"/>
      </rPr>
      <t>Efetiva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</si>
  <si>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C0504D"/>
        <rFont val="Calibri"/>
      </rPr>
      <t xml:space="preserve">Programada 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</si>
  <si>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953734"/>
        <rFont val="Calibri"/>
      </rPr>
      <t>Efetiva</t>
    </r>
    <r>
      <rPr>
        <b/>
        <sz val="11"/>
        <color rgb="FF17365D"/>
        <rFont val="Calibri"/>
      </rPr>
      <t xml:space="preserve"> (min)</t>
    </r>
  </si>
  <si>
    <r>
      <rPr>
        <b/>
        <sz val="11"/>
        <color rgb="FF000000"/>
        <rFont val="Oswald"/>
      </rPr>
      <t xml:space="preserve">Comentários (Coach e Coachee) - Usar funçao </t>
    </r>
    <r>
      <rPr>
        <b/>
        <i/>
        <u/>
        <sz val="11"/>
        <color rgb="FF000000"/>
        <rFont val="Calibri"/>
      </rPr>
      <t>inserir comentário</t>
    </r>
  </si>
  <si>
    <r>
      <rPr>
        <b/>
        <sz val="11"/>
        <color rgb="FF000000"/>
        <rFont val="Oswald"/>
      </rPr>
      <t>Observações gerais:</t>
    </r>
    <r>
      <rPr>
        <sz val="11"/>
        <color rgb="FF000000"/>
        <rFont val="Oswald"/>
      </rPr>
      <t xml:space="preserve"> </t>
    </r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</si>
  <si>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53734"/>
        <rFont val="Calibri"/>
      </rPr>
      <t>Programada</t>
    </r>
    <r>
      <rPr>
        <b/>
        <sz val="11"/>
        <color rgb="FF17365D"/>
        <rFont val="Calibri"/>
      </rPr>
      <t xml:space="preserve"> (min)</t>
    </r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</si>
  <si>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74806"/>
        <rFont val="Calibri"/>
      </rPr>
      <t>Efetiva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</si>
  <si>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C0504D"/>
        <rFont val="Calibri"/>
      </rPr>
      <t xml:space="preserve">Programada 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</si>
  <si>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953734"/>
        <rFont val="Calibri"/>
      </rPr>
      <t>Efetiva</t>
    </r>
    <r>
      <rPr>
        <b/>
        <sz val="11"/>
        <color rgb="FF17365D"/>
        <rFont val="Calibri"/>
      </rPr>
      <t xml:space="preserve"> (min)</t>
    </r>
  </si>
  <si>
    <t>Módulo</t>
  </si>
  <si>
    <t>HTML5 e CSS3</t>
  </si>
  <si>
    <t>JavaScript</t>
  </si>
  <si>
    <t>PHP Moderno</t>
  </si>
  <si>
    <t>PHP com Laravel</t>
  </si>
  <si>
    <t>Total Aulas</t>
  </si>
  <si>
    <t>Concluídas</t>
  </si>
  <si>
    <t>Restantes</t>
  </si>
  <si>
    <t>Html5 e Css3 - Módulo 01</t>
  </si>
  <si>
    <t>% concluído</t>
  </si>
  <si>
    <t>Html5 e Css3 - Módulo 02</t>
  </si>
  <si>
    <t>Html5 e Css3 - Módulo 03</t>
  </si>
  <si>
    <t>Começa aqui o novo curso de HTML 5 e CSS3 do Curso em Vídeo</t>
  </si>
  <si>
    <t>Sim</t>
  </si>
  <si>
    <t>O que vamos aprender no módulo 01</t>
  </si>
  <si>
    <t>Precisamos fazer um acordo</t>
  </si>
  <si>
    <t>Será que este curso é para mim?</t>
  </si>
  <si>
    <t>Melhores Livros para aprender HTML 5 e CSS3</t>
  </si>
  <si>
    <t>Como a internet chega na minha casa?</t>
  </si>
  <si>
    <t>Como a internet funciona?</t>
  </si>
  <si>
    <t>O que é domínio e hospedagem?</t>
  </si>
  <si>
    <t>A diferença entre HTML, CSS e JavaScript</t>
  </si>
  <si>
    <t>Front-End, Back-End e Full-Stack</t>
  </si>
  <si>
    <t>Instalando todas as ferramentas</t>
  </si>
  <si>
    <t>Seu primeiro código em HTML</t>
  </si>
  <si>
    <t>Parágrafos e quebras</t>
  </si>
  <si>
    <t>Símbolos e Emojis no seu site</t>
  </si>
  <si>
    <t>Você tem direito de usar qualquer imagem no seu site?</t>
  </si>
  <si>
    <t>Quais são os formatos de imagens na WEB?</t>
  </si>
  <si>
    <t>O tamanho das imagens importa para um site?</t>
  </si>
  <si>
    <t>A TAG img em HTML 5</t>
  </si>
  <si>
    <t>Como mudar o favicon de um site?</t>
  </si>
  <si>
    <t>Hierarquia de Títulos</t>
  </si>
  <si>
    <t>Semântica na HTML5 é importante?</t>
  </si>
  <si>
    <t>Negrito e Itálico do jeito certo</t>
  </si>
  <si>
    <t>Formatações adicionais em HTML</t>
  </si>
  <si>
    <t>Citações e códigos</t>
  </si>
  <si>
    <t>Listas OL e UL</t>
  </si>
  <si>
    <t>Listas mistas e de definição</t>
  </si>
  <si>
    <t>Links e Âncoras em HTML5</t>
  </si>
  <si>
    <t>Links internos</t>
  </si>
  <si>
    <t>Links para downloads</t>
  </si>
  <si>
    <t>Desafios propostos</t>
  </si>
  <si>
    <t>Imagens Dinâmicas</t>
  </si>
  <si>
    <t>Imagens que se adamptam sozinhas</t>
  </si>
  <si>
    <t>Colocando áudi no seu site</t>
  </si>
  <si>
    <t>Formatando vídeo para o seu site</t>
  </si>
  <si>
    <t>Vídeos em hospedagem própria</t>
  </si>
  <si>
    <t>Incorporação de vídeos externos</t>
  </si>
  <si>
    <t>Desafio: um site com vídeos</t>
  </si>
  <si>
    <t>Estilos Css inline</t>
  </si>
  <si>
    <t>Estilos Css internos</t>
  </si>
  <si>
    <t>Estilos Css externos</t>
  </si>
  <si>
    <t>Fim do Módul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</si>
</sst>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-&quot;mmm&quot;-&quot;yyyy"/>
    <numFmt numFmtId="165" formatCode="0.0%"/>
    <numFmt numFmtId="166" formatCode="m/d/yyyy"/>
    <numFmt numFmtId="167" formatCode="&quot;$&quot;#,##0.00"/>
  </numFmts>
  <fonts count="26">
    <font>
      <sz val="11"/>
      <color rgb="FF000000"/>
      <name val="Calibri"/>
    </font>
    <font>
      <b/>
      <sz val="10"/>
      <color rgb="FF244061"/>
      <name val="Oswald"/>
    </font>
    <font>
      <sz val="11"/>
      <name val="Calibri"/>
    </font>
    <font>
      <sz val="11"/>
      <name val="Oswald"/>
    </font>
    <font>
      <b/>
      <sz val="10"/>
      <color rgb="FF000000"/>
      <name val="Oswald"/>
    </font>
    <font>
      <sz val="10"/>
      <color rgb="FF000000"/>
      <name val="Oswald"/>
    </font>
    <font>
      <b/>
      <sz val="11"/>
      <color rgb="FF000000"/>
      <name val="Oswald"/>
    </font>
    <font>
      <b/>
      <sz val="11"/>
      <color rgb="FFFF0000"/>
      <name val="Oswald"/>
    </font>
    <font>
      <sz val="11"/>
      <name val="Oswald"/>
    </font>
    <font>
      <sz val="11"/>
      <color rgb="FF000000"/>
      <name val="Oswald"/>
    </font>
    <font>
      <b/>
      <sz val="11"/>
      <color rgb="FF17365D"/>
      <name val="Oswald"/>
    </font>
    <font>
      <b/>
      <sz val="11"/>
      <name val="Oswald"/>
    </font>
    <font>
      <b/>
      <sz val="11"/>
      <color rgb="FF4F81BD"/>
      <name val="Oswald"/>
    </font>
    <font>
      <b/>
      <sz val="11"/>
      <color rgb="FF6AA84F"/>
      <name val="Oswald"/>
    </font>
    <font>
      <b/>
      <sz val="11"/>
      <color rgb="FFE06666"/>
      <name val="Oswald"/>
    </font>
    <font>
      <b/>
      <u/>
      <sz val="11"/>
      <color rgb="FF000000"/>
      <name val="Oswald"/>
    </font>
    <font>
      <b/>
      <sz val="11"/>
      <color rgb="FFDBE5F1"/>
      <name val="Oswald"/>
    </font>
    <font>
      <b/>
      <sz val="11"/>
      <color rgb="FF953734"/>
      <name val="Calibri"/>
    </font>
    <font>
      <b/>
      <sz val="11"/>
      <color rgb="FF17365D"/>
      <name val="Calibri"/>
    </font>
    <font>
      <b/>
      <sz val="11"/>
      <color rgb="FF974806"/>
      <name val="Calibri"/>
    </font>
    <font>
      <b/>
      <sz val="11"/>
      <color rgb="FFC0504D"/>
      <name val="Calibri"/>
    </font>
    <font>
      <b/>
      <i/>
      <u/>
      <sz val="11"/>
      <color rgb="FF000000"/>
      <name val="Calibri"/>
    </font>
    <font>
      <sz val="11"/>
      <color rgb="FF000000"/>
      <name val="Calibri"/>
    </font>
    <font>
      <b/>
      <sz val="11"/>
      <name val="Tahoma"/>
      <family val="2"/>
    </font>
    <font>
      <sz val="10"/>
      <name val="Tahoma"/>
      <family val="2"/>
    </font>
    <font>
      <b/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E5B8B7"/>
        <bgColor rgb="FFE5B8B7"/>
      </patternFill>
    </fill>
    <fill>
      <patternFill patternType="solid">
        <fgColor rgb="FF92CDDC"/>
        <bgColor rgb="FF92CDDC"/>
      </patternFill>
    </fill>
    <fill>
      <patternFill patternType="solid">
        <fgColor rgb="FFDDD9C3"/>
        <bgColor rgb="FFDDD9C3"/>
      </patternFill>
    </fill>
    <fill>
      <patternFill patternType="solid">
        <fgColor rgb="FFFABF8F"/>
        <bgColor rgb="FFFABF8F"/>
      </patternFill>
    </fill>
    <fill>
      <patternFill patternType="solid">
        <fgColor rgb="FFBFBFBF"/>
        <bgColor rgb="FFBFBFBF"/>
      </patternFill>
    </fill>
    <fill>
      <patternFill patternType="solid">
        <fgColor rgb="FF00B0F0"/>
        <bgColor rgb="FF00B0F0"/>
      </patternFill>
    </fill>
    <fill>
      <patternFill patternType="solid">
        <fgColor rgb="FF76923C"/>
        <bgColor rgb="FF76923C"/>
      </patternFill>
    </fill>
    <fill>
      <patternFill patternType="solid">
        <fgColor rgb="FF31859B"/>
        <bgColor rgb="FF31859B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D99594"/>
        <bgColor rgb="FFD99594"/>
      </patternFill>
    </fill>
    <fill>
      <patternFill patternType="solid">
        <fgColor rgb="FFF2F2F2"/>
        <bgColor rgb="FFF2F2F2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  <fill>
      <patternFill patternType="solid">
        <fgColor rgb="FFB6DDE8"/>
        <bgColor rgb="FFB6DDE8"/>
      </patternFill>
    </fill>
    <fill>
      <patternFill patternType="solid">
        <fgColor rgb="FFEEECE1"/>
        <bgColor rgb="FFEEECE1"/>
      </patternFill>
    </fill>
    <fill>
      <patternFill patternType="solid">
        <fgColor rgb="FF366092"/>
        <bgColor rgb="FF366092"/>
      </patternFill>
    </fill>
    <fill>
      <patternFill patternType="solid">
        <fgColor rgb="FF95B3D7"/>
        <bgColor rgb="FF95B3D7"/>
      </patternFill>
    </fill>
    <fill>
      <patternFill patternType="solid">
        <fgColor rgb="FFEAF1DD"/>
        <bgColor rgb="FFEAF1DD"/>
      </patternFill>
    </fill>
    <fill>
      <patternFill patternType="solid">
        <fgColor rgb="FFFFC000"/>
        <bgColor rgb="FFDBE5F1"/>
      </patternFill>
    </fill>
    <fill>
      <patternFill patternType="solid">
        <fgColor rgb="FFFFC000"/>
        <bgColor indexed="64"/>
      </patternFill>
    </fill>
  </fills>
  <borders count="8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22" fillId="0" borderId="0" applyFont="0" applyFill="0" applyBorder="0" applyAlignment="0" applyProtection="0"/>
  </cellStyleXfs>
  <cellXfs count="20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0" borderId="11" xfId="0" applyFont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4" borderId="36" xfId="0" applyFont="1" applyFill="1" applyBorder="1" applyAlignment="1">
      <alignment horizontal="center" vertical="center" wrapText="1"/>
    </xf>
    <xf numFmtId="0" fontId="5" fillId="4" borderId="37" xfId="0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5" fillId="4" borderId="39" xfId="0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 wrapText="1"/>
    </xf>
    <xf numFmtId="0" fontId="4" fillId="26" borderId="47" xfId="0" applyFont="1" applyFill="1" applyBorder="1" applyAlignment="1">
      <alignment horizontal="center" vertical="center" wrapText="1"/>
    </xf>
    <xf numFmtId="0" fontId="4" fillId="26" borderId="49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10" fontId="2" fillId="0" borderId="0" xfId="0" applyNumberFormat="1" applyFont="1"/>
    <xf numFmtId="0" fontId="4" fillId="26" borderId="54" xfId="0" applyFont="1" applyFill="1" applyBorder="1" applyAlignment="1">
      <alignment horizontal="center" vertical="center" wrapText="1"/>
    </xf>
    <xf numFmtId="0" fontId="4" fillId="26" borderId="5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56" xfId="0" applyFont="1" applyFill="1" applyBorder="1" applyAlignment="1">
      <alignment horizontal="center" vertical="center" wrapText="1"/>
    </xf>
    <xf numFmtId="0" fontId="10" fillId="5" borderId="57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10" fontId="9" fillId="0" borderId="26" xfId="0" applyNumberFormat="1" applyFont="1" applyBorder="1" applyAlignment="1">
      <alignment horizontal="center" vertical="center" wrapText="1"/>
    </xf>
    <xf numFmtId="1" fontId="9" fillId="0" borderId="26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165" fontId="2" fillId="0" borderId="0" xfId="0" applyNumberFormat="1" applyFont="1"/>
    <xf numFmtId="0" fontId="11" fillId="5" borderId="5" xfId="0" applyFont="1" applyFill="1" applyBorder="1" applyAlignment="1">
      <alignment horizontal="center" vertical="center" wrapText="1"/>
    </xf>
    <xf numFmtId="2" fontId="11" fillId="5" borderId="5" xfId="0" applyNumberFormat="1" applyFont="1" applyFill="1" applyBorder="1" applyAlignment="1">
      <alignment horizontal="center" vertical="center" wrapText="1"/>
    </xf>
    <xf numFmtId="165" fontId="11" fillId="5" borderId="5" xfId="0" applyNumberFormat="1" applyFont="1" applyFill="1" applyBorder="1" applyAlignment="1">
      <alignment horizontal="center" vertical="center" wrapText="1"/>
    </xf>
    <xf numFmtId="165" fontId="11" fillId="5" borderId="56" xfId="0" applyNumberFormat="1" applyFont="1" applyFill="1" applyBorder="1" applyAlignment="1">
      <alignment horizontal="center" vertical="center" wrapText="1"/>
    </xf>
    <xf numFmtId="1" fontId="11" fillId="5" borderId="5" xfId="0" applyNumberFormat="1" applyFont="1" applyFill="1" applyBorder="1" applyAlignment="1">
      <alignment horizontal="center" vertical="center" wrapText="1"/>
    </xf>
    <xf numFmtId="1" fontId="11" fillId="5" borderId="57" xfId="0" applyNumberFormat="1" applyFont="1" applyFill="1" applyBorder="1" applyAlignment="1">
      <alignment horizontal="center" vertical="center" wrapText="1"/>
    </xf>
    <xf numFmtId="165" fontId="11" fillId="5" borderId="57" xfId="0" applyNumberFormat="1" applyFont="1" applyFill="1" applyBorder="1" applyAlignment="1">
      <alignment horizontal="center" vertical="center" wrapText="1"/>
    </xf>
    <xf numFmtId="0" fontId="6" fillId="18" borderId="47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6" fillId="18" borderId="52" xfId="0" applyFont="1" applyFill="1" applyBorder="1" applyAlignment="1">
      <alignment horizontal="left" vertical="center" wrapText="1"/>
    </xf>
    <xf numFmtId="2" fontId="9" fillId="0" borderId="0" xfId="0" applyNumberFormat="1" applyFont="1" applyAlignment="1">
      <alignment horizontal="center" vertical="center" wrapText="1"/>
    </xf>
    <xf numFmtId="0" fontId="6" fillId="18" borderId="55" xfId="0" applyFont="1" applyFill="1" applyBorder="1" applyAlignment="1">
      <alignment horizontal="left" vertical="center" wrapText="1"/>
    </xf>
    <xf numFmtId="167" fontId="2" fillId="0" borderId="0" xfId="0" applyNumberFormat="1" applyFont="1"/>
    <xf numFmtId="0" fontId="6" fillId="26" borderId="5" xfId="0" applyFont="1" applyFill="1" applyBorder="1" applyAlignment="1">
      <alignment horizontal="center" vertical="center" wrapText="1"/>
    </xf>
    <xf numFmtId="0" fontId="6" fillId="26" borderId="60" xfId="0" applyFont="1" applyFill="1" applyBorder="1" applyAlignment="1">
      <alignment horizontal="center" vertical="center" wrapText="1"/>
    </xf>
    <xf numFmtId="0" fontId="6" fillId="26" borderId="61" xfId="0" applyFont="1" applyFill="1" applyBorder="1" applyAlignment="1">
      <alignment horizontal="center" vertical="center" wrapText="1"/>
    </xf>
    <xf numFmtId="0" fontId="9" fillId="3" borderId="67" xfId="0" applyFont="1" applyFill="1" applyBorder="1" applyAlignment="1">
      <alignment horizontal="center" vertical="center" wrapText="1"/>
    </xf>
    <xf numFmtId="0" fontId="9" fillId="3" borderId="68" xfId="0" applyFont="1" applyFill="1" applyBorder="1" applyAlignment="1">
      <alignment horizontal="center" vertical="center" wrapText="1"/>
    </xf>
    <xf numFmtId="0" fontId="7" fillId="29" borderId="67" xfId="0" applyFont="1" applyFill="1" applyBorder="1" applyAlignment="1">
      <alignment horizontal="center" vertical="center" wrapText="1"/>
    </xf>
    <xf numFmtId="9" fontId="9" fillId="3" borderId="67" xfId="0" applyNumberFormat="1" applyFont="1" applyFill="1" applyBorder="1" applyAlignment="1">
      <alignment horizontal="center" vertical="center" wrapText="1"/>
    </xf>
    <xf numFmtId="0" fontId="9" fillId="3" borderId="71" xfId="0" applyFont="1" applyFill="1" applyBorder="1" applyAlignment="1">
      <alignment horizontal="center" vertical="center" wrapText="1"/>
    </xf>
    <xf numFmtId="0" fontId="7" fillId="29" borderId="71" xfId="0" applyFont="1" applyFill="1" applyBorder="1" applyAlignment="1">
      <alignment horizontal="center" vertical="center" wrapText="1"/>
    </xf>
    <xf numFmtId="9" fontId="9" fillId="3" borderId="71" xfId="0" applyNumberFormat="1" applyFont="1" applyFill="1" applyBorder="1" applyAlignment="1">
      <alignment horizontal="center" vertical="center" wrapText="1"/>
    </xf>
    <xf numFmtId="0" fontId="9" fillId="6" borderId="71" xfId="0" applyFont="1" applyFill="1" applyBorder="1" applyAlignment="1">
      <alignment horizontal="center" vertical="center" wrapText="1"/>
    </xf>
    <xf numFmtId="0" fontId="7" fillId="6" borderId="71" xfId="0" applyFont="1" applyFill="1" applyBorder="1" applyAlignment="1">
      <alignment horizontal="center" vertical="center" wrapText="1"/>
    </xf>
    <xf numFmtId="0" fontId="3" fillId="0" borderId="0" xfId="0" applyFont="1"/>
    <xf numFmtId="0" fontId="9" fillId="6" borderId="82" xfId="0" applyFont="1" applyFill="1" applyBorder="1" applyAlignment="1">
      <alignment horizontal="center" vertical="center" wrapText="1"/>
    </xf>
    <xf numFmtId="0" fontId="7" fillId="6" borderId="82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9" fillId="0" borderId="70" xfId="0" applyFont="1" applyBorder="1" applyAlignment="1">
      <alignment horizontal="center" vertical="center" wrapText="1"/>
    </xf>
    <xf numFmtId="10" fontId="9" fillId="0" borderId="31" xfId="0" applyNumberFormat="1" applyFont="1" applyBorder="1" applyAlignment="1">
      <alignment horizontal="center" vertical="center" wrapText="1"/>
    </xf>
    <xf numFmtId="10" fontId="9" fillId="0" borderId="19" xfId="0" applyNumberFormat="1" applyFont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83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15" xfId="0" applyFont="1" applyBorder="1"/>
    <xf numFmtId="0" fontId="4" fillId="9" borderId="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20" xfId="0" applyFont="1" applyBorder="1"/>
    <xf numFmtId="0" fontId="5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5" fillId="0" borderId="21" xfId="0" applyFont="1" applyBorder="1" applyAlignment="1">
      <alignment horizontal="center" vertical="center" wrapText="1"/>
    </xf>
    <xf numFmtId="0" fontId="2" fillId="0" borderId="22" xfId="0" applyFont="1" applyBorder="1"/>
    <xf numFmtId="0" fontId="2" fillId="0" borderId="23" xfId="0" applyFont="1" applyBorder="1"/>
    <xf numFmtId="0" fontId="4" fillId="10" borderId="12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5" fillId="0" borderId="30" xfId="0" applyFont="1" applyBorder="1" applyAlignment="1">
      <alignment horizontal="center" vertical="center" wrapText="1"/>
    </xf>
    <xf numFmtId="0" fontId="2" fillId="0" borderId="31" xfId="0" applyFont="1" applyBorder="1"/>
    <xf numFmtId="0" fontId="2" fillId="0" borderId="19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25" xfId="0" applyFont="1" applyBorder="1"/>
    <xf numFmtId="0" fontId="4" fillId="6" borderId="1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2" fillId="0" borderId="28" xfId="0" applyFont="1" applyBorder="1"/>
    <xf numFmtId="0" fontId="2" fillId="0" borderId="29" xfId="0" applyFont="1" applyBorder="1"/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6" borderId="12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8" borderId="40" xfId="0" applyFont="1" applyFill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2" fillId="0" borderId="42" xfId="0" applyFont="1" applyBorder="1"/>
    <xf numFmtId="0" fontId="4" fillId="19" borderId="1" xfId="0" applyFont="1" applyFill="1" applyBorder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4" fillId="25" borderId="1" xfId="0" applyFont="1" applyFill="1" applyBorder="1" applyAlignment="1">
      <alignment horizontal="center" vertical="center" wrapText="1"/>
    </xf>
    <xf numFmtId="0" fontId="4" fillId="20" borderId="1" xfId="0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vertical="center" wrapText="1"/>
    </xf>
    <xf numFmtId="0" fontId="2" fillId="0" borderId="44" xfId="0" applyFont="1" applyBorder="1"/>
    <xf numFmtId="0" fontId="2" fillId="0" borderId="45" xfId="0" applyFont="1" applyBorder="1"/>
    <xf numFmtId="0" fontId="4" fillId="3" borderId="6" xfId="0" applyFont="1" applyFill="1" applyBorder="1" applyAlignment="1">
      <alignment horizontal="center" vertical="center" wrapText="1"/>
    </xf>
    <xf numFmtId="10" fontId="4" fillId="27" borderId="48" xfId="0" applyNumberFormat="1" applyFont="1" applyFill="1" applyBorder="1" applyAlignment="1">
      <alignment horizontal="center" vertical="center" wrapText="1"/>
    </xf>
    <xf numFmtId="10" fontId="4" fillId="27" borderId="50" xfId="0" applyNumberFormat="1" applyFont="1" applyFill="1" applyBorder="1" applyAlignment="1">
      <alignment horizontal="center" vertical="center" wrapText="1"/>
    </xf>
    <xf numFmtId="0" fontId="2" fillId="0" borderId="51" xfId="0" applyFont="1" applyBorder="1"/>
    <xf numFmtId="10" fontId="4" fillId="27" borderId="53" xfId="0" applyNumberFormat="1" applyFont="1" applyFill="1" applyBorder="1" applyAlignment="1">
      <alignment horizontal="center" vertical="center" wrapText="1"/>
    </xf>
    <xf numFmtId="0" fontId="9" fillId="3" borderId="53" xfId="0" applyFont="1" applyFill="1" applyBorder="1" applyAlignment="1">
      <alignment horizontal="center" vertical="center" wrapText="1"/>
    </xf>
    <xf numFmtId="0" fontId="3" fillId="6" borderId="53" xfId="0" applyFont="1" applyFill="1" applyBorder="1" applyAlignment="1">
      <alignment horizontal="center" vertical="center" wrapText="1"/>
    </xf>
    <xf numFmtId="0" fontId="3" fillId="6" borderId="59" xfId="0" applyFont="1" applyFill="1" applyBorder="1" applyAlignment="1">
      <alignment horizontal="center" vertical="center" wrapText="1"/>
    </xf>
    <xf numFmtId="0" fontId="9" fillId="3" borderId="48" xfId="0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2" fillId="0" borderId="73" xfId="0" applyFont="1" applyBorder="1"/>
    <xf numFmtId="0" fontId="2" fillId="0" borderId="74" xfId="0" applyFont="1" applyBorder="1"/>
    <xf numFmtId="0" fontId="0" fillId="0" borderId="0" xfId="0"/>
    <xf numFmtId="0" fontId="2" fillId="0" borderId="75" xfId="0" applyFont="1" applyBorder="1"/>
    <xf numFmtId="0" fontId="2" fillId="0" borderId="79" xfId="0" applyFont="1" applyBorder="1"/>
    <xf numFmtId="0" fontId="2" fillId="0" borderId="80" xfId="0" applyFont="1" applyBorder="1"/>
    <xf numFmtId="0" fontId="12" fillId="18" borderId="4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3" fillId="18" borderId="53" xfId="0" applyFont="1" applyFill="1" applyBorder="1" applyAlignment="1">
      <alignment horizontal="center" vertical="center" wrapText="1"/>
    </xf>
    <xf numFmtId="0" fontId="14" fillId="18" borderId="5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6" fontId="6" fillId="18" borderId="53" xfId="0" applyNumberFormat="1" applyFont="1" applyFill="1" applyBorder="1" applyAlignment="1">
      <alignment horizontal="center" vertical="center" wrapText="1"/>
    </xf>
    <xf numFmtId="0" fontId="15" fillId="18" borderId="13" xfId="0" applyFont="1" applyFill="1" applyBorder="1" applyAlignment="1">
      <alignment horizontal="center" vertical="center" wrapText="1"/>
    </xf>
    <xf numFmtId="0" fontId="2" fillId="0" borderId="58" xfId="0" applyFont="1" applyBorder="1"/>
    <xf numFmtId="0" fontId="6" fillId="3" borderId="53" xfId="0" applyFont="1" applyFill="1" applyBorder="1" applyAlignment="1">
      <alignment horizontal="center" vertical="center" wrapText="1"/>
    </xf>
    <xf numFmtId="0" fontId="6" fillId="26" borderId="62" xfId="0" applyFont="1" applyFill="1" applyBorder="1" applyAlignment="1">
      <alignment horizontal="center" vertical="center" wrapText="1"/>
    </xf>
    <xf numFmtId="0" fontId="9" fillId="6" borderId="53" xfId="0" applyFont="1" applyFill="1" applyBorder="1" applyAlignment="1">
      <alignment horizontal="center" vertical="center" wrapText="1"/>
    </xf>
    <xf numFmtId="0" fontId="7" fillId="30" borderId="72" xfId="0" applyFont="1" applyFill="1" applyBorder="1" applyAlignment="1">
      <alignment horizontal="center" vertical="center" wrapText="1"/>
    </xf>
    <xf numFmtId="0" fontId="2" fillId="0" borderId="76" xfId="0" applyFont="1" applyBorder="1"/>
    <xf numFmtId="0" fontId="2" fillId="0" borderId="77" xfId="0" applyFont="1" applyBorder="1"/>
    <xf numFmtId="0" fontId="7" fillId="30" borderId="74" xfId="0" applyFont="1" applyFill="1" applyBorder="1" applyAlignment="1">
      <alignment horizontal="center" vertical="center" wrapText="1"/>
    </xf>
    <xf numFmtId="0" fontId="9" fillId="6" borderId="59" xfId="0" applyFont="1" applyFill="1" applyBorder="1" applyAlignment="1">
      <alignment horizontal="center" vertical="center" wrapText="1"/>
    </xf>
    <xf numFmtId="0" fontId="2" fillId="0" borderId="81" xfId="0" applyFont="1" applyBorder="1"/>
    <xf numFmtId="0" fontId="6" fillId="3" borderId="48" xfId="0" applyFont="1" applyFill="1" applyBorder="1" applyAlignment="1">
      <alignment horizontal="center" vertical="center" wrapText="1"/>
    </xf>
    <xf numFmtId="0" fontId="2" fillId="0" borderId="66" xfId="0" applyFont="1" applyBorder="1"/>
    <xf numFmtId="164" fontId="9" fillId="3" borderId="65" xfId="0" applyNumberFormat="1" applyFont="1" applyFill="1" applyBorder="1" applyAlignment="1">
      <alignment horizontal="center" vertical="center" wrapText="1"/>
    </xf>
    <xf numFmtId="0" fontId="2" fillId="0" borderId="70" xfId="0" applyFont="1" applyBorder="1"/>
    <xf numFmtId="0" fontId="2" fillId="0" borderId="68" xfId="0" applyFont="1" applyBorder="1"/>
    <xf numFmtId="0" fontId="6" fillId="3" borderId="65" xfId="0" applyFont="1" applyFill="1" applyBorder="1" applyAlignment="1">
      <alignment horizontal="center" vertical="center" wrapText="1"/>
    </xf>
    <xf numFmtId="0" fontId="16" fillId="28" borderId="64" xfId="0" applyFont="1" applyFill="1" applyBorder="1" applyAlignment="1">
      <alignment horizontal="center" vertical="center" wrapText="1"/>
    </xf>
    <xf numFmtId="0" fontId="2" fillId="0" borderId="69" xfId="0" applyFont="1" applyBorder="1"/>
    <xf numFmtId="0" fontId="2" fillId="0" borderId="78" xfId="0" applyFont="1" applyBorder="1"/>
    <xf numFmtId="2" fontId="12" fillId="18" borderId="53" xfId="0" applyNumberFormat="1" applyFont="1" applyFill="1" applyBorder="1" applyAlignment="1">
      <alignment horizontal="center" vertical="center" wrapText="1"/>
    </xf>
    <xf numFmtId="0" fontId="12" fillId="18" borderId="59" xfId="0" applyFont="1" applyFill="1" applyBorder="1" applyAlignment="1">
      <alignment horizontal="center" vertical="center" wrapText="1"/>
    </xf>
    <xf numFmtId="0" fontId="2" fillId="0" borderId="63" xfId="0" applyFont="1" applyBorder="1"/>
    <xf numFmtId="167" fontId="12" fillId="18" borderId="59" xfId="0" applyNumberFormat="1" applyFont="1" applyFill="1" applyBorder="1" applyAlignment="1">
      <alignment horizontal="center" vertical="center" wrapText="1"/>
    </xf>
    <xf numFmtId="0" fontId="4" fillId="31" borderId="1" xfId="0" applyFont="1" applyFill="1" applyBorder="1" applyAlignment="1">
      <alignment horizontal="center" vertical="center" wrapText="1"/>
    </xf>
    <xf numFmtId="0" fontId="2" fillId="32" borderId="12" xfId="0" applyFont="1" applyFill="1" applyBorder="1"/>
    <xf numFmtId="0" fontId="2" fillId="32" borderId="40" xfId="0" applyFont="1" applyFill="1" applyBorder="1"/>
    <xf numFmtId="0" fontId="2" fillId="32" borderId="20" xfId="0" applyFont="1" applyFill="1" applyBorder="1"/>
    <xf numFmtId="0" fontId="23" fillId="0" borderId="0" xfId="0" applyFont="1" applyAlignment="1">
      <alignment horizontal="center"/>
    </xf>
    <xf numFmtId="0" fontId="24" fillId="0" borderId="84" xfId="0" applyFont="1" applyBorder="1" applyAlignment="1">
      <alignment horizontal="center"/>
    </xf>
    <xf numFmtId="0" fontId="2" fillId="0" borderId="84" xfId="0" applyFont="1" applyBorder="1" applyAlignment="1">
      <alignment horizontal="center" vertical="center"/>
    </xf>
    <xf numFmtId="0" fontId="25" fillId="0" borderId="84" xfId="0" applyFont="1" applyBorder="1" applyAlignment="1">
      <alignment horizontal="center" vertical="center"/>
    </xf>
    <xf numFmtId="9" fontId="2" fillId="0" borderId="85" xfId="1" applyFont="1" applyBorder="1" applyAlignment="1">
      <alignment horizontal="center"/>
    </xf>
    <xf numFmtId="9" fontId="2" fillId="0" borderId="86" xfId="1" applyFont="1" applyBorder="1" applyAlignment="1">
      <alignment horizontal="center"/>
    </xf>
    <xf numFmtId="0" fontId="5" fillId="0" borderId="8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35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5" fillId="0" borderId="21" xfId="0" applyFont="1" applyBorder="1" applyAlignment="1">
      <alignment horizontal="center" vertical="top" wrapText="1"/>
    </xf>
    <xf numFmtId="0" fontId="5" fillId="0" borderId="22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</cellXfs>
  <cellStyles count="2">
    <cellStyle name="Normal" xfId="0" builtinId="0"/>
    <cellStyle name="Porcentagem" xfId="1" builtinId="5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4A86E8"/>
                </a:solidFill>
                <a:latin typeface="Roboto"/>
              </a:defRPr>
            </a:pPr>
            <a:r>
              <a:rPr b="1" i="0">
                <a:solidFill>
                  <a:srgbClr val="4A86E8"/>
                </a:solidFill>
                <a:latin typeface="Roboto"/>
              </a:rPr>
              <a:t>Evolução Teoria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Estatística!$A$3:$A$26</c:f>
              <c:strCache>
                <c:ptCount val="24"/>
                <c:pt idx="0">
                  <c:v>HTML5 e CSS3</c:v>
                </c:pt>
                <c:pt idx="1">
                  <c:v>JavaScript</c:v>
                </c:pt>
                <c:pt idx="2">
                  <c:v>PHP Moderno</c:v>
                </c:pt>
                <c:pt idx="3">
                  <c:v>PHP com Laravel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strCache>
            </c:strRef>
          </c:cat>
          <c:val>
            <c:numRef>
              <c:f>Estatística!$B$3:$B$26</c:f>
              <c:numCache>
                <c:formatCode>0.00%</c:formatCode>
                <c:ptCount val="24"/>
                <c:pt idx="0">
                  <c:v>0.17073170731707318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08-46BA-898C-747872CE9FDE}"/>
            </c:ext>
          </c:extLst>
        </c:ser>
        <c:ser>
          <c:idx val="1"/>
          <c:order val="1"/>
          <c:invertIfNegative val="1"/>
          <c:cat>
            <c:strRef>
              <c:f>Estatística!$A$3:$A$26</c:f>
              <c:strCache>
                <c:ptCount val="24"/>
                <c:pt idx="0">
                  <c:v>HTML5 e CSS3</c:v>
                </c:pt>
                <c:pt idx="1">
                  <c:v>JavaScript</c:v>
                </c:pt>
                <c:pt idx="2">
                  <c:v>PHP Moderno</c:v>
                </c:pt>
                <c:pt idx="3">
                  <c:v>PHP com Laravel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strCache>
            </c:strRef>
          </c:cat>
          <c:val>
            <c:numRef>
              <c:f>Estatística!$C$3:$C$26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BB08-46BA-898C-747872CE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6296207"/>
        <c:axId val="1796114666"/>
      </c:barChart>
      <c:catAx>
        <c:axId val="123629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796114666"/>
        <c:crosses val="autoZero"/>
        <c:auto val="1"/>
        <c:lblAlgn val="ctr"/>
        <c:lblOffset val="100"/>
        <c:noMultiLvlLbl val="1"/>
      </c:catAx>
      <c:valAx>
        <c:axId val="179611466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236296207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0</xdr:rowOff>
    </xdr:from>
    <xdr:ext cx="14268450" cy="47339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923925</xdr:colOff>
      <xdr:row>0</xdr:row>
      <xdr:rowOff>142875</xdr:rowOff>
    </xdr:from>
    <xdr:ext cx="8753475" cy="990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529250" y="970450"/>
          <a:ext cx="4254300" cy="686100"/>
        </a:xfrm>
        <a:prstGeom prst="downArrowCallout">
          <a:avLst>
            <a:gd name="adj1" fmla="val 25000"/>
            <a:gd name="adj2" fmla="val 25000"/>
            <a:gd name="adj3" fmla="val 25000"/>
            <a:gd name="adj4" fmla="val 6497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rgbClr val="0B5394"/>
              </a:solidFill>
              <a:latin typeface="Oswald"/>
              <a:ea typeface="Oswald"/>
              <a:cs typeface="Oswald"/>
              <a:sym typeface="Oswald"/>
            </a:rPr>
            <a:t>Preencher</a:t>
          </a:r>
          <a:endParaRPr sz="1800" b="1">
            <a:solidFill>
              <a:srgbClr val="0B5394"/>
            </a:solidFill>
            <a:latin typeface="Oswald"/>
            <a:ea typeface="Oswald"/>
            <a:cs typeface="Oswald"/>
            <a:sym typeface="Oswald"/>
          </a:endParaRPr>
        </a:p>
      </xdr:txBody>
    </xdr:sp>
    <xdr:clientData fLocksWithSheet="0"/>
  </xdr:oneCellAnchor>
  <xdr:oneCellAnchor>
    <xdr:from>
      <xdr:col>17</xdr:col>
      <xdr:colOff>514350</xdr:colOff>
      <xdr:row>0</xdr:row>
      <xdr:rowOff>47625</xdr:rowOff>
    </xdr:from>
    <xdr:ext cx="1628775" cy="1009650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180975" cy="1809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923925</xdr:colOff>
      <xdr:row>0</xdr:row>
      <xdr:rowOff>142875</xdr:rowOff>
    </xdr:from>
    <xdr:ext cx="8753475" cy="990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529250" y="970450"/>
          <a:ext cx="4254300" cy="686100"/>
        </a:xfrm>
        <a:prstGeom prst="downArrowCallout">
          <a:avLst>
            <a:gd name="adj1" fmla="val 25000"/>
            <a:gd name="adj2" fmla="val 25000"/>
            <a:gd name="adj3" fmla="val 25000"/>
            <a:gd name="adj4" fmla="val 6497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rgbClr val="0B5394"/>
              </a:solidFill>
              <a:latin typeface="Oswald"/>
              <a:ea typeface="Oswald"/>
              <a:cs typeface="Oswald"/>
              <a:sym typeface="Oswald"/>
            </a:rPr>
            <a:t>Preencher</a:t>
          </a:r>
          <a:endParaRPr sz="1800" b="1">
            <a:solidFill>
              <a:srgbClr val="0B5394"/>
            </a:solidFill>
            <a:latin typeface="Oswald"/>
            <a:ea typeface="Oswald"/>
            <a:cs typeface="Oswald"/>
            <a:sym typeface="Oswald"/>
          </a:endParaRPr>
        </a:p>
      </xdr:txBody>
    </xdr:sp>
    <xdr:clientData fLocksWithSheet="0"/>
  </xdr:oneCellAnchor>
  <xdr:oneCellAnchor>
    <xdr:from>
      <xdr:col>17</xdr:col>
      <xdr:colOff>514350</xdr:colOff>
      <xdr:row>0</xdr:row>
      <xdr:rowOff>47625</xdr:rowOff>
    </xdr:from>
    <xdr:ext cx="1628775" cy="1009650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180975" cy="1809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923925</xdr:colOff>
      <xdr:row>0</xdr:row>
      <xdr:rowOff>142875</xdr:rowOff>
    </xdr:from>
    <xdr:ext cx="8753475" cy="990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529250" y="970450"/>
          <a:ext cx="4254300" cy="686100"/>
        </a:xfrm>
        <a:prstGeom prst="downArrowCallout">
          <a:avLst>
            <a:gd name="adj1" fmla="val 25000"/>
            <a:gd name="adj2" fmla="val 25000"/>
            <a:gd name="adj3" fmla="val 25000"/>
            <a:gd name="adj4" fmla="val 6497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rgbClr val="0B5394"/>
              </a:solidFill>
              <a:latin typeface="Oswald"/>
              <a:ea typeface="Oswald"/>
              <a:cs typeface="Oswald"/>
              <a:sym typeface="Oswald"/>
            </a:rPr>
            <a:t>Preencher</a:t>
          </a:r>
          <a:endParaRPr sz="1800" b="1">
            <a:solidFill>
              <a:srgbClr val="0B5394"/>
            </a:solidFill>
            <a:latin typeface="Oswald"/>
            <a:ea typeface="Oswald"/>
            <a:cs typeface="Oswald"/>
            <a:sym typeface="Oswald"/>
          </a:endParaRPr>
        </a:p>
      </xdr:txBody>
    </xdr:sp>
    <xdr:clientData fLocksWithSheet="0"/>
  </xdr:oneCellAnchor>
  <xdr:oneCellAnchor>
    <xdr:from>
      <xdr:col>17</xdr:col>
      <xdr:colOff>514350</xdr:colOff>
      <xdr:row>0</xdr:row>
      <xdr:rowOff>47625</xdr:rowOff>
    </xdr:from>
    <xdr:ext cx="1628775" cy="1009650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180975" cy="1809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40"/>
  <sheetViews>
    <sheetView showGridLines="0" tabSelected="1" workbookViewId="0">
      <pane ySplit="1" topLeftCell="A2" activePane="bottomLeft" state="frozen"/>
      <selection pane="bottomLeft" activeCell="B43" sqref="B43:I43"/>
    </sheetView>
  </sheetViews>
  <sheetFormatPr defaultColWidth="14.44140625" defaultRowHeight="15" customHeight="1"/>
  <cols>
    <col min="1" max="1" width="19.5546875" customWidth="1"/>
    <col min="2" max="9" width="8.6640625" customWidth="1"/>
    <col min="10" max="10" width="13.33203125" customWidth="1"/>
    <col min="11" max="11" width="11.109375" customWidth="1"/>
    <col min="12" max="21" width="14.44140625" customWidth="1"/>
  </cols>
  <sheetData>
    <row r="1" spans="1:21" ht="23.4" thickBot="1">
      <c r="A1" s="1" t="s">
        <v>84</v>
      </c>
      <c r="B1" s="105" t="s">
        <v>1</v>
      </c>
      <c r="C1" s="106"/>
      <c r="D1" s="106"/>
      <c r="E1" s="106"/>
      <c r="F1" s="106"/>
      <c r="G1" s="106"/>
      <c r="H1" s="106"/>
      <c r="I1" s="107"/>
      <c r="J1" s="2" t="s">
        <v>2</v>
      </c>
      <c r="K1" s="1" t="s">
        <v>3</v>
      </c>
      <c r="L1" s="3"/>
      <c r="M1" s="4"/>
      <c r="N1" s="4"/>
      <c r="O1" s="4"/>
      <c r="P1" s="3"/>
      <c r="Q1" s="3"/>
      <c r="R1" s="3"/>
      <c r="S1" s="3"/>
      <c r="T1" s="3"/>
      <c r="U1" s="3"/>
    </row>
    <row r="2" spans="1:21" ht="16.2" customHeight="1">
      <c r="A2" s="182" t="s">
        <v>85</v>
      </c>
      <c r="B2" s="192" t="s">
        <v>96</v>
      </c>
      <c r="C2" s="193"/>
      <c r="D2" s="193"/>
      <c r="E2" s="193"/>
      <c r="F2" s="193"/>
      <c r="G2" s="193"/>
      <c r="H2" s="193"/>
      <c r="I2" s="194"/>
      <c r="J2" s="6">
        <v>1</v>
      </c>
      <c r="K2" s="6" t="s">
        <v>97</v>
      </c>
      <c r="L2" s="7"/>
      <c r="M2" s="4"/>
      <c r="N2" s="4"/>
      <c r="O2" s="4"/>
      <c r="P2" s="7"/>
      <c r="Q2" s="7"/>
      <c r="R2" s="7"/>
      <c r="S2" s="7"/>
      <c r="T2" s="7"/>
      <c r="U2" s="7"/>
    </row>
    <row r="3" spans="1:21" ht="15" customHeight="1">
      <c r="A3" s="183"/>
      <c r="B3" s="195" t="s">
        <v>98</v>
      </c>
      <c r="C3" s="196"/>
      <c r="D3" s="196"/>
      <c r="E3" s="196"/>
      <c r="F3" s="196"/>
      <c r="G3" s="196"/>
      <c r="H3" s="196"/>
      <c r="I3" s="197"/>
      <c r="J3" s="9">
        <v>2</v>
      </c>
      <c r="K3" s="9" t="s">
        <v>97</v>
      </c>
      <c r="L3" s="7"/>
      <c r="M3" s="186" t="s">
        <v>92</v>
      </c>
      <c r="N3" s="186"/>
      <c r="O3" s="186"/>
      <c r="P3" s="7"/>
      <c r="Q3" s="7"/>
      <c r="R3" s="7"/>
      <c r="S3" s="7"/>
      <c r="T3" s="7"/>
      <c r="U3" s="7"/>
    </row>
    <row r="4" spans="1:21" ht="16.2" customHeight="1">
      <c r="A4" s="183"/>
      <c r="B4" s="195" t="s">
        <v>99</v>
      </c>
      <c r="C4" s="196"/>
      <c r="D4" s="196"/>
      <c r="E4" s="196"/>
      <c r="F4" s="196"/>
      <c r="G4" s="196"/>
      <c r="H4" s="196"/>
      <c r="I4" s="197"/>
      <c r="J4" s="10">
        <v>3</v>
      </c>
      <c r="K4" s="10" t="s">
        <v>97</v>
      </c>
      <c r="L4" s="7"/>
      <c r="M4" s="187" t="s">
        <v>89</v>
      </c>
      <c r="N4" s="187" t="s">
        <v>90</v>
      </c>
      <c r="O4" s="187" t="s">
        <v>91</v>
      </c>
      <c r="P4" s="7"/>
      <c r="Q4" s="7"/>
      <c r="R4" s="7"/>
      <c r="S4" s="7"/>
      <c r="T4" s="7"/>
      <c r="U4" s="7"/>
    </row>
    <row r="5" spans="1:21" ht="16.2" customHeight="1">
      <c r="A5" s="183"/>
      <c r="B5" s="195" t="s">
        <v>100</v>
      </c>
      <c r="C5" s="196"/>
      <c r="D5" s="196"/>
      <c r="E5" s="196"/>
      <c r="F5" s="196"/>
      <c r="G5" s="196"/>
      <c r="H5" s="196"/>
      <c r="I5" s="197"/>
      <c r="J5" s="10">
        <v>4</v>
      </c>
      <c r="K5" s="10" t="s">
        <v>97</v>
      </c>
      <c r="L5" s="7"/>
      <c r="M5" s="188">
        <f>COUNTA(J2:J42)</f>
        <v>41</v>
      </c>
      <c r="N5" s="188">
        <f>COUNTA(K2:K42)</f>
        <v>7</v>
      </c>
      <c r="O5" s="188">
        <f>M5-N5</f>
        <v>34</v>
      </c>
      <c r="P5" s="7"/>
      <c r="Q5" s="7"/>
      <c r="R5" s="7"/>
      <c r="S5" s="7"/>
      <c r="T5" s="7"/>
      <c r="U5" s="7"/>
    </row>
    <row r="6" spans="1:21" ht="16.2" customHeight="1">
      <c r="A6" s="183"/>
      <c r="B6" s="195" t="s">
        <v>101</v>
      </c>
      <c r="C6" s="196"/>
      <c r="D6" s="196"/>
      <c r="E6" s="196"/>
      <c r="F6" s="196"/>
      <c r="G6" s="196"/>
      <c r="H6" s="196"/>
      <c r="I6" s="197"/>
      <c r="J6" s="10">
        <v>5</v>
      </c>
      <c r="K6" s="10" t="s">
        <v>97</v>
      </c>
      <c r="L6" s="7"/>
      <c r="M6" s="189" t="s">
        <v>93</v>
      </c>
      <c r="N6" s="190">
        <f>N5/M5</f>
        <v>0.17073170731707318</v>
      </c>
      <c r="O6" s="191"/>
      <c r="P6" s="7"/>
      <c r="Q6" s="7"/>
      <c r="R6" s="7"/>
      <c r="S6" s="7"/>
      <c r="T6" s="7"/>
      <c r="U6" s="7"/>
    </row>
    <row r="7" spans="1:21" ht="16.2" customHeight="1">
      <c r="A7" s="183"/>
      <c r="B7" s="195" t="s">
        <v>102</v>
      </c>
      <c r="C7" s="196"/>
      <c r="D7" s="196"/>
      <c r="E7" s="196"/>
      <c r="F7" s="196"/>
      <c r="G7" s="196"/>
      <c r="H7" s="196"/>
      <c r="I7" s="197"/>
      <c r="J7" s="10">
        <v>6</v>
      </c>
      <c r="K7" s="10" t="s">
        <v>97</v>
      </c>
      <c r="L7" s="7"/>
      <c r="M7" s="4"/>
      <c r="N7" s="4"/>
      <c r="O7" s="4"/>
      <c r="P7" s="7"/>
      <c r="Q7" s="7"/>
      <c r="R7" s="7"/>
      <c r="S7" s="7"/>
      <c r="T7" s="7"/>
      <c r="U7" s="7"/>
    </row>
    <row r="8" spans="1:21" ht="16.2" customHeight="1">
      <c r="A8" s="183"/>
      <c r="B8" s="195" t="s">
        <v>103</v>
      </c>
      <c r="C8" s="196"/>
      <c r="D8" s="196"/>
      <c r="E8" s="196"/>
      <c r="F8" s="196"/>
      <c r="G8" s="196"/>
      <c r="H8" s="196"/>
      <c r="I8" s="197"/>
      <c r="J8" s="10">
        <v>7</v>
      </c>
      <c r="K8" s="10" t="s">
        <v>97</v>
      </c>
      <c r="L8" s="7"/>
      <c r="M8" s="186" t="s">
        <v>94</v>
      </c>
      <c r="N8" s="186"/>
      <c r="O8" s="186"/>
      <c r="P8" s="7"/>
      <c r="Q8" s="7"/>
      <c r="R8" s="7"/>
      <c r="S8" s="7"/>
      <c r="T8" s="7"/>
      <c r="U8" s="7"/>
    </row>
    <row r="9" spans="1:21" ht="16.2" customHeight="1">
      <c r="A9" s="183"/>
      <c r="B9" s="195" t="s">
        <v>104</v>
      </c>
      <c r="C9" s="196"/>
      <c r="D9" s="196"/>
      <c r="E9" s="196"/>
      <c r="F9" s="196"/>
      <c r="G9" s="196"/>
      <c r="H9" s="196"/>
      <c r="I9" s="197"/>
      <c r="J9" s="10">
        <v>8</v>
      </c>
      <c r="K9" s="10"/>
      <c r="L9" s="7"/>
      <c r="M9" s="187" t="s">
        <v>89</v>
      </c>
      <c r="N9" s="187" t="s">
        <v>90</v>
      </c>
      <c r="O9" s="187" t="s">
        <v>91</v>
      </c>
      <c r="P9" s="7"/>
      <c r="Q9" s="7"/>
      <c r="R9" s="7"/>
      <c r="S9" s="7"/>
      <c r="T9" s="7"/>
      <c r="U9" s="7"/>
    </row>
    <row r="10" spans="1:21" ht="16.2" customHeight="1">
      <c r="A10" s="183"/>
      <c r="B10" s="195" t="s">
        <v>105</v>
      </c>
      <c r="C10" s="196"/>
      <c r="D10" s="196"/>
      <c r="E10" s="196"/>
      <c r="F10" s="196"/>
      <c r="G10" s="196"/>
      <c r="H10" s="196"/>
      <c r="I10" s="197"/>
      <c r="J10" s="11">
        <v>9</v>
      </c>
      <c r="K10" s="11"/>
      <c r="L10" s="7"/>
      <c r="M10" s="188"/>
      <c r="N10" s="188"/>
      <c r="O10" s="188">
        <f>M10-N10</f>
        <v>0</v>
      </c>
      <c r="P10" s="7"/>
      <c r="Q10" s="7"/>
      <c r="R10" s="7"/>
      <c r="S10" s="7"/>
      <c r="T10" s="7"/>
      <c r="U10" s="7"/>
    </row>
    <row r="11" spans="1:21" ht="16.2" customHeight="1">
      <c r="A11" s="184"/>
      <c r="B11" s="195" t="s">
        <v>106</v>
      </c>
      <c r="C11" s="196"/>
      <c r="D11" s="196"/>
      <c r="E11" s="196"/>
      <c r="F11" s="196"/>
      <c r="G11" s="196"/>
      <c r="H11" s="196"/>
      <c r="I11" s="197"/>
      <c r="J11" s="11">
        <v>10</v>
      </c>
      <c r="K11" s="11"/>
      <c r="L11" s="7"/>
      <c r="M11" s="189" t="s">
        <v>93</v>
      </c>
      <c r="N11" s="190" t="e">
        <f>N10/M10</f>
        <v>#DIV/0!</v>
      </c>
      <c r="O11" s="191"/>
      <c r="P11" s="7"/>
      <c r="Q11" s="7"/>
      <c r="R11" s="7"/>
      <c r="S11" s="7"/>
      <c r="T11" s="7"/>
      <c r="U11" s="7"/>
    </row>
    <row r="12" spans="1:21" ht="16.2" customHeight="1">
      <c r="A12" s="184"/>
      <c r="B12" s="195" t="s">
        <v>107</v>
      </c>
      <c r="C12" s="196"/>
      <c r="D12" s="196"/>
      <c r="E12" s="196"/>
      <c r="F12" s="196"/>
      <c r="G12" s="196"/>
      <c r="H12" s="196"/>
      <c r="I12" s="197"/>
      <c r="J12" s="11">
        <v>11</v>
      </c>
      <c r="K12" s="11"/>
      <c r="L12" s="7"/>
      <c r="M12" s="4"/>
      <c r="N12" s="4"/>
      <c r="O12" s="4"/>
      <c r="P12" s="7"/>
      <c r="Q12" s="7"/>
      <c r="R12" s="7"/>
      <c r="S12" s="7"/>
      <c r="T12" s="7"/>
      <c r="U12" s="7"/>
    </row>
    <row r="13" spans="1:21" ht="16.2" customHeight="1">
      <c r="A13" s="184"/>
      <c r="B13" s="195" t="s">
        <v>108</v>
      </c>
      <c r="C13" s="196"/>
      <c r="D13" s="196"/>
      <c r="E13" s="196"/>
      <c r="F13" s="196"/>
      <c r="G13" s="196"/>
      <c r="H13" s="196"/>
      <c r="I13" s="197"/>
      <c r="J13" s="11">
        <v>12</v>
      </c>
      <c r="K13" s="11"/>
      <c r="L13" s="7"/>
      <c r="M13" s="186" t="s">
        <v>95</v>
      </c>
      <c r="N13" s="186"/>
      <c r="O13" s="186"/>
      <c r="P13" s="7"/>
      <c r="Q13" s="7"/>
      <c r="R13" s="7"/>
      <c r="S13" s="7"/>
      <c r="T13" s="7"/>
      <c r="U13" s="7"/>
    </row>
    <row r="14" spans="1:21" ht="16.2" customHeight="1">
      <c r="A14" s="184"/>
      <c r="B14" s="195" t="s">
        <v>109</v>
      </c>
      <c r="C14" s="196"/>
      <c r="D14" s="196"/>
      <c r="E14" s="196"/>
      <c r="F14" s="196"/>
      <c r="G14" s="196"/>
      <c r="H14" s="196"/>
      <c r="I14" s="197"/>
      <c r="J14" s="11">
        <v>13</v>
      </c>
      <c r="K14" s="11"/>
      <c r="L14" s="7"/>
      <c r="M14" s="187" t="s">
        <v>89</v>
      </c>
      <c r="N14" s="187" t="s">
        <v>90</v>
      </c>
      <c r="O14" s="187" t="s">
        <v>91</v>
      </c>
      <c r="P14" s="7"/>
      <c r="Q14" s="7"/>
      <c r="R14" s="7"/>
      <c r="S14" s="7"/>
      <c r="T14" s="7"/>
      <c r="U14" s="7"/>
    </row>
    <row r="15" spans="1:21" ht="16.2" customHeight="1">
      <c r="A15" s="184"/>
      <c r="B15" s="195" t="s">
        <v>110</v>
      </c>
      <c r="C15" s="196"/>
      <c r="D15" s="196"/>
      <c r="E15" s="196"/>
      <c r="F15" s="196"/>
      <c r="G15" s="196"/>
      <c r="H15" s="196"/>
      <c r="I15" s="197"/>
      <c r="J15" s="11">
        <v>14</v>
      </c>
      <c r="K15" s="11"/>
      <c r="L15" s="7"/>
      <c r="M15" s="188"/>
      <c r="N15" s="188"/>
      <c r="O15" s="188">
        <f>M15-N15</f>
        <v>0</v>
      </c>
      <c r="P15" s="7"/>
      <c r="Q15" s="7"/>
      <c r="R15" s="7"/>
      <c r="S15" s="7"/>
      <c r="T15" s="7"/>
      <c r="U15" s="7"/>
    </row>
    <row r="16" spans="1:21" ht="16.2" customHeight="1">
      <c r="A16" s="184"/>
      <c r="B16" s="195" t="s">
        <v>111</v>
      </c>
      <c r="C16" s="196"/>
      <c r="D16" s="196"/>
      <c r="E16" s="196"/>
      <c r="F16" s="196"/>
      <c r="G16" s="196"/>
      <c r="H16" s="196"/>
      <c r="I16" s="197"/>
      <c r="J16" s="11">
        <v>15</v>
      </c>
      <c r="K16" s="11"/>
      <c r="L16" s="7"/>
      <c r="M16" s="189" t="s">
        <v>93</v>
      </c>
      <c r="N16" s="190" t="e">
        <f>N15/M15</f>
        <v>#DIV/0!</v>
      </c>
      <c r="O16" s="191"/>
      <c r="P16" s="7"/>
      <c r="Q16" s="7"/>
      <c r="R16" s="7"/>
      <c r="S16" s="7"/>
      <c r="T16" s="7"/>
      <c r="U16" s="7"/>
    </row>
    <row r="17" spans="1:21" ht="16.2" customHeight="1">
      <c r="A17" s="184"/>
      <c r="B17" s="195" t="s">
        <v>112</v>
      </c>
      <c r="C17" s="196"/>
      <c r="D17" s="196"/>
      <c r="E17" s="196"/>
      <c r="F17" s="196"/>
      <c r="G17" s="196"/>
      <c r="H17" s="196"/>
      <c r="I17" s="197"/>
      <c r="J17" s="11">
        <v>16</v>
      </c>
      <c r="K17" s="11"/>
      <c r="L17" s="7"/>
      <c r="M17" s="4"/>
      <c r="N17" s="4"/>
      <c r="O17" s="4"/>
      <c r="P17" s="7"/>
      <c r="Q17" s="7"/>
      <c r="R17" s="7"/>
      <c r="S17" s="7"/>
      <c r="T17" s="7"/>
      <c r="U17" s="7"/>
    </row>
    <row r="18" spans="1:21" ht="16.2" customHeight="1">
      <c r="A18" s="184"/>
      <c r="B18" s="195" t="s">
        <v>113</v>
      </c>
      <c r="C18" s="196"/>
      <c r="D18" s="196"/>
      <c r="E18" s="196"/>
      <c r="F18" s="196"/>
      <c r="G18" s="196"/>
      <c r="H18" s="196"/>
      <c r="I18" s="197"/>
      <c r="J18" s="11">
        <v>17</v>
      </c>
      <c r="K18" s="11"/>
      <c r="L18" s="7"/>
      <c r="M18" s="4"/>
      <c r="N18" s="4"/>
      <c r="O18" s="4"/>
      <c r="P18" s="7"/>
      <c r="Q18" s="7"/>
      <c r="R18" s="7"/>
      <c r="S18" s="7"/>
      <c r="T18" s="7"/>
      <c r="U18" s="7"/>
    </row>
    <row r="19" spans="1:21" ht="16.2" customHeight="1">
      <c r="A19" s="184"/>
      <c r="B19" s="195" t="s">
        <v>114</v>
      </c>
      <c r="C19" s="196"/>
      <c r="D19" s="196"/>
      <c r="E19" s="196"/>
      <c r="F19" s="196"/>
      <c r="G19" s="196"/>
      <c r="H19" s="196"/>
      <c r="I19" s="197"/>
      <c r="J19" s="11">
        <v>18</v>
      </c>
      <c r="K19" s="11"/>
      <c r="L19" s="7"/>
      <c r="M19" s="4"/>
      <c r="N19" s="4"/>
      <c r="O19" s="4"/>
      <c r="P19" s="7"/>
      <c r="Q19" s="7"/>
      <c r="R19" s="7"/>
      <c r="S19" s="7"/>
      <c r="T19" s="7"/>
      <c r="U19" s="7"/>
    </row>
    <row r="20" spans="1:21" ht="16.2" customHeight="1">
      <c r="A20" s="184"/>
      <c r="B20" s="195" t="s">
        <v>115</v>
      </c>
      <c r="C20" s="196"/>
      <c r="D20" s="196"/>
      <c r="E20" s="196"/>
      <c r="F20" s="196"/>
      <c r="G20" s="196"/>
      <c r="H20" s="196"/>
      <c r="I20" s="197"/>
      <c r="J20" s="11">
        <v>19</v>
      </c>
      <c r="K20" s="11"/>
      <c r="L20" s="7"/>
      <c r="M20" s="4"/>
      <c r="N20" s="4"/>
      <c r="O20" s="4"/>
      <c r="P20" s="7"/>
      <c r="Q20" s="7"/>
      <c r="R20" s="7"/>
      <c r="S20" s="7"/>
      <c r="T20" s="7"/>
      <c r="U20" s="7"/>
    </row>
    <row r="21" spans="1:21" ht="16.2" customHeight="1">
      <c r="A21" s="184"/>
      <c r="B21" s="195" t="s">
        <v>116</v>
      </c>
      <c r="C21" s="196"/>
      <c r="D21" s="196"/>
      <c r="E21" s="196"/>
      <c r="F21" s="196"/>
      <c r="G21" s="196"/>
      <c r="H21" s="196"/>
      <c r="I21" s="197"/>
      <c r="J21" s="11">
        <v>20</v>
      </c>
      <c r="K21" s="11"/>
      <c r="L21" s="7"/>
      <c r="M21" s="4"/>
      <c r="N21" s="4"/>
      <c r="O21" s="4"/>
      <c r="P21" s="7"/>
      <c r="Q21" s="7"/>
      <c r="R21" s="7"/>
      <c r="S21" s="7"/>
      <c r="T21" s="7"/>
      <c r="U21" s="7"/>
    </row>
    <row r="22" spans="1:21" ht="16.2" customHeight="1">
      <c r="A22" s="184"/>
      <c r="B22" s="195" t="s">
        <v>117</v>
      </c>
      <c r="C22" s="196"/>
      <c r="D22" s="196"/>
      <c r="E22" s="196"/>
      <c r="F22" s="196"/>
      <c r="G22" s="196"/>
      <c r="H22" s="196"/>
      <c r="I22" s="197"/>
      <c r="J22" s="11">
        <v>21</v>
      </c>
      <c r="K22" s="11"/>
      <c r="L22" s="7"/>
      <c r="M22" s="4"/>
      <c r="N22" s="4"/>
      <c r="O22" s="4"/>
      <c r="P22" s="7"/>
      <c r="Q22" s="7"/>
      <c r="R22" s="7"/>
      <c r="S22" s="7"/>
      <c r="T22" s="7"/>
      <c r="U22" s="7"/>
    </row>
    <row r="23" spans="1:21" ht="16.2" customHeight="1">
      <c r="A23" s="184"/>
      <c r="B23" s="195" t="s">
        <v>118</v>
      </c>
      <c r="C23" s="196"/>
      <c r="D23" s="196"/>
      <c r="E23" s="196"/>
      <c r="F23" s="196"/>
      <c r="G23" s="196"/>
      <c r="H23" s="196"/>
      <c r="I23" s="197"/>
      <c r="J23" s="11">
        <v>22</v>
      </c>
      <c r="K23" s="11"/>
      <c r="L23" s="7"/>
      <c r="M23" s="4"/>
      <c r="N23" s="4"/>
      <c r="O23" s="4"/>
      <c r="P23" s="7"/>
      <c r="Q23" s="7"/>
      <c r="R23" s="7"/>
      <c r="S23" s="7"/>
      <c r="T23" s="7"/>
      <c r="U23" s="7"/>
    </row>
    <row r="24" spans="1:21" ht="16.2" customHeight="1">
      <c r="A24" s="184"/>
      <c r="B24" s="195" t="s">
        <v>119</v>
      </c>
      <c r="C24" s="196"/>
      <c r="D24" s="196"/>
      <c r="E24" s="196"/>
      <c r="F24" s="196"/>
      <c r="G24" s="196"/>
      <c r="H24" s="196"/>
      <c r="I24" s="197"/>
      <c r="J24" s="11">
        <v>23</v>
      </c>
      <c r="K24" s="11"/>
      <c r="L24" s="7"/>
      <c r="M24" s="4"/>
      <c r="N24" s="4"/>
      <c r="O24" s="4"/>
      <c r="P24" s="7"/>
      <c r="Q24" s="7"/>
      <c r="R24" s="7"/>
      <c r="S24" s="7"/>
      <c r="T24" s="7"/>
      <c r="U24" s="7"/>
    </row>
    <row r="25" spans="1:21" ht="16.2" customHeight="1">
      <c r="A25" s="184"/>
      <c r="B25" s="195" t="s">
        <v>120</v>
      </c>
      <c r="C25" s="196"/>
      <c r="D25" s="196"/>
      <c r="E25" s="196"/>
      <c r="F25" s="196"/>
      <c r="G25" s="196"/>
      <c r="H25" s="196"/>
      <c r="I25" s="197"/>
      <c r="J25" s="11">
        <v>24</v>
      </c>
      <c r="K25" s="11"/>
      <c r="L25" s="7"/>
      <c r="M25" s="4"/>
      <c r="N25" s="4"/>
      <c r="O25" s="4"/>
      <c r="P25" s="7"/>
      <c r="Q25" s="7"/>
      <c r="R25" s="7"/>
      <c r="S25" s="7"/>
      <c r="T25" s="7"/>
      <c r="U25" s="7"/>
    </row>
    <row r="26" spans="1:21" ht="16.2" customHeight="1">
      <c r="A26" s="184"/>
      <c r="B26" s="195" t="s">
        <v>121</v>
      </c>
      <c r="C26" s="196"/>
      <c r="D26" s="196"/>
      <c r="E26" s="196"/>
      <c r="F26" s="196"/>
      <c r="G26" s="196"/>
      <c r="H26" s="196"/>
      <c r="I26" s="197"/>
      <c r="J26" s="11">
        <v>25</v>
      </c>
      <c r="K26" s="11"/>
      <c r="L26" s="7"/>
      <c r="M26" s="4"/>
      <c r="N26" s="4"/>
      <c r="O26" s="4"/>
      <c r="P26" s="7"/>
      <c r="Q26" s="7"/>
      <c r="R26" s="7"/>
      <c r="S26" s="7"/>
      <c r="T26" s="7"/>
      <c r="U26" s="7"/>
    </row>
    <row r="27" spans="1:21" ht="16.2" customHeight="1">
      <c r="A27" s="184"/>
      <c r="B27" s="195" t="s">
        <v>122</v>
      </c>
      <c r="C27" s="196"/>
      <c r="D27" s="196"/>
      <c r="E27" s="196"/>
      <c r="F27" s="196"/>
      <c r="G27" s="196"/>
      <c r="H27" s="196"/>
      <c r="I27" s="197"/>
      <c r="J27" s="11">
        <v>26</v>
      </c>
      <c r="K27" s="11"/>
      <c r="L27" s="7"/>
      <c r="M27" s="4"/>
      <c r="N27" s="4"/>
      <c r="O27" s="4"/>
      <c r="P27" s="7"/>
      <c r="Q27" s="7"/>
      <c r="R27" s="7"/>
      <c r="S27" s="7"/>
      <c r="T27" s="7"/>
      <c r="U27" s="7"/>
    </row>
    <row r="28" spans="1:21" ht="16.2" customHeight="1">
      <c r="A28" s="184"/>
      <c r="B28" s="195" t="s">
        <v>123</v>
      </c>
      <c r="C28" s="196"/>
      <c r="D28" s="196"/>
      <c r="E28" s="196"/>
      <c r="F28" s="196"/>
      <c r="G28" s="196"/>
      <c r="H28" s="196"/>
      <c r="I28" s="197"/>
      <c r="J28" s="11">
        <v>27</v>
      </c>
      <c r="K28" s="11"/>
      <c r="L28" s="7"/>
      <c r="M28" s="4"/>
      <c r="N28" s="4"/>
      <c r="O28" s="4"/>
      <c r="P28" s="7"/>
      <c r="Q28" s="7"/>
      <c r="R28" s="7"/>
      <c r="S28" s="7"/>
      <c r="T28" s="7"/>
      <c r="U28" s="7"/>
    </row>
    <row r="29" spans="1:21" ht="16.2" customHeight="1">
      <c r="A29" s="184"/>
      <c r="B29" s="195" t="s">
        <v>124</v>
      </c>
      <c r="C29" s="196"/>
      <c r="D29" s="196"/>
      <c r="E29" s="196"/>
      <c r="F29" s="196"/>
      <c r="G29" s="196"/>
      <c r="H29" s="196"/>
      <c r="I29" s="197"/>
      <c r="J29" s="11">
        <v>28</v>
      </c>
      <c r="K29" s="11"/>
      <c r="L29" s="7"/>
      <c r="M29" s="4"/>
      <c r="N29" s="4"/>
      <c r="O29" s="4"/>
      <c r="P29" s="7"/>
      <c r="Q29" s="7"/>
      <c r="R29" s="7"/>
      <c r="S29" s="7"/>
      <c r="T29" s="7"/>
      <c r="U29" s="7"/>
    </row>
    <row r="30" spans="1:21" ht="16.2" customHeight="1">
      <c r="A30" s="183"/>
      <c r="B30" s="195" t="s">
        <v>125</v>
      </c>
      <c r="C30" s="196"/>
      <c r="D30" s="196"/>
      <c r="E30" s="196"/>
      <c r="F30" s="196"/>
      <c r="G30" s="196"/>
      <c r="H30" s="196"/>
      <c r="I30" s="197"/>
      <c r="J30" s="11">
        <v>29</v>
      </c>
      <c r="K30" s="11"/>
      <c r="L30" s="7"/>
      <c r="M30" s="4"/>
      <c r="N30" s="4"/>
      <c r="O30" s="4"/>
      <c r="P30" s="7"/>
      <c r="Q30" s="7"/>
      <c r="R30" s="7"/>
      <c r="S30" s="7"/>
      <c r="T30" s="7"/>
      <c r="U30" s="7"/>
    </row>
    <row r="31" spans="1:21" ht="16.2" customHeight="1">
      <c r="A31" s="183"/>
      <c r="B31" s="195" t="s">
        <v>126</v>
      </c>
      <c r="C31" s="196"/>
      <c r="D31" s="196"/>
      <c r="E31" s="196"/>
      <c r="F31" s="196"/>
      <c r="G31" s="196"/>
      <c r="H31" s="196"/>
      <c r="I31" s="197"/>
      <c r="J31" s="11">
        <v>30</v>
      </c>
      <c r="K31" s="11"/>
      <c r="L31" s="7"/>
      <c r="M31" s="4"/>
      <c r="N31" s="4"/>
      <c r="O31" s="4"/>
      <c r="P31" s="7"/>
      <c r="Q31" s="7"/>
      <c r="R31" s="7"/>
      <c r="S31" s="7"/>
      <c r="T31" s="7"/>
      <c r="U31" s="7"/>
    </row>
    <row r="32" spans="1:21" ht="16.2" customHeight="1">
      <c r="A32" s="183"/>
      <c r="B32" s="195" t="s">
        <v>127</v>
      </c>
      <c r="C32" s="196"/>
      <c r="D32" s="196"/>
      <c r="E32" s="196"/>
      <c r="F32" s="196"/>
      <c r="G32" s="196"/>
      <c r="H32" s="196"/>
      <c r="I32" s="197"/>
      <c r="J32" s="11">
        <v>31</v>
      </c>
      <c r="K32" s="11"/>
      <c r="L32" s="7"/>
      <c r="M32" s="4"/>
      <c r="N32" s="4"/>
      <c r="O32" s="4"/>
      <c r="P32" s="7"/>
      <c r="Q32" s="7"/>
      <c r="R32" s="7"/>
      <c r="S32" s="7"/>
      <c r="T32" s="7"/>
      <c r="U32" s="7"/>
    </row>
    <row r="33" spans="1:21" ht="16.2" customHeight="1">
      <c r="A33" s="183"/>
      <c r="B33" s="195" t="s">
        <v>128</v>
      </c>
      <c r="C33" s="196"/>
      <c r="D33" s="196"/>
      <c r="E33" s="196"/>
      <c r="F33" s="196"/>
      <c r="G33" s="196"/>
      <c r="H33" s="196"/>
      <c r="I33" s="197"/>
      <c r="J33" s="11">
        <v>32</v>
      </c>
      <c r="K33" s="11"/>
      <c r="L33" s="7"/>
      <c r="M33" s="4"/>
      <c r="N33" s="4"/>
      <c r="O33" s="4"/>
      <c r="P33" s="7"/>
      <c r="Q33" s="7"/>
      <c r="R33" s="7"/>
      <c r="S33" s="7"/>
      <c r="T33" s="7"/>
      <c r="U33" s="7"/>
    </row>
    <row r="34" spans="1:21" ht="16.2" customHeight="1">
      <c r="A34" s="183"/>
      <c r="B34" s="195" t="s">
        <v>129</v>
      </c>
      <c r="C34" s="196"/>
      <c r="D34" s="196"/>
      <c r="E34" s="196"/>
      <c r="F34" s="196"/>
      <c r="G34" s="196"/>
      <c r="H34" s="196"/>
      <c r="I34" s="197"/>
      <c r="J34" s="11">
        <v>33</v>
      </c>
      <c r="K34" s="11"/>
      <c r="L34" s="7"/>
      <c r="M34" s="4"/>
      <c r="N34" s="4"/>
      <c r="O34" s="4"/>
      <c r="P34" s="7"/>
      <c r="Q34" s="7"/>
      <c r="R34" s="7"/>
      <c r="S34" s="7"/>
      <c r="T34" s="7"/>
      <c r="U34" s="7"/>
    </row>
    <row r="35" spans="1:21" ht="16.2" customHeight="1">
      <c r="A35" s="183"/>
      <c r="B35" s="195" t="s">
        <v>130</v>
      </c>
      <c r="C35" s="196"/>
      <c r="D35" s="196"/>
      <c r="E35" s="196"/>
      <c r="F35" s="196"/>
      <c r="G35" s="196"/>
      <c r="H35" s="196"/>
      <c r="I35" s="197"/>
      <c r="J35" s="11">
        <v>34</v>
      </c>
      <c r="K35" s="11"/>
      <c r="L35" s="7" t="s">
        <v>5</v>
      </c>
      <c r="M35" s="7"/>
      <c r="N35" s="7"/>
      <c r="O35" s="7"/>
      <c r="P35" s="7"/>
      <c r="Q35" s="7"/>
      <c r="R35" s="7"/>
      <c r="S35" s="7"/>
      <c r="T35" s="7"/>
      <c r="U35" s="7"/>
    </row>
    <row r="36" spans="1:21" ht="16.2" customHeight="1">
      <c r="A36" s="183"/>
      <c r="B36" s="195" t="s">
        <v>131</v>
      </c>
      <c r="C36" s="196"/>
      <c r="D36" s="196"/>
      <c r="E36" s="196"/>
      <c r="F36" s="196"/>
      <c r="G36" s="196"/>
      <c r="H36" s="196"/>
      <c r="I36" s="197"/>
      <c r="J36" s="11">
        <v>35</v>
      </c>
      <c r="K36" s="11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6.2" customHeight="1">
      <c r="A37" s="184"/>
      <c r="B37" s="195" t="s">
        <v>132</v>
      </c>
      <c r="C37" s="196"/>
      <c r="D37" s="196"/>
      <c r="E37" s="196"/>
      <c r="F37" s="196"/>
      <c r="G37" s="196"/>
      <c r="H37" s="196"/>
      <c r="I37" s="197"/>
      <c r="J37" s="16">
        <v>36</v>
      </c>
      <c r="K37" s="16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6.2" customHeight="1">
      <c r="A38" s="184"/>
      <c r="B38" s="195" t="s">
        <v>133</v>
      </c>
      <c r="C38" s="196"/>
      <c r="D38" s="196"/>
      <c r="E38" s="196"/>
      <c r="F38" s="196"/>
      <c r="G38" s="196"/>
      <c r="H38" s="196"/>
      <c r="I38" s="197"/>
      <c r="J38" s="16">
        <v>37</v>
      </c>
      <c r="K38" s="16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6.2" customHeight="1">
      <c r="A39" s="184"/>
      <c r="B39" s="195" t="s">
        <v>134</v>
      </c>
      <c r="C39" s="196"/>
      <c r="D39" s="196"/>
      <c r="E39" s="196"/>
      <c r="F39" s="196"/>
      <c r="G39" s="196"/>
      <c r="H39" s="196"/>
      <c r="I39" s="197"/>
      <c r="J39" s="16">
        <v>38</v>
      </c>
      <c r="K39" s="16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6.2" customHeight="1">
      <c r="A40" s="184"/>
      <c r="B40" s="195" t="s">
        <v>135</v>
      </c>
      <c r="C40" s="196"/>
      <c r="D40" s="196"/>
      <c r="E40" s="196"/>
      <c r="F40" s="196"/>
      <c r="G40" s="196"/>
      <c r="H40" s="196"/>
      <c r="I40" s="197"/>
      <c r="J40" s="16">
        <v>39</v>
      </c>
      <c r="K40" s="16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6.2" customHeight="1">
      <c r="A41" s="184"/>
      <c r="B41" s="195" t="s">
        <v>136</v>
      </c>
      <c r="C41" s="196"/>
      <c r="D41" s="196"/>
      <c r="E41" s="196"/>
      <c r="F41" s="196"/>
      <c r="G41" s="196"/>
      <c r="H41" s="196"/>
      <c r="I41" s="197"/>
      <c r="J41" s="16">
        <v>40</v>
      </c>
      <c r="K41" s="16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6.2" customHeight="1" thickBot="1">
      <c r="A42" s="185"/>
      <c r="B42" s="198" t="s">
        <v>137</v>
      </c>
      <c r="C42" s="199"/>
      <c r="D42" s="199"/>
      <c r="E42" s="199"/>
      <c r="F42" s="199"/>
      <c r="G42" s="199"/>
      <c r="H42" s="199"/>
      <c r="I42" s="200"/>
      <c r="J42" s="12">
        <v>41</v>
      </c>
      <c r="K42" s="12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22.8">
      <c r="A43" s="110" t="s">
        <v>86</v>
      </c>
      <c r="B43" s="88"/>
      <c r="C43" s="89"/>
      <c r="D43" s="89"/>
      <c r="E43" s="89"/>
      <c r="F43" s="89"/>
      <c r="G43" s="89"/>
      <c r="H43" s="89"/>
      <c r="I43" s="90"/>
      <c r="J43" s="5">
        <v>0</v>
      </c>
      <c r="K43" s="10"/>
      <c r="L43" s="7"/>
      <c r="N43" s="13"/>
      <c r="O43" s="7"/>
      <c r="P43" s="7"/>
      <c r="Q43" s="7"/>
      <c r="R43" s="7"/>
      <c r="S43" s="7"/>
      <c r="T43" s="7"/>
      <c r="U43" s="7"/>
    </row>
    <row r="44" spans="1:21" ht="22.8">
      <c r="A44" s="92"/>
      <c r="B44" s="88"/>
      <c r="C44" s="89"/>
      <c r="D44" s="89"/>
      <c r="E44" s="89"/>
      <c r="F44" s="89"/>
      <c r="G44" s="89"/>
      <c r="H44" s="89"/>
      <c r="I44" s="90"/>
      <c r="J44" s="14">
        <v>1</v>
      </c>
      <c r="K44" s="10"/>
      <c r="L44" s="7"/>
      <c r="M44" s="4"/>
      <c r="N44" s="13"/>
      <c r="O44" s="7"/>
      <c r="P44" s="7"/>
      <c r="Q44" s="7"/>
      <c r="R44" s="7"/>
      <c r="S44" s="7"/>
      <c r="T44" s="7"/>
      <c r="U44" s="7"/>
    </row>
    <row r="45" spans="1:21" ht="22.8">
      <c r="A45" s="92"/>
      <c r="B45" s="88"/>
      <c r="C45" s="89"/>
      <c r="D45" s="89"/>
      <c r="E45" s="89"/>
      <c r="F45" s="89"/>
      <c r="G45" s="89"/>
      <c r="H45" s="89"/>
      <c r="I45" s="90"/>
      <c r="J45" s="14">
        <v>2</v>
      </c>
      <c r="K45" s="10"/>
      <c r="L45" s="7"/>
      <c r="M45" s="4"/>
      <c r="N45" s="13"/>
      <c r="O45" s="7"/>
      <c r="P45" s="7"/>
      <c r="Q45" s="7"/>
      <c r="R45" s="7"/>
      <c r="S45" s="7"/>
      <c r="T45" s="7"/>
      <c r="U45" s="7"/>
    </row>
    <row r="46" spans="1:21" ht="22.8">
      <c r="A46" s="92"/>
      <c r="B46" s="88"/>
      <c r="C46" s="89"/>
      <c r="D46" s="89"/>
      <c r="E46" s="89"/>
      <c r="F46" s="89"/>
      <c r="G46" s="89"/>
      <c r="H46" s="89"/>
      <c r="I46" s="90"/>
      <c r="J46" s="14">
        <v>3</v>
      </c>
      <c r="K46" s="10"/>
      <c r="L46" s="7"/>
      <c r="M46" s="4"/>
      <c r="N46" s="13"/>
      <c r="O46" s="7"/>
      <c r="P46" s="7"/>
      <c r="Q46" s="7"/>
      <c r="R46" s="7"/>
      <c r="S46" s="7"/>
      <c r="T46" s="7"/>
      <c r="U46" s="7"/>
    </row>
    <row r="47" spans="1:21" ht="22.8">
      <c r="A47" s="92"/>
      <c r="B47" s="88"/>
      <c r="C47" s="89"/>
      <c r="D47" s="89"/>
      <c r="E47" s="89"/>
      <c r="F47" s="89"/>
      <c r="G47" s="89"/>
      <c r="H47" s="89"/>
      <c r="I47" s="90"/>
      <c r="J47" s="14">
        <v>4</v>
      </c>
      <c r="K47" s="10"/>
      <c r="L47" s="7"/>
      <c r="M47" s="4"/>
      <c r="N47" s="13"/>
      <c r="O47" s="7"/>
      <c r="P47" s="7"/>
      <c r="Q47" s="7"/>
      <c r="R47" s="7"/>
      <c r="S47" s="7"/>
      <c r="T47" s="7"/>
      <c r="U47" s="7"/>
    </row>
    <row r="48" spans="1:21" ht="22.8">
      <c r="A48" s="92"/>
      <c r="B48" s="88"/>
      <c r="C48" s="89"/>
      <c r="D48" s="89"/>
      <c r="E48" s="89"/>
      <c r="F48" s="89"/>
      <c r="G48" s="89"/>
      <c r="H48" s="89"/>
      <c r="I48" s="90"/>
      <c r="J48" s="14">
        <v>5</v>
      </c>
      <c r="K48" s="10"/>
      <c r="L48" s="7"/>
      <c r="M48" s="4"/>
      <c r="N48" s="13"/>
      <c r="O48" s="7"/>
      <c r="P48" s="7"/>
      <c r="Q48" s="7"/>
      <c r="R48" s="7"/>
      <c r="S48" s="7"/>
      <c r="T48" s="7"/>
      <c r="U48" s="7"/>
    </row>
    <row r="49" spans="1:21" ht="22.8">
      <c r="A49" s="92"/>
      <c r="B49" s="88"/>
      <c r="C49" s="89"/>
      <c r="D49" s="89"/>
      <c r="E49" s="89"/>
      <c r="F49" s="89"/>
      <c r="G49" s="89"/>
      <c r="H49" s="89"/>
      <c r="I49" s="90"/>
      <c r="J49" s="14">
        <v>6</v>
      </c>
      <c r="K49" s="11"/>
      <c r="L49" s="7"/>
      <c r="M49" s="4"/>
      <c r="N49" s="13"/>
      <c r="O49" s="7"/>
      <c r="P49" s="7"/>
      <c r="Q49" s="7"/>
      <c r="R49" s="7"/>
      <c r="S49" s="7"/>
      <c r="T49" s="7"/>
      <c r="U49" s="7"/>
    </row>
    <row r="50" spans="1:21" ht="22.8">
      <c r="A50" s="92"/>
      <c r="B50" s="88"/>
      <c r="C50" s="89"/>
      <c r="D50" s="89"/>
      <c r="E50" s="89"/>
      <c r="F50" s="89"/>
      <c r="G50" s="89"/>
      <c r="H50" s="89"/>
      <c r="I50" s="90"/>
      <c r="J50" s="14">
        <v>7</v>
      </c>
      <c r="K50" s="11"/>
      <c r="L50" s="7"/>
      <c r="M50" s="4"/>
      <c r="N50" s="7"/>
      <c r="O50" s="7"/>
      <c r="P50" s="7"/>
      <c r="Q50" s="7"/>
      <c r="R50" s="7"/>
      <c r="S50" s="7"/>
      <c r="T50" s="7"/>
      <c r="U50" s="7"/>
    </row>
    <row r="51" spans="1:21" ht="22.8">
      <c r="A51" s="92"/>
      <c r="B51" s="88"/>
      <c r="C51" s="89"/>
      <c r="D51" s="89"/>
      <c r="E51" s="89"/>
      <c r="F51" s="89"/>
      <c r="G51" s="89"/>
      <c r="H51" s="89"/>
      <c r="I51" s="90"/>
      <c r="J51" s="14">
        <v>8</v>
      </c>
      <c r="K51" s="11"/>
      <c r="L51" s="7"/>
      <c r="M51" s="4"/>
      <c r="N51" s="7"/>
      <c r="O51" s="7"/>
      <c r="P51" s="7"/>
      <c r="Q51" s="7"/>
      <c r="R51" s="7"/>
      <c r="S51" s="7"/>
      <c r="T51" s="7"/>
      <c r="U51" s="7"/>
    </row>
    <row r="52" spans="1:21" ht="22.8">
      <c r="A52" s="92"/>
      <c r="B52" s="88"/>
      <c r="C52" s="89"/>
      <c r="D52" s="89"/>
      <c r="E52" s="89"/>
      <c r="F52" s="89"/>
      <c r="G52" s="89"/>
      <c r="H52" s="89"/>
      <c r="I52" s="90"/>
      <c r="J52" s="14">
        <v>9</v>
      </c>
      <c r="K52" s="11"/>
      <c r="L52" s="7"/>
      <c r="M52" s="4"/>
      <c r="N52" s="7"/>
      <c r="O52" s="7"/>
      <c r="P52" s="7"/>
      <c r="Q52" s="7"/>
      <c r="R52" s="7"/>
      <c r="S52" s="7"/>
      <c r="T52" s="7"/>
      <c r="U52" s="7"/>
    </row>
    <row r="53" spans="1:21" ht="22.8">
      <c r="A53" s="92"/>
      <c r="B53" s="88"/>
      <c r="C53" s="89"/>
      <c r="D53" s="89"/>
      <c r="E53" s="89"/>
      <c r="F53" s="89"/>
      <c r="G53" s="89"/>
      <c r="H53" s="89"/>
      <c r="I53" s="90"/>
      <c r="J53" s="14">
        <v>10</v>
      </c>
      <c r="K53" s="11"/>
      <c r="L53" s="7"/>
      <c r="M53" s="4"/>
      <c r="N53" s="7"/>
      <c r="O53" s="7"/>
      <c r="P53" s="7"/>
      <c r="Q53" s="7"/>
      <c r="R53" s="7"/>
      <c r="S53" s="7"/>
      <c r="T53" s="7"/>
      <c r="U53" s="7"/>
    </row>
    <row r="54" spans="1:21" ht="23.4" thickBot="1">
      <c r="A54" s="93"/>
      <c r="B54" s="111"/>
      <c r="C54" s="112"/>
      <c r="D54" s="112"/>
      <c r="E54" s="112"/>
      <c r="F54" s="112"/>
      <c r="G54" s="112"/>
      <c r="H54" s="112"/>
      <c r="I54" s="113"/>
      <c r="J54" s="15">
        <v>11</v>
      </c>
      <c r="K54" s="16"/>
      <c r="L54" s="7"/>
      <c r="M54" s="4"/>
      <c r="N54" s="7"/>
      <c r="O54" s="7"/>
      <c r="P54" s="7"/>
      <c r="Q54" s="7"/>
      <c r="R54" s="7"/>
      <c r="S54" s="7"/>
      <c r="T54" s="7"/>
      <c r="U54" s="7"/>
    </row>
    <row r="55" spans="1:21" ht="22.8">
      <c r="A55" s="114" t="s">
        <v>87</v>
      </c>
      <c r="B55" s="94"/>
      <c r="C55" s="95"/>
      <c r="D55" s="95"/>
      <c r="E55" s="95"/>
      <c r="F55" s="95"/>
      <c r="G55" s="95"/>
      <c r="H55" s="95"/>
      <c r="I55" s="96"/>
      <c r="J55" s="5">
        <v>0</v>
      </c>
      <c r="K55" s="6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22.8">
      <c r="A56" s="92"/>
      <c r="B56" s="88"/>
      <c r="C56" s="89"/>
      <c r="D56" s="89"/>
      <c r="E56" s="89"/>
      <c r="F56" s="89"/>
      <c r="G56" s="89"/>
      <c r="H56" s="89"/>
      <c r="I56" s="90"/>
      <c r="J56" s="14">
        <v>1</v>
      </c>
      <c r="K56" s="9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22.8">
      <c r="A57" s="92"/>
      <c r="B57" s="88"/>
      <c r="C57" s="89"/>
      <c r="D57" s="89"/>
      <c r="E57" s="89"/>
      <c r="F57" s="89"/>
      <c r="G57" s="89"/>
      <c r="H57" s="89"/>
      <c r="I57" s="90"/>
      <c r="J57" s="14">
        <v>2</v>
      </c>
      <c r="K57" s="10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22.8">
      <c r="A58" s="92"/>
      <c r="B58" s="88"/>
      <c r="C58" s="89"/>
      <c r="D58" s="89"/>
      <c r="E58" s="89"/>
      <c r="F58" s="89"/>
      <c r="G58" s="89"/>
      <c r="H58" s="89"/>
      <c r="I58" s="90"/>
      <c r="J58" s="14">
        <v>3</v>
      </c>
      <c r="K58" s="10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22.8">
      <c r="A59" s="92"/>
      <c r="B59" s="88"/>
      <c r="C59" s="89"/>
      <c r="D59" s="89"/>
      <c r="E59" s="89"/>
      <c r="F59" s="89"/>
      <c r="G59" s="89"/>
      <c r="H59" s="89"/>
      <c r="I59" s="90"/>
      <c r="J59" s="14">
        <v>4</v>
      </c>
      <c r="K59" s="10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22.8">
      <c r="A60" s="92"/>
      <c r="B60" s="88"/>
      <c r="C60" s="89"/>
      <c r="D60" s="89"/>
      <c r="E60" s="89"/>
      <c r="F60" s="89"/>
      <c r="G60" s="89"/>
      <c r="H60" s="89"/>
      <c r="I60" s="90"/>
      <c r="J60" s="14">
        <v>5</v>
      </c>
      <c r="K60" s="10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22.8">
      <c r="A61" s="92"/>
      <c r="B61" s="88"/>
      <c r="C61" s="89"/>
      <c r="D61" s="89"/>
      <c r="E61" s="89"/>
      <c r="F61" s="89"/>
      <c r="G61" s="89"/>
      <c r="H61" s="89"/>
      <c r="I61" s="90"/>
      <c r="J61" s="14">
        <v>6</v>
      </c>
      <c r="K61" s="10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22.8">
      <c r="A62" s="92"/>
      <c r="B62" s="88"/>
      <c r="C62" s="89"/>
      <c r="D62" s="89"/>
      <c r="E62" s="89"/>
      <c r="F62" s="89"/>
      <c r="G62" s="89"/>
      <c r="H62" s="89"/>
      <c r="I62" s="90"/>
      <c r="J62" s="14">
        <v>7</v>
      </c>
      <c r="K62" s="10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22.8">
      <c r="A63" s="92"/>
      <c r="B63" s="88"/>
      <c r="C63" s="89"/>
      <c r="D63" s="89"/>
      <c r="E63" s="89"/>
      <c r="F63" s="89"/>
      <c r="G63" s="89"/>
      <c r="H63" s="89"/>
      <c r="I63" s="90"/>
      <c r="J63" s="14">
        <v>8</v>
      </c>
      <c r="K63" s="11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ht="22.8">
      <c r="A64" s="92"/>
      <c r="B64" s="88"/>
      <c r="C64" s="89"/>
      <c r="D64" s="89"/>
      <c r="E64" s="89"/>
      <c r="F64" s="89"/>
      <c r="G64" s="89"/>
      <c r="H64" s="89"/>
      <c r="I64" s="90"/>
      <c r="J64" s="14">
        <v>9</v>
      </c>
      <c r="K64" s="11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22.8">
      <c r="A65" s="92"/>
      <c r="B65" s="88"/>
      <c r="C65" s="89"/>
      <c r="D65" s="89"/>
      <c r="E65" s="89"/>
      <c r="F65" s="89"/>
      <c r="G65" s="89"/>
      <c r="H65" s="89"/>
      <c r="I65" s="90"/>
      <c r="J65" s="14">
        <v>10</v>
      </c>
      <c r="K65" s="11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22.8">
      <c r="A66" s="92"/>
      <c r="B66" s="88"/>
      <c r="C66" s="89"/>
      <c r="D66" s="89"/>
      <c r="E66" s="89"/>
      <c r="F66" s="89"/>
      <c r="G66" s="89"/>
      <c r="H66" s="89"/>
      <c r="I66" s="90"/>
      <c r="J66" s="14">
        <v>11</v>
      </c>
      <c r="K66" s="11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ht="22.8">
      <c r="A67" s="92"/>
      <c r="B67" s="88"/>
      <c r="C67" s="89"/>
      <c r="D67" s="89"/>
      <c r="E67" s="89"/>
      <c r="F67" s="89"/>
      <c r="G67" s="89"/>
      <c r="H67" s="89"/>
      <c r="I67" s="90"/>
      <c r="J67" s="14">
        <v>12</v>
      </c>
      <c r="K67" s="11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ht="22.8">
      <c r="A68" s="92"/>
      <c r="B68" s="88"/>
      <c r="C68" s="89"/>
      <c r="D68" s="89"/>
      <c r="E68" s="89"/>
      <c r="F68" s="89"/>
      <c r="G68" s="89"/>
      <c r="H68" s="89"/>
      <c r="I68" s="90"/>
      <c r="J68" s="14">
        <v>13</v>
      </c>
      <c r="K68" s="11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ht="22.8">
      <c r="A69" s="92"/>
      <c r="B69" s="88"/>
      <c r="C69" s="89"/>
      <c r="D69" s="89"/>
      <c r="E69" s="89"/>
      <c r="F69" s="89"/>
      <c r="G69" s="89"/>
      <c r="H69" s="89"/>
      <c r="I69" s="90"/>
      <c r="J69" s="14">
        <v>14</v>
      </c>
      <c r="K69" s="11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ht="23.4" thickBot="1">
      <c r="A70" s="93"/>
      <c r="B70" s="88"/>
      <c r="C70" s="89"/>
      <c r="D70" s="89"/>
      <c r="E70" s="89"/>
      <c r="F70" s="89"/>
      <c r="G70" s="89"/>
      <c r="H70" s="89"/>
      <c r="I70" s="90"/>
      <c r="J70" s="14">
        <v>15</v>
      </c>
      <c r="K70" s="11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ht="22.8">
      <c r="A71" s="115" t="s">
        <v>88</v>
      </c>
      <c r="B71" s="94"/>
      <c r="C71" s="95"/>
      <c r="D71" s="95"/>
      <c r="E71" s="95"/>
      <c r="F71" s="95"/>
      <c r="G71" s="95"/>
      <c r="H71" s="95"/>
      <c r="I71" s="96"/>
      <c r="J71" s="5">
        <v>0</v>
      </c>
      <c r="K71" s="6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ht="22.8">
      <c r="A72" s="92"/>
      <c r="B72" s="88"/>
      <c r="C72" s="89"/>
      <c r="D72" s="89"/>
      <c r="E72" s="89"/>
      <c r="F72" s="89"/>
      <c r="G72" s="89"/>
      <c r="H72" s="89"/>
      <c r="I72" s="90"/>
      <c r="J72" s="14">
        <v>1</v>
      </c>
      <c r="K72" s="9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ht="22.8">
      <c r="A73" s="92"/>
      <c r="B73" s="88"/>
      <c r="C73" s="89"/>
      <c r="D73" s="89"/>
      <c r="E73" s="89"/>
      <c r="F73" s="89"/>
      <c r="G73" s="89"/>
      <c r="H73" s="89"/>
      <c r="I73" s="90"/>
      <c r="J73" s="14">
        <v>2</v>
      </c>
      <c r="K73" s="9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ht="22.8">
      <c r="A74" s="92"/>
      <c r="B74" s="88"/>
      <c r="C74" s="89"/>
      <c r="D74" s="89"/>
      <c r="E74" s="89"/>
      <c r="F74" s="89"/>
      <c r="G74" s="89"/>
      <c r="H74" s="89"/>
      <c r="I74" s="90"/>
      <c r="J74" s="14">
        <v>3</v>
      </c>
      <c r="K74" s="11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ht="22.8">
      <c r="A75" s="92"/>
      <c r="B75" s="88"/>
      <c r="C75" s="89"/>
      <c r="D75" s="89"/>
      <c r="E75" s="89"/>
      <c r="F75" s="89"/>
      <c r="G75" s="89"/>
      <c r="H75" s="89"/>
      <c r="I75" s="90"/>
      <c r="J75" s="14">
        <v>4</v>
      </c>
      <c r="K75" s="11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ht="22.8">
      <c r="A76" s="92"/>
      <c r="B76" s="88"/>
      <c r="C76" s="89"/>
      <c r="D76" s="89"/>
      <c r="E76" s="89"/>
      <c r="F76" s="89"/>
      <c r="G76" s="89"/>
      <c r="H76" s="89"/>
      <c r="I76" s="90"/>
      <c r="J76" s="14">
        <v>5</v>
      </c>
      <c r="K76" s="11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ht="22.8">
      <c r="A77" s="92"/>
      <c r="B77" s="88"/>
      <c r="C77" s="89"/>
      <c r="D77" s="89"/>
      <c r="E77" s="89"/>
      <c r="F77" s="89"/>
      <c r="G77" s="89"/>
      <c r="H77" s="89"/>
      <c r="I77" s="90"/>
      <c r="J77" s="14">
        <v>6</v>
      </c>
      <c r="K77" s="11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ht="22.8">
      <c r="A78" s="92"/>
      <c r="B78" s="88"/>
      <c r="C78" s="89"/>
      <c r="D78" s="89"/>
      <c r="E78" s="89"/>
      <c r="F78" s="89"/>
      <c r="G78" s="89"/>
      <c r="H78" s="89"/>
      <c r="I78" s="90"/>
      <c r="J78" s="14">
        <v>7</v>
      </c>
      <c r="K78" s="11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ht="22.8">
      <c r="A79" s="92"/>
      <c r="B79" s="88"/>
      <c r="C79" s="89"/>
      <c r="D79" s="89"/>
      <c r="E79" s="89"/>
      <c r="F79" s="89"/>
      <c r="G79" s="89"/>
      <c r="H79" s="89"/>
      <c r="I79" s="90"/>
      <c r="J79" s="14">
        <v>8</v>
      </c>
      <c r="K79" s="11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ht="22.8">
      <c r="A80" s="92"/>
      <c r="B80" s="88"/>
      <c r="C80" s="89"/>
      <c r="D80" s="89"/>
      <c r="E80" s="89"/>
      <c r="F80" s="89"/>
      <c r="G80" s="89"/>
      <c r="H80" s="89"/>
      <c r="I80" s="90"/>
      <c r="J80" s="14">
        <v>9</v>
      </c>
      <c r="K80" s="11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ht="22.8">
      <c r="A81" s="92"/>
      <c r="B81" s="88"/>
      <c r="C81" s="89"/>
      <c r="D81" s="89"/>
      <c r="E81" s="89"/>
      <c r="F81" s="89"/>
      <c r="G81" s="89"/>
      <c r="H81" s="89"/>
      <c r="I81" s="90"/>
      <c r="J81" s="14">
        <v>10</v>
      </c>
      <c r="K81" s="11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ht="22.8">
      <c r="A82" s="92"/>
      <c r="B82" s="88"/>
      <c r="C82" s="89"/>
      <c r="D82" s="89"/>
      <c r="E82" s="89"/>
      <c r="F82" s="89"/>
      <c r="G82" s="89"/>
      <c r="H82" s="89"/>
      <c r="I82" s="90"/>
      <c r="J82" s="14">
        <v>11</v>
      </c>
      <c r="K82" s="11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ht="22.8">
      <c r="A83" s="92"/>
      <c r="B83" s="88"/>
      <c r="C83" s="89"/>
      <c r="D83" s="89"/>
      <c r="E83" s="89"/>
      <c r="F83" s="89"/>
      <c r="G83" s="89"/>
      <c r="H83" s="89"/>
      <c r="I83" s="90"/>
      <c r="J83" s="14">
        <v>12</v>
      </c>
      <c r="K83" s="11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ht="22.8">
      <c r="A84" s="92"/>
      <c r="B84" s="88"/>
      <c r="C84" s="89"/>
      <c r="D84" s="89"/>
      <c r="E84" s="89"/>
      <c r="F84" s="89"/>
      <c r="G84" s="89"/>
      <c r="H84" s="89"/>
      <c r="I84" s="90"/>
      <c r="J84" s="14">
        <v>13</v>
      </c>
      <c r="K84" s="11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ht="23.4" thickBot="1">
      <c r="A85" s="93"/>
      <c r="B85" s="97"/>
      <c r="C85" s="98"/>
      <c r="D85" s="98"/>
      <c r="E85" s="98"/>
      <c r="F85" s="98"/>
      <c r="G85" s="98"/>
      <c r="H85" s="98"/>
      <c r="I85" s="99"/>
      <c r="J85" s="17">
        <v>14</v>
      </c>
      <c r="K85" s="12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ht="22.8">
      <c r="A86" s="91"/>
      <c r="B86" s="94"/>
      <c r="C86" s="95"/>
      <c r="D86" s="95"/>
      <c r="E86" s="95"/>
      <c r="F86" s="95"/>
      <c r="G86" s="95"/>
      <c r="H86" s="95"/>
      <c r="I86" s="96"/>
      <c r="J86" s="5">
        <v>0</v>
      </c>
      <c r="K86" s="6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ht="22.8">
      <c r="A87" s="92"/>
      <c r="B87" s="88"/>
      <c r="C87" s="89"/>
      <c r="D87" s="89"/>
      <c r="E87" s="89"/>
      <c r="F87" s="89"/>
      <c r="G87" s="89"/>
      <c r="H87" s="89"/>
      <c r="I87" s="90"/>
      <c r="J87" s="8">
        <v>1</v>
      </c>
      <c r="K87" s="9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ht="22.8">
      <c r="A88" s="92"/>
      <c r="B88" s="88"/>
      <c r="C88" s="89"/>
      <c r="D88" s="89"/>
      <c r="E88" s="89"/>
      <c r="F88" s="89"/>
      <c r="G88" s="89"/>
      <c r="H88" s="89"/>
      <c r="I88" s="90"/>
      <c r="J88" s="8">
        <v>2</v>
      </c>
      <c r="K88" s="9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ht="22.8">
      <c r="A89" s="92"/>
      <c r="B89" s="88"/>
      <c r="C89" s="89"/>
      <c r="D89" s="89"/>
      <c r="E89" s="89"/>
      <c r="F89" s="89"/>
      <c r="G89" s="89"/>
      <c r="H89" s="89"/>
      <c r="I89" s="90"/>
      <c r="J89" s="14">
        <v>3</v>
      </c>
      <c r="K89" s="11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ht="22.8">
      <c r="A90" s="92"/>
      <c r="B90" s="88"/>
      <c r="C90" s="89"/>
      <c r="D90" s="89"/>
      <c r="E90" s="89"/>
      <c r="F90" s="89"/>
      <c r="G90" s="89"/>
      <c r="H90" s="89"/>
      <c r="I90" s="90"/>
      <c r="J90" s="8">
        <v>4</v>
      </c>
      <c r="K90" s="11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ht="22.8">
      <c r="A91" s="92"/>
      <c r="B91" s="88"/>
      <c r="C91" s="89"/>
      <c r="D91" s="89"/>
      <c r="E91" s="89"/>
      <c r="F91" s="89"/>
      <c r="G91" s="89"/>
      <c r="H91" s="89"/>
      <c r="I91" s="90"/>
      <c r="J91" s="14">
        <v>5</v>
      </c>
      <c r="K91" s="11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ht="22.8">
      <c r="A92" s="92"/>
      <c r="B92" s="88"/>
      <c r="C92" s="89"/>
      <c r="D92" s="89"/>
      <c r="E92" s="89"/>
      <c r="F92" s="89"/>
      <c r="G92" s="89"/>
      <c r="H92" s="89"/>
      <c r="I92" s="90"/>
      <c r="J92" s="8">
        <v>6</v>
      </c>
      <c r="K92" s="11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ht="22.8">
      <c r="A93" s="92"/>
      <c r="B93" s="88"/>
      <c r="C93" s="89"/>
      <c r="D93" s="89"/>
      <c r="E93" s="89"/>
      <c r="F93" s="89"/>
      <c r="G93" s="89"/>
      <c r="H93" s="89"/>
      <c r="I93" s="90"/>
      <c r="J93" s="14">
        <v>7</v>
      </c>
      <c r="K93" s="11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ht="22.8">
      <c r="A94" s="92"/>
      <c r="B94" s="88"/>
      <c r="C94" s="89"/>
      <c r="D94" s="89"/>
      <c r="E94" s="89"/>
      <c r="F94" s="89"/>
      <c r="G94" s="89"/>
      <c r="H94" s="89"/>
      <c r="I94" s="90"/>
      <c r="J94" s="8">
        <v>8</v>
      </c>
      <c r="K94" s="11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ht="22.8">
      <c r="A95" s="92"/>
      <c r="B95" s="88"/>
      <c r="C95" s="89"/>
      <c r="D95" s="89"/>
      <c r="E95" s="89"/>
      <c r="F95" s="89"/>
      <c r="G95" s="89"/>
      <c r="H95" s="89"/>
      <c r="I95" s="90"/>
      <c r="J95" s="14">
        <v>9</v>
      </c>
      <c r="K95" s="11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ht="22.8">
      <c r="A96" s="92"/>
      <c r="B96" s="88"/>
      <c r="C96" s="89"/>
      <c r="D96" s="89"/>
      <c r="E96" s="89"/>
      <c r="F96" s="89"/>
      <c r="G96" s="89"/>
      <c r="H96" s="89"/>
      <c r="I96" s="90"/>
      <c r="J96" s="8">
        <v>10</v>
      </c>
      <c r="K96" s="11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ht="22.8">
      <c r="A97" s="92"/>
      <c r="B97" s="88"/>
      <c r="C97" s="89"/>
      <c r="D97" s="89"/>
      <c r="E97" s="89"/>
      <c r="F97" s="89"/>
      <c r="G97" s="89"/>
      <c r="H97" s="89"/>
      <c r="I97" s="90"/>
      <c r="J97" s="14">
        <v>11</v>
      </c>
      <c r="K97" s="11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ht="22.8">
      <c r="A98" s="92"/>
      <c r="B98" s="88"/>
      <c r="C98" s="89"/>
      <c r="D98" s="89"/>
      <c r="E98" s="89"/>
      <c r="F98" s="89"/>
      <c r="G98" s="89"/>
      <c r="H98" s="89"/>
      <c r="I98" s="90"/>
      <c r="J98" s="8">
        <v>12</v>
      </c>
      <c r="K98" s="11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ht="22.8">
      <c r="A99" s="92"/>
      <c r="B99" s="88"/>
      <c r="C99" s="89"/>
      <c r="D99" s="89"/>
      <c r="E99" s="89"/>
      <c r="F99" s="89"/>
      <c r="G99" s="89"/>
      <c r="H99" s="89"/>
      <c r="I99" s="90"/>
      <c r="J99" s="14">
        <v>13</v>
      </c>
      <c r="K99" s="11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ht="22.8">
      <c r="A100" s="92"/>
      <c r="B100" s="88"/>
      <c r="C100" s="89"/>
      <c r="D100" s="89"/>
      <c r="E100" s="89"/>
      <c r="F100" s="89"/>
      <c r="G100" s="89"/>
      <c r="H100" s="89"/>
      <c r="I100" s="90"/>
      <c r="J100" s="8">
        <v>14</v>
      </c>
      <c r="K100" s="11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ht="22.8">
      <c r="A101" s="92"/>
      <c r="B101" s="88"/>
      <c r="C101" s="89"/>
      <c r="D101" s="89"/>
      <c r="E101" s="89"/>
      <c r="F101" s="89"/>
      <c r="G101" s="89"/>
      <c r="H101" s="89"/>
      <c r="I101" s="90"/>
      <c r="J101" s="14">
        <v>15</v>
      </c>
      <c r="K101" s="11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ht="22.8">
      <c r="A102" s="92"/>
      <c r="B102" s="88"/>
      <c r="C102" s="89"/>
      <c r="D102" s="89"/>
      <c r="E102" s="89"/>
      <c r="F102" s="89"/>
      <c r="G102" s="89"/>
      <c r="H102" s="89"/>
      <c r="I102" s="90"/>
      <c r="J102" s="8">
        <v>16</v>
      </c>
      <c r="K102" s="11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ht="22.8">
      <c r="A103" s="92"/>
      <c r="B103" s="88"/>
      <c r="C103" s="89"/>
      <c r="D103" s="89"/>
      <c r="E103" s="89"/>
      <c r="F103" s="89"/>
      <c r="G103" s="89"/>
      <c r="H103" s="89"/>
      <c r="I103" s="90"/>
      <c r="J103" s="14">
        <v>17</v>
      </c>
      <c r="K103" s="11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ht="22.8">
      <c r="A104" s="92"/>
      <c r="B104" s="88"/>
      <c r="C104" s="89"/>
      <c r="D104" s="89"/>
      <c r="E104" s="89"/>
      <c r="F104" s="89"/>
      <c r="G104" s="89"/>
      <c r="H104" s="89"/>
      <c r="I104" s="90"/>
      <c r="J104" s="8">
        <v>18</v>
      </c>
      <c r="K104" s="11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ht="23.4" thickBot="1">
      <c r="A105" s="93"/>
      <c r="B105" s="97"/>
      <c r="C105" s="98"/>
      <c r="D105" s="98"/>
      <c r="E105" s="98"/>
      <c r="F105" s="98"/>
      <c r="G105" s="98"/>
      <c r="H105" s="98"/>
      <c r="I105" s="99"/>
      <c r="J105" s="17">
        <v>19</v>
      </c>
      <c r="K105" s="12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 ht="22.8">
      <c r="A106" s="100"/>
      <c r="B106" s="102"/>
      <c r="C106" s="103"/>
      <c r="D106" s="103"/>
      <c r="E106" s="103"/>
      <c r="F106" s="103"/>
      <c r="G106" s="103"/>
      <c r="H106" s="103"/>
      <c r="I106" s="104"/>
      <c r="J106" s="5">
        <v>0</v>
      </c>
      <c r="K106" s="18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 ht="22.8">
      <c r="A107" s="92"/>
      <c r="B107" s="88"/>
      <c r="C107" s="89"/>
      <c r="D107" s="89"/>
      <c r="E107" s="89"/>
      <c r="F107" s="89"/>
      <c r="G107" s="89"/>
      <c r="H107" s="89"/>
      <c r="I107" s="90"/>
      <c r="J107" s="8">
        <v>1</v>
      </c>
      <c r="K107" s="19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ht="22.8">
      <c r="A108" s="92"/>
      <c r="B108" s="88"/>
      <c r="C108" s="89"/>
      <c r="D108" s="89"/>
      <c r="E108" s="89"/>
      <c r="F108" s="89"/>
      <c r="G108" s="89"/>
      <c r="H108" s="89"/>
      <c r="I108" s="90"/>
      <c r="J108" s="8">
        <v>2</v>
      </c>
      <c r="K108" s="19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ht="22.8">
      <c r="A109" s="92"/>
      <c r="B109" s="88"/>
      <c r="C109" s="89"/>
      <c r="D109" s="89"/>
      <c r="E109" s="89"/>
      <c r="F109" s="89"/>
      <c r="G109" s="89"/>
      <c r="H109" s="89"/>
      <c r="I109" s="90"/>
      <c r="J109" s="8">
        <v>3</v>
      </c>
      <c r="K109" s="19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 ht="22.8">
      <c r="A110" s="92"/>
      <c r="B110" s="88"/>
      <c r="C110" s="89"/>
      <c r="D110" s="89"/>
      <c r="E110" s="89"/>
      <c r="F110" s="89"/>
      <c r="G110" s="89"/>
      <c r="H110" s="89"/>
      <c r="I110" s="90"/>
      <c r="J110" s="8">
        <v>4</v>
      </c>
      <c r="K110" s="19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 ht="22.8">
      <c r="A111" s="92"/>
      <c r="B111" s="88"/>
      <c r="C111" s="89"/>
      <c r="D111" s="89"/>
      <c r="E111" s="89"/>
      <c r="F111" s="89"/>
      <c r="G111" s="89"/>
      <c r="H111" s="89"/>
      <c r="I111" s="90"/>
      <c r="J111" s="8">
        <v>5</v>
      </c>
      <c r="K111" s="19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 ht="22.8">
      <c r="A112" s="92"/>
      <c r="B112" s="88"/>
      <c r="C112" s="89"/>
      <c r="D112" s="89"/>
      <c r="E112" s="89"/>
      <c r="F112" s="89"/>
      <c r="G112" s="89"/>
      <c r="H112" s="89"/>
      <c r="I112" s="90"/>
      <c r="J112" s="8">
        <v>6</v>
      </c>
      <c r="K112" s="19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22.8">
      <c r="A113" s="92"/>
      <c r="B113" s="88"/>
      <c r="C113" s="89"/>
      <c r="D113" s="89"/>
      <c r="E113" s="89"/>
      <c r="F113" s="89"/>
      <c r="G113" s="89"/>
      <c r="H113" s="89"/>
      <c r="I113" s="90"/>
      <c r="J113" s="8">
        <v>7</v>
      </c>
      <c r="K113" s="19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ht="22.8">
      <c r="A114" s="92"/>
      <c r="B114" s="88"/>
      <c r="C114" s="89"/>
      <c r="D114" s="89"/>
      <c r="E114" s="89"/>
      <c r="F114" s="89"/>
      <c r="G114" s="89"/>
      <c r="H114" s="89"/>
      <c r="I114" s="90"/>
      <c r="J114" s="8">
        <v>8</v>
      </c>
      <c r="K114" s="19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ht="22.8">
      <c r="A115" s="92"/>
      <c r="B115" s="88"/>
      <c r="C115" s="89"/>
      <c r="D115" s="89"/>
      <c r="E115" s="89"/>
      <c r="F115" s="89"/>
      <c r="G115" s="89"/>
      <c r="H115" s="89"/>
      <c r="I115" s="90"/>
      <c r="J115" s="8">
        <v>9</v>
      </c>
      <c r="K115" s="19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ht="22.8">
      <c r="A116" s="92"/>
      <c r="B116" s="88"/>
      <c r="C116" s="89"/>
      <c r="D116" s="89"/>
      <c r="E116" s="89"/>
      <c r="F116" s="89"/>
      <c r="G116" s="89"/>
      <c r="H116" s="89"/>
      <c r="I116" s="90"/>
      <c r="J116" s="8">
        <v>10</v>
      </c>
      <c r="K116" s="19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ht="22.8">
      <c r="A117" s="92"/>
      <c r="B117" s="88"/>
      <c r="C117" s="89"/>
      <c r="D117" s="89"/>
      <c r="E117" s="89"/>
      <c r="F117" s="89"/>
      <c r="G117" s="89"/>
      <c r="H117" s="89"/>
      <c r="I117" s="90"/>
      <c r="J117" s="8">
        <v>11</v>
      </c>
      <c r="K117" s="19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ht="22.8">
      <c r="A118" s="92"/>
      <c r="B118" s="88"/>
      <c r="C118" s="89"/>
      <c r="D118" s="89"/>
      <c r="E118" s="89"/>
      <c r="F118" s="89"/>
      <c r="G118" s="89"/>
      <c r="H118" s="89"/>
      <c r="I118" s="90"/>
      <c r="J118" s="8">
        <v>12</v>
      </c>
      <c r="K118" s="19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22.8">
      <c r="A119" s="92"/>
      <c r="B119" s="88"/>
      <c r="C119" s="89"/>
      <c r="D119" s="89"/>
      <c r="E119" s="89"/>
      <c r="F119" s="89"/>
      <c r="G119" s="89"/>
      <c r="H119" s="89"/>
      <c r="I119" s="90"/>
      <c r="J119" s="8">
        <v>13</v>
      </c>
      <c r="K119" s="19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ht="22.8">
      <c r="A120" s="92"/>
      <c r="B120" s="88"/>
      <c r="C120" s="89"/>
      <c r="D120" s="89"/>
      <c r="E120" s="89"/>
      <c r="F120" s="89"/>
      <c r="G120" s="89"/>
      <c r="H120" s="89"/>
      <c r="I120" s="90"/>
      <c r="J120" s="8">
        <v>14</v>
      </c>
      <c r="K120" s="20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ht="22.8">
      <c r="A121" s="92"/>
      <c r="B121" s="88"/>
      <c r="C121" s="89"/>
      <c r="D121" s="89"/>
      <c r="E121" s="89"/>
      <c r="F121" s="89"/>
      <c r="G121" s="89"/>
      <c r="H121" s="89"/>
      <c r="I121" s="90"/>
      <c r="J121" s="8">
        <v>15</v>
      </c>
      <c r="K121" s="20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ht="22.8">
      <c r="A122" s="92"/>
      <c r="B122" s="88"/>
      <c r="C122" s="89"/>
      <c r="D122" s="89"/>
      <c r="E122" s="89"/>
      <c r="F122" s="89"/>
      <c r="G122" s="89"/>
      <c r="H122" s="89"/>
      <c r="I122" s="90"/>
      <c r="J122" s="8">
        <v>16</v>
      </c>
      <c r="K122" s="20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ht="23.4" thickBot="1">
      <c r="A123" s="101"/>
      <c r="B123" s="111"/>
      <c r="C123" s="112"/>
      <c r="D123" s="112"/>
      <c r="E123" s="112"/>
      <c r="F123" s="112"/>
      <c r="G123" s="112"/>
      <c r="H123" s="112"/>
      <c r="I123" s="113"/>
      <c r="J123" s="21">
        <v>17</v>
      </c>
      <c r="K123" s="22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22.8">
      <c r="A124" s="116"/>
      <c r="B124" s="94"/>
      <c r="C124" s="95"/>
      <c r="D124" s="95"/>
      <c r="E124" s="95"/>
      <c r="F124" s="95"/>
      <c r="G124" s="95"/>
      <c r="H124" s="95"/>
      <c r="I124" s="96"/>
      <c r="J124" s="5">
        <v>0</v>
      </c>
      <c r="K124" s="18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22.8">
      <c r="A125" s="92"/>
      <c r="B125" s="88"/>
      <c r="C125" s="89"/>
      <c r="D125" s="89"/>
      <c r="E125" s="89"/>
      <c r="F125" s="89"/>
      <c r="G125" s="89"/>
      <c r="H125" s="89"/>
      <c r="I125" s="90"/>
      <c r="J125" s="14">
        <v>1</v>
      </c>
      <c r="K125" s="23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22.8">
      <c r="A126" s="92"/>
      <c r="B126" s="88"/>
      <c r="C126" s="89"/>
      <c r="D126" s="89"/>
      <c r="E126" s="89"/>
      <c r="F126" s="89"/>
      <c r="G126" s="89"/>
      <c r="H126" s="89"/>
      <c r="I126" s="90"/>
      <c r="J126" s="14">
        <v>2</v>
      </c>
      <c r="K126" s="23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22.8">
      <c r="A127" s="92"/>
      <c r="B127" s="88"/>
      <c r="C127" s="89"/>
      <c r="D127" s="89"/>
      <c r="E127" s="89"/>
      <c r="F127" s="89"/>
      <c r="G127" s="89"/>
      <c r="H127" s="89"/>
      <c r="I127" s="90"/>
      <c r="J127" s="14">
        <v>3</v>
      </c>
      <c r="K127" s="23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22.8">
      <c r="A128" s="92"/>
      <c r="B128" s="88"/>
      <c r="C128" s="89"/>
      <c r="D128" s="89"/>
      <c r="E128" s="89"/>
      <c r="F128" s="89"/>
      <c r="G128" s="89"/>
      <c r="H128" s="89"/>
      <c r="I128" s="90"/>
      <c r="J128" s="14">
        <v>4</v>
      </c>
      <c r="K128" s="23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22.8">
      <c r="A129" s="92"/>
      <c r="B129" s="88"/>
      <c r="C129" s="89"/>
      <c r="D129" s="89"/>
      <c r="E129" s="89"/>
      <c r="F129" s="89"/>
      <c r="G129" s="89"/>
      <c r="H129" s="89"/>
      <c r="I129" s="90"/>
      <c r="J129" s="14">
        <v>5</v>
      </c>
      <c r="K129" s="23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22.8">
      <c r="A130" s="92"/>
      <c r="B130" s="88"/>
      <c r="C130" s="89"/>
      <c r="D130" s="89"/>
      <c r="E130" s="89"/>
      <c r="F130" s="89"/>
      <c r="G130" s="89"/>
      <c r="H130" s="89"/>
      <c r="I130" s="90"/>
      <c r="J130" s="14">
        <v>6</v>
      </c>
      <c r="K130" s="23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22.8">
      <c r="A131" s="92"/>
      <c r="B131" s="88"/>
      <c r="C131" s="89"/>
      <c r="D131" s="89"/>
      <c r="E131" s="89"/>
      <c r="F131" s="89"/>
      <c r="G131" s="89"/>
      <c r="H131" s="89"/>
      <c r="I131" s="90"/>
      <c r="J131" s="14">
        <v>7</v>
      </c>
      <c r="K131" s="23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22.8">
      <c r="A132" s="92"/>
      <c r="B132" s="88"/>
      <c r="C132" s="89"/>
      <c r="D132" s="89"/>
      <c r="E132" s="89"/>
      <c r="F132" s="89"/>
      <c r="G132" s="89"/>
      <c r="H132" s="89"/>
      <c r="I132" s="90"/>
      <c r="J132" s="14">
        <v>8</v>
      </c>
      <c r="K132" s="23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22.8">
      <c r="A133" s="92"/>
      <c r="B133" s="88"/>
      <c r="C133" s="89"/>
      <c r="D133" s="89"/>
      <c r="E133" s="89"/>
      <c r="F133" s="89"/>
      <c r="G133" s="89"/>
      <c r="H133" s="89"/>
      <c r="I133" s="90"/>
      <c r="J133" s="14">
        <v>9</v>
      </c>
      <c r="K133" s="23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22.8">
      <c r="A134" s="92"/>
      <c r="B134" s="88"/>
      <c r="C134" s="89"/>
      <c r="D134" s="89"/>
      <c r="E134" s="89"/>
      <c r="F134" s="89"/>
      <c r="G134" s="89"/>
      <c r="H134" s="89"/>
      <c r="I134" s="90"/>
      <c r="J134" s="14">
        <v>10</v>
      </c>
      <c r="K134" s="23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22.8">
      <c r="A135" s="92"/>
      <c r="B135" s="88"/>
      <c r="C135" s="89"/>
      <c r="D135" s="89"/>
      <c r="E135" s="89"/>
      <c r="F135" s="89"/>
      <c r="G135" s="89"/>
      <c r="H135" s="89"/>
      <c r="I135" s="90"/>
      <c r="J135" s="14">
        <v>11</v>
      </c>
      <c r="K135" s="23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22.8">
      <c r="A136" s="92"/>
      <c r="B136" s="88"/>
      <c r="C136" s="89"/>
      <c r="D136" s="89"/>
      <c r="E136" s="89"/>
      <c r="F136" s="89"/>
      <c r="G136" s="89"/>
      <c r="H136" s="89"/>
      <c r="I136" s="90"/>
      <c r="J136" s="14">
        <v>12</v>
      </c>
      <c r="K136" s="23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22.8">
      <c r="A137" s="92"/>
      <c r="B137" s="88"/>
      <c r="C137" s="89"/>
      <c r="D137" s="89"/>
      <c r="E137" s="89"/>
      <c r="F137" s="89"/>
      <c r="G137" s="89"/>
      <c r="H137" s="89"/>
      <c r="I137" s="90"/>
      <c r="J137" s="14">
        <v>13</v>
      </c>
      <c r="K137" s="23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22.8">
      <c r="A138" s="92"/>
      <c r="B138" s="88"/>
      <c r="C138" s="89"/>
      <c r="D138" s="89"/>
      <c r="E138" s="89"/>
      <c r="F138" s="89"/>
      <c r="G138" s="89"/>
      <c r="H138" s="89"/>
      <c r="I138" s="90"/>
      <c r="J138" s="14">
        <v>14</v>
      </c>
      <c r="K138" s="23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22.8">
      <c r="A139" s="92"/>
      <c r="B139" s="88"/>
      <c r="C139" s="89"/>
      <c r="D139" s="89"/>
      <c r="E139" s="89"/>
      <c r="F139" s="89"/>
      <c r="G139" s="89"/>
      <c r="H139" s="89"/>
      <c r="I139" s="90"/>
      <c r="J139" s="14">
        <v>15</v>
      </c>
      <c r="K139" s="23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23.4" thickBot="1">
      <c r="A140" s="93"/>
      <c r="B140" s="97"/>
      <c r="C140" s="98"/>
      <c r="D140" s="98"/>
      <c r="E140" s="98"/>
      <c r="F140" s="98"/>
      <c r="G140" s="98"/>
      <c r="H140" s="98"/>
      <c r="I140" s="99"/>
      <c r="J140" s="14">
        <v>16</v>
      </c>
      <c r="K140" s="24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22.8">
      <c r="A141" s="117"/>
      <c r="B141" s="94"/>
      <c r="C141" s="95"/>
      <c r="D141" s="95"/>
      <c r="E141" s="95"/>
      <c r="F141" s="95"/>
      <c r="G141" s="95"/>
      <c r="H141" s="95"/>
      <c r="I141" s="96"/>
      <c r="J141" s="5">
        <v>0</v>
      </c>
      <c r="K141" s="25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22.8">
      <c r="A142" s="92"/>
      <c r="B142" s="88"/>
      <c r="C142" s="89"/>
      <c r="D142" s="89"/>
      <c r="E142" s="89"/>
      <c r="F142" s="89"/>
      <c r="G142" s="89"/>
      <c r="H142" s="89"/>
      <c r="I142" s="90"/>
      <c r="J142" s="14">
        <v>1</v>
      </c>
      <c r="K142" s="2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22.8">
      <c r="A143" s="92"/>
      <c r="B143" s="88"/>
      <c r="C143" s="89"/>
      <c r="D143" s="89"/>
      <c r="E143" s="89"/>
      <c r="F143" s="89"/>
      <c r="G143" s="89"/>
      <c r="H143" s="89"/>
      <c r="I143" s="90"/>
      <c r="J143" s="14">
        <v>2</v>
      </c>
      <c r="K143" s="2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22.8">
      <c r="A144" s="92"/>
      <c r="B144" s="88"/>
      <c r="C144" s="89"/>
      <c r="D144" s="89"/>
      <c r="E144" s="89"/>
      <c r="F144" s="89"/>
      <c r="G144" s="89"/>
      <c r="H144" s="89"/>
      <c r="I144" s="90"/>
      <c r="J144" s="14">
        <v>3</v>
      </c>
      <c r="K144" s="2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22.8">
      <c r="A145" s="92"/>
      <c r="B145" s="88"/>
      <c r="C145" s="89"/>
      <c r="D145" s="89"/>
      <c r="E145" s="89"/>
      <c r="F145" s="89"/>
      <c r="G145" s="89"/>
      <c r="H145" s="89"/>
      <c r="I145" s="90"/>
      <c r="J145" s="14">
        <v>4</v>
      </c>
      <c r="K145" s="2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22.8">
      <c r="A146" s="92"/>
      <c r="B146" s="88"/>
      <c r="C146" s="89"/>
      <c r="D146" s="89"/>
      <c r="E146" s="89"/>
      <c r="F146" s="89"/>
      <c r="G146" s="89"/>
      <c r="H146" s="89"/>
      <c r="I146" s="90"/>
      <c r="J146" s="14">
        <v>5</v>
      </c>
      <c r="K146" s="2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22.8">
      <c r="A147" s="92"/>
      <c r="B147" s="88"/>
      <c r="C147" s="89"/>
      <c r="D147" s="89"/>
      <c r="E147" s="89"/>
      <c r="F147" s="89"/>
      <c r="G147" s="89"/>
      <c r="H147" s="89"/>
      <c r="I147" s="90"/>
      <c r="J147" s="14">
        <v>6</v>
      </c>
      <c r="K147" s="2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22.8">
      <c r="A148" s="92"/>
      <c r="B148" s="88"/>
      <c r="C148" s="89"/>
      <c r="D148" s="89"/>
      <c r="E148" s="89"/>
      <c r="F148" s="89"/>
      <c r="G148" s="89"/>
      <c r="H148" s="89"/>
      <c r="I148" s="90"/>
      <c r="J148" s="14">
        <v>7</v>
      </c>
      <c r="K148" s="2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22.8">
      <c r="A149" s="92"/>
      <c r="B149" s="88"/>
      <c r="C149" s="89"/>
      <c r="D149" s="89"/>
      <c r="E149" s="89"/>
      <c r="F149" s="89"/>
      <c r="G149" s="89"/>
      <c r="H149" s="89"/>
      <c r="I149" s="90"/>
      <c r="J149" s="14">
        <v>8</v>
      </c>
      <c r="K149" s="2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22.8">
      <c r="A150" s="92"/>
      <c r="B150" s="88"/>
      <c r="C150" s="89"/>
      <c r="D150" s="89"/>
      <c r="E150" s="89"/>
      <c r="F150" s="89"/>
      <c r="G150" s="89"/>
      <c r="H150" s="89"/>
      <c r="I150" s="90"/>
      <c r="J150" s="14">
        <v>9</v>
      </c>
      <c r="K150" s="2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22.8">
      <c r="A151" s="92"/>
      <c r="B151" s="88"/>
      <c r="C151" s="89"/>
      <c r="D151" s="89"/>
      <c r="E151" s="89"/>
      <c r="F151" s="89"/>
      <c r="G151" s="89"/>
      <c r="H151" s="89"/>
      <c r="I151" s="90"/>
      <c r="J151" s="14">
        <v>10</v>
      </c>
      <c r="K151" s="2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22.8">
      <c r="A152" s="92"/>
      <c r="B152" s="88"/>
      <c r="C152" s="89"/>
      <c r="D152" s="89"/>
      <c r="E152" s="89"/>
      <c r="F152" s="89"/>
      <c r="G152" s="89"/>
      <c r="H152" s="89"/>
      <c r="I152" s="90"/>
      <c r="J152" s="14">
        <v>11</v>
      </c>
      <c r="K152" s="2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22.8">
      <c r="A153" s="92"/>
      <c r="B153" s="88"/>
      <c r="C153" s="89"/>
      <c r="D153" s="89"/>
      <c r="E153" s="89"/>
      <c r="F153" s="89"/>
      <c r="G153" s="89"/>
      <c r="H153" s="89"/>
      <c r="I153" s="90"/>
      <c r="J153" s="14">
        <v>12</v>
      </c>
      <c r="K153" s="2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22.8">
      <c r="A154" s="92"/>
      <c r="B154" s="88"/>
      <c r="C154" s="89"/>
      <c r="D154" s="89"/>
      <c r="E154" s="89"/>
      <c r="F154" s="89"/>
      <c r="G154" s="89"/>
      <c r="H154" s="89"/>
      <c r="I154" s="90"/>
      <c r="J154" s="14">
        <v>13</v>
      </c>
      <c r="K154" s="2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22.8">
      <c r="A155" s="92"/>
      <c r="B155" s="88"/>
      <c r="C155" s="89"/>
      <c r="D155" s="89"/>
      <c r="E155" s="89"/>
      <c r="F155" s="89"/>
      <c r="G155" s="89"/>
      <c r="H155" s="89"/>
      <c r="I155" s="90"/>
      <c r="J155" s="14">
        <v>14</v>
      </c>
      <c r="K155" s="2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22.8">
      <c r="A156" s="92"/>
      <c r="B156" s="88"/>
      <c r="C156" s="89"/>
      <c r="D156" s="89"/>
      <c r="E156" s="89"/>
      <c r="F156" s="89"/>
      <c r="G156" s="89"/>
      <c r="H156" s="89"/>
      <c r="I156" s="90"/>
      <c r="J156" s="14">
        <v>15</v>
      </c>
      <c r="K156" s="2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22.8">
      <c r="A157" s="92"/>
      <c r="B157" s="88"/>
      <c r="C157" s="89"/>
      <c r="D157" s="89"/>
      <c r="E157" s="89"/>
      <c r="F157" s="89"/>
      <c r="G157" s="89"/>
      <c r="H157" s="89"/>
      <c r="I157" s="90"/>
      <c r="J157" s="14">
        <v>16</v>
      </c>
      <c r="K157" s="2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22.8">
      <c r="A158" s="92"/>
      <c r="B158" s="88"/>
      <c r="C158" s="89"/>
      <c r="D158" s="89"/>
      <c r="E158" s="89"/>
      <c r="F158" s="89"/>
      <c r="G158" s="89"/>
      <c r="H158" s="89"/>
      <c r="I158" s="90"/>
      <c r="J158" s="14">
        <v>17</v>
      </c>
      <c r="K158" s="2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22.8">
      <c r="A159" s="92"/>
      <c r="B159" s="88"/>
      <c r="C159" s="89"/>
      <c r="D159" s="89"/>
      <c r="E159" s="89"/>
      <c r="F159" s="89"/>
      <c r="G159" s="89"/>
      <c r="H159" s="89"/>
      <c r="I159" s="90"/>
      <c r="J159" s="14">
        <v>18</v>
      </c>
      <c r="K159" s="2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22.8">
      <c r="A160" s="92"/>
      <c r="B160" s="88"/>
      <c r="C160" s="89"/>
      <c r="D160" s="89"/>
      <c r="E160" s="89"/>
      <c r="F160" s="89"/>
      <c r="G160" s="89"/>
      <c r="H160" s="89"/>
      <c r="I160" s="90"/>
      <c r="J160" s="14">
        <v>19</v>
      </c>
      <c r="K160" s="2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22.8">
      <c r="A161" s="92"/>
      <c r="B161" s="88"/>
      <c r="C161" s="89"/>
      <c r="D161" s="89"/>
      <c r="E161" s="89"/>
      <c r="F161" s="89"/>
      <c r="G161" s="89"/>
      <c r="H161" s="89"/>
      <c r="I161" s="90"/>
      <c r="J161" s="14">
        <v>20</v>
      </c>
      <c r="K161" s="2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22.8">
      <c r="A162" s="92"/>
      <c r="B162" s="88"/>
      <c r="C162" s="89"/>
      <c r="D162" s="89"/>
      <c r="E162" s="89"/>
      <c r="F162" s="89"/>
      <c r="G162" s="89"/>
      <c r="H162" s="89"/>
      <c r="I162" s="90"/>
      <c r="J162" s="14">
        <v>21</v>
      </c>
      <c r="K162" s="2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22.8">
      <c r="A163" s="92"/>
      <c r="B163" s="88"/>
      <c r="C163" s="89"/>
      <c r="D163" s="89"/>
      <c r="E163" s="89"/>
      <c r="F163" s="89"/>
      <c r="G163" s="89"/>
      <c r="H163" s="89"/>
      <c r="I163" s="90"/>
      <c r="J163" s="14">
        <v>22</v>
      </c>
      <c r="K163" s="2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22.8">
      <c r="A164" s="92"/>
      <c r="B164" s="88"/>
      <c r="C164" s="89"/>
      <c r="D164" s="89"/>
      <c r="E164" s="89"/>
      <c r="F164" s="89"/>
      <c r="G164" s="89"/>
      <c r="H164" s="89"/>
      <c r="I164" s="90"/>
      <c r="J164" s="14">
        <v>23</v>
      </c>
      <c r="K164" s="2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22.8">
      <c r="A165" s="92"/>
      <c r="B165" s="88"/>
      <c r="C165" s="89"/>
      <c r="D165" s="89"/>
      <c r="E165" s="89"/>
      <c r="F165" s="89"/>
      <c r="G165" s="89"/>
      <c r="H165" s="89"/>
      <c r="I165" s="90"/>
      <c r="J165" s="14">
        <v>24</v>
      </c>
      <c r="K165" s="2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22.8">
      <c r="A166" s="92"/>
      <c r="B166" s="88"/>
      <c r="C166" s="89"/>
      <c r="D166" s="89"/>
      <c r="E166" s="89"/>
      <c r="F166" s="89"/>
      <c r="G166" s="89"/>
      <c r="H166" s="89"/>
      <c r="I166" s="90"/>
      <c r="J166" s="14">
        <v>25</v>
      </c>
      <c r="K166" s="2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23.4" thickBot="1">
      <c r="A167" s="93"/>
      <c r="B167" s="97"/>
      <c r="C167" s="98"/>
      <c r="D167" s="98"/>
      <c r="E167" s="98"/>
      <c r="F167" s="98"/>
      <c r="G167" s="98"/>
      <c r="H167" s="98"/>
      <c r="I167" s="99"/>
      <c r="J167" s="17">
        <v>26</v>
      </c>
      <c r="K167" s="28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22.8">
      <c r="A168" s="118"/>
      <c r="B168" s="94"/>
      <c r="C168" s="95"/>
      <c r="D168" s="95"/>
      <c r="E168" s="95"/>
      <c r="F168" s="95"/>
      <c r="G168" s="95"/>
      <c r="H168" s="95"/>
      <c r="I168" s="96"/>
      <c r="J168" s="5">
        <v>0</v>
      </c>
      <c r="K168" s="6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22.8">
      <c r="A169" s="92"/>
      <c r="B169" s="88"/>
      <c r="C169" s="89"/>
      <c r="D169" s="89"/>
      <c r="E169" s="89"/>
      <c r="F169" s="89"/>
      <c r="G169" s="89"/>
      <c r="H169" s="89"/>
      <c r="I169" s="90"/>
      <c r="J169" s="14">
        <v>1</v>
      </c>
      <c r="K169" s="9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22.8">
      <c r="A170" s="92"/>
      <c r="B170" s="88"/>
      <c r="C170" s="89"/>
      <c r="D170" s="89"/>
      <c r="E170" s="89"/>
      <c r="F170" s="89"/>
      <c r="G170" s="89"/>
      <c r="H170" s="89"/>
      <c r="I170" s="90"/>
      <c r="J170" s="14">
        <v>2</v>
      </c>
      <c r="K170" s="9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22.8">
      <c r="A171" s="92"/>
      <c r="B171" s="88"/>
      <c r="C171" s="89"/>
      <c r="D171" s="89"/>
      <c r="E171" s="89"/>
      <c r="F171" s="89"/>
      <c r="G171" s="89"/>
      <c r="H171" s="89"/>
      <c r="I171" s="90"/>
      <c r="J171" s="14">
        <v>3</v>
      </c>
      <c r="K171" s="9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22.8">
      <c r="A172" s="92"/>
      <c r="B172" s="88"/>
      <c r="C172" s="89"/>
      <c r="D172" s="89"/>
      <c r="E172" s="89"/>
      <c r="F172" s="89"/>
      <c r="G172" s="89"/>
      <c r="H172" s="89"/>
      <c r="I172" s="90"/>
      <c r="J172" s="14">
        <v>4</v>
      </c>
      <c r="K172" s="9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22.8">
      <c r="A173" s="92"/>
      <c r="B173" s="88"/>
      <c r="C173" s="89"/>
      <c r="D173" s="89"/>
      <c r="E173" s="89"/>
      <c r="F173" s="89"/>
      <c r="G173" s="89"/>
      <c r="H173" s="89"/>
      <c r="I173" s="90"/>
      <c r="J173" s="14">
        <v>5</v>
      </c>
      <c r="K173" s="9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22.8">
      <c r="A174" s="92"/>
      <c r="B174" s="88"/>
      <c r="C174" s="89"/>
      <c r="D174" s="89"/>
      <c r="E174" s="89"/>
      <c r="F174" s="89"/>
      <c r="G174" s="89"/>
      <c r="H174" s="89"/>
      <c r="I174" s="90"/>
      <c r="J174" s="14">
        <v>6</v>
      </c>
      <c r="K174" s="9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22.8">
      <c r="A175" s="92"/>
      <c r="B175" s="88"/>
      <c r="C175" s="89"/>
      <c r="D175" s="89"/>
      <c r="E175" s="89"/>
      <c r="F175" s="89"/>
      <c r="G175" s="89"/>
      <c r="H175" s="89"/>
      <c r="I175" s="90"/>
      <c r="J175" s="14">
        <v>7</v>
      </c>
      <c r="K175" s="9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22.8">
      <c r="A176" s="92"/>
      <c r="B176" s="88"/>
      <c r="C176" s="89"/>
      <c r="D176" s="89"/>
      <c r="E176" s="89"/>
      <c r="F176" s="89"/>
      <c r="G176" s="89"/>
      <c r="H176" s="89"/>
      <c r="I176" s="90"/>
      <c r="J176" s="14">
        <v>8</v>
      </c>
      <c r="K176" s="9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22.8">
      <c r="A177" s="92"/>
      <c r="B177" s="88"/>
      <c r="C177" s="89"/>
      <c r="D177" s="89"/>
      <c r="E177" s="89"/>
      <c r="F177" s="89"/>
      <c r="G177" s="89"/>
      <c r="H177" s="89"/>
      <c r="I177" s="90"/>
      <c r="J177" s="14">
        <v>9</v>
      </c>
      <c r="K177" s="9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22.8">
      <c r="A178" s="92"/>
      <c r="B178" s="88"/>
      <c r="C178" s="89"/>
      <c r="D178" s="89"/>
      <c r="E178" s="89"/>
      <c r="F178" s="89"/>
      <c r="G178" s="89"/>
      <c r="H178" s="89"/>
      <c r="I178" s="90"/>
      <c r="J178" s="14">
        <v>10</v>
      </c>
      <c r="K178" s="9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22.8">
      <c r="A179" s="92"/>
      <c r="B179" s="88"/>
      <c r="C179" s="89"/>
      <c r="D179" s="89"/>
      <c r="E179" s="89"/>
      <c r="F179" s="89"/>
      <c r="G179" s="89"/>
      <c r="H179" s="89"/>
      <c r="I179" s="90"/>
      <c r="J179" s="14">
        <v>11</v>
      </c>
      <c r="K179" s="9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22.8">
      <c r="A180" s="92"/>
      <c r="B180" s="88"/>
      <c r="C180" s="89"/>
      <c r="D180" s="89"/>
      <c r="E180" s="89"/>
      <c r="F180" s="89"/>
      <c r="G180" s="89"/>
      <c r="H180" s="89"/>
      <c r="I180" s="90"/>
      <c r="J180" s="14">
        <v>12</v>
      </c>
      <c r="K180" s="9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22.8">
      <c r="A181" s="92"/>
      <c r="B181" s="88"/>
      <c r="C181" s="89"/>
      <c r="D181" s="89"/>
      <c r="E181" s="89"/>
      <c r="F181" s="89"/>
      <c r="G181" s="89"/>
      <c r="H181" s="89"/>
      <c r="I181" s="90"/>
      <c r="J181" s="14">
        <v>13</v>
      </c>
      <c r="K181" s="9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22.8">
      <c r="A182" s="92"/>
      <c r="B182" s="88"/>
      <c r="C182" s="89"/>
      <c r="D182" s="89"/>
      <c r="E182" s="89"/>
      <c r="F182" s="89"/>
      <c r="G182" s="89"/>
      <c r="H182" s="89"/>
      <c r="I182" s="90"/>
      <c r="J182" s="14">
        <v>14</v>
      </c>
      <c r="K182" s="9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23.4" thickBot="1">
      <c r="A183" s="93"/>
      <c r="B183" s="97"/>
      <c r="C183" s="98"/>
      <c r="D183" s="98"/>
      <c r="E183" s="98"/>
      <c r="F183" s="98"/>
      <c r="G183" s="98"/>
      <c r="H183" s="98"/>
      <c r="I183" s="99"/>
      <c r="J183" s="17">
        <v>15</v>
      </c>
      <c r="K183" s="29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22.8">
      <c r="A184" s="119"/>
      <c r="B184" s="94"/>
      <c r="C184" s="95"/>
      <c r="D184" s="95"/>
      <c r="E184" s="95"/>
      <c r="F184" s="95"/>
      <c r="G184" s="95"/>
      <c r="H184" s="95"/>
      <c r="I184" s="96"/>
      <c r="J184" s="5">
        <v>0</v>
      </c>
      <c r="K184" s="6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22.8">
      <c r="A185" s="92"/>
      <c r="B185" s="88"/>
      <c r="C185" s="89"/>
      <c r="D185" s="89"/>
      <c r="E185" s="89"/>
      <c r="F185" s="89"/>
      <c r="G185" s="89"/>
      <c r="H185" s="89"/>
      <c r="I185" s="90"/>
      <c r="J185" s="14">
        <v>1</v>
      </c>
      <c r="K185" s="9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22.8">
      <c r="A186" s="92"/>
      <c r="B186" s="88"/>
      <c r="C186" s="89"/>
      <c r="D186" s="89"/>
      <c r="E186" s="89"/>
      <c r="F186" s="89"/>
      <c r="G186" s="89"/>
      <c r="H186" s="89"/>
      <c r="I186" s="90"/>
      <c r="J186" s="14">
        <v>2</v>
      </c>
      <c r="K186" s="9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22.8">
      <c r="A187" s="92"/>
      <c r="B187" s="88"/>
      <c r="C187" s="89"/>
      <c r="D187" s="89"/>
      <c r="E187" s="89"/>
      <c r="F187" s="89"/>
      <c r="G187" s="89"/>
      <c r="H187" s="89"/>
      <c r="I187" s="90"/>
      <c r="J187" s="14">
        <v>3</v>
      </c>
      <c r="K187" s="9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22.8">
      <c r="A188" s="92"/>
      <c r="B188" s="88"/>
      <c r="C188" s="89"/>
      <c r="D188" s="89"/>
      <c r="E188" s="89"/>
      <c r="F188" s="89"/>
      <c r="G188" s="89"/>
      <c r="H188" s="89"/>
      <c r="I188" s="90"/>
      <c r="J188" s="14">
        <v>4</v>
      </c>
      <c r="K188" s="9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22.8">
      <c r="A189" s="92"/>
      <c r="B189" s="88"/>
      <c r="C189" s="89"/>
      <c r="D189" s="89"/>
      <c r="E189" s="89"/>
      <c r="F189" s="89"/>
      <c r="G189" s="89"/>
      <c r="H189" s="89"/>
      <c r="I189" s="90"/>
      <c r="J189" s="14">
        <v>5</v>
      </c>
      <c r="K189" s="9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22.8">
      <c r="A190" s="92"/>
      <c r="B190" s="88"/>
      <c r="C190" s="89"/>
      <c r="D190" s="89"/>
      <c r="E190" s="89"/>
      <c r="F190" s="89"/>
      <c r="G190" s="89"/>
      <c r="H190" s="89"/>
      <c r="I190" s="90"/>
      <c r="J190" s="14">
        <v>6</v>
      </c>
      <c r="K190" s="9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22.8">
      <c r="A191" s="92"/>
      <c r="B191" s="88"/>
      <c r="C191" s="89"/>
      <c r="D191" s="89"/>
      <c r="E191" s="89"/>
      <c r="F191" s="89"/>
      <c r="G191" s="89"/>
      <c r="H191" s="89"/>
      <c r="I191" s="90"/>
      <c r="J191" s="14">
        <v>7</v>
      </c>
      <c r="K191" s="9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22.8">
      <c r="A192" s="92"/>
      <c r="B192" s="88"/>
      <c r="C192" s="89"/>
      <c r="D192" s="89"/>
      <c r="E192" s="89"/>
      <c r="F192" s="89"/>
      <c r="G192" s="89"/>
      <c r="H192" s="89"/>
      <c r="I192" s="90"/>
      <c r="J192" s="14">
        <v>8</v>
      </c>
      <c r="K192" s="9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22.8">
      <c r="A193" s="92"/>
      <c r="B193" s="88"/>
      <c r="C193" s="89"/>
      <c r="D193" s="89"/>
      <c r="E193" s="89"/>
      <c r="F193" s="89"/>
      <c r="G193" s="89"/>
      <c r="H193" s="89"/>
      <c r="I193" s="90"/>
      <c r="J193" s="14">
        <v>9</v>
      </c>
      <c r="K193" s="10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22.8">
      <c r="A194" s="92"/>
      <c r="B194" s="88"/>
      <c r="C194" s="89"/>
      <c r="D194" s="89"/>
      <c r="E194" s="89"/>
      <c r="F194" s="89"/>
      <c r="G194" s="89"/>
      <c r="H194" s="89"/>
      <c r="I194" s="90"/>
      <c r="J194" s="14">
        <v>10</v>
      </c>
      <c r="K194" s="10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22.8">
      <c r="A195" s="92"/>
      <c r="B195" s="88"/>
      <c r="C195" s="89"/>
      <c r="D195" s="89"/>
      <c r="E195" s="89"/>
      <c r="F195" s="89"/>
      <c r="G195" s="89"/>
      <c r="H195" s="89"/>
      <c r="I195" s="90"/>
      <c r="J195" s="14">
        <v>11</v>
      </c>
      <c r="K195" s="20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22.8">
      <c r="A196" s="92"/>
      <c r="B196" s="88"/>
      <c r="C196" s="89"/>
      <c r="D196" s="89"/>
      <c r="E196" s="89"/>
      <c r="F196" s="89"/>
      <c r="G196" s="89"/>
      <c r="H196" s="89"/>
      <c r="I196" s="90"/>
      <c r="J196" s="14">
        <v>12</v>
      </c>
      <c r="K196" s="20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23.4" thickBot="1">
      <c r="A197" s="93"/>
      <c r="B197" s="97"/>
      <c r="C197" s="98"/>
      <c r="D197" s="98"/>
      <c r="E197" s="98"/>
      <c r="F197" s="98"/>
      <c r="G197" s="98"/>
      <c r="H197" s="98"/>
      <c r="I197" s="99"/>
      <c r="J197" s="17">
        <v>13</v>
      </c>
      <c r="K197" s="30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22.8">
      <c r="A198" s="120"/>
      <c r="B198" s="94"/>
      <c r="C198" s="95"/>
      <c r="D198" s="95"/>
      <c r="E198" s="95"/>
      <c r="F198" s="95"/>
      <c r="G198" s="95"/>
      <c r="H198" s="95"/>
      <c r="I198" s="96"/>
      <c r="J198" s="5">
        <v>0</v>
      </c>
      <c r="K198" s="6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22.8">
      <c r="A199" s="92"/>
      <c r="B199" s="88"/>
      <c r="C199" s="89"/>
      <c r="D199" s="89"/>
      <c r="E199" s="89"/>
      <c r="F199" s="89"/>
      <c r="G199" s="89"/>
      <c r="H199" s="89"/>
      <c r="I199" s="90"/>
      <c r="J199" s="8">
        <v>1</v>
      </c>
      <c r="K199" s="9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22.8">
      <c r="A200" s="92"/>
      <c r="B200" s="88"/>
      <c r="C200" s="89"/>
      <c r="D200" s="89"/>
      <c r="E200" s="89"/>
      <c r="F200" s="89"/>
      <c r="G200" s="89"/>
      <c r="H200" s="89"/>
      <c r="I200" s="90"/>
      <c r="J200" s="14">
        <v>2</v>
      </c>
      <c r="K200" s="9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22.8">
      <c r="A201" s="92"/>
      <c r="B201" s="88"/>
      <c r="C201" s="89"/>
      <c r="D201" s="89"/>
      <c r="E201" s="89"/>
      <c r="F201" s="89"/>
      <c r="G201" s="89"/>
      <c r="H201" s="89"/>
      <c r="I201" s="90"/>
      <c r="J201" s="8">
        <v>3</v>
      </c>
      <c r="K201" s="20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22.8">
      <c r="A202" s="92"/>
      <c r="B202" s="88"/>
      <c r="C202" s="89"/>
      <c r="D202" s="89"/>
      <c r="E202" s="89"/>
      <c r="F202" s="89"/>
      <c r="G202" s="89"/>
      <c r="H202" s="89"/>
      <c r="I202" s="90"/>
      <c r="J202" s="14">
        <v>4</v>
      </c>
      <c r="K202" s="20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22.8">
      <c r="A203" s="92"/>
      <c r="B203" s="88"/>
      <c r="C203" s="89"/>
      <c r="D203" s="89"/>
      <c r="E203" s="89"/>
      <c r="F203" s="89"/>
      <c r="G203" s="89"/>
      <c r="H203" s="89"/>
      <c r="I203" s="90"/>
      <c r="J203" s="8">
        <v>5</v>
      </c>
      <c r="K203" s="20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22.8">
      <c r="A204" s="92"/>
      <c r="B204" s="88"/>
      <c r="C204" s="89"/>
      <c r="D204" s="89"/>
      <c r="E204" s="89"/>
      <c r="F204" s="89"/>
      <c r="G204" s="89"/>
      <c r="H204" s="89"/>
      <c r="I204" s="90"/>
      <c r="J204" s="14">
        <v>6</v>
      </c>
      <c r="K204" s="20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22.8">
      <c r="A205" s="92"/>
      <c r="B205" s="88"/>
      <c r="C205" s="89"/>
      <c r="D205" s="89"/>
      <c r="E205" s="89"/>
      <c r="F205" s="89"/>
      <c r="G205" s="89"/>
      <c r="H205" s="89"/>
      <c r="I205" s="90"/>
      <c r="J205" s="8">
        <v>7</v>
      </c>
      <c r="K205" s="20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22.8">
      <c r="A206" s="92"/>
      <c r="B206" s="88"/>
      <c r="C206" s="89"/>
      <c r="D206" s="89"/>
      <c r="E206" s="89"/>
      <c r="F206" s="89"/>
      <c r="G206" s="89"/>
      <c r="H206" s="89"/>
      <c r="I206" s="90"/>
      <c r="J206" s="14">
        <v>8</v>
      </c>
      <c r="K206" s="20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22.8">
      <c r="A207" s="92"/>
      <c r="B207" s="88"/>
      <c r="C207" s="89"/>
      <c r="D207" s="89"/>
      <c r="E207" s="89"/>
      <c r="F207" s="89"/>
      <c r="G207" s="89"/>
      <c r="H207" s="89"/>
      <c r="I207" s="90"/>
      <c r="J207" s="8">
        <v>9</v>
      </c>
      <c r="K207" s="20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22.8">
      <c r="A208" s="92"/>
      <c r="B208" s="88"/>
      <c r="C208" s="89"/>
      <c r="D208" s="89"/>
      <c r="E208" s="89"/>
      <c r="F208" s="89"/>
      <c r="G208" s="89"/>
      <c r="H208" s="89"/>
      <c r="I208" s="90"/>
      <c r="J208" s="14">
        <v>10</v>
      </c>
      <c r="K208" s="20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22.8">
      <c r="A209" s="92"/>
      <c r="B209" s="88"/>
      <c r="C209" s="89"/>
      <c r="D209" s="89"/>
      <c r="E209" s="89"/>
      <c r="F209" s="89"/>
      <c r="G209" s="89"/>
      <c r="H209" s="89"/>
      <c r="I209" s="90"/>
      <c r="J209" s="8">
        <v>11</v>
      </c>
      <c r="K209" s="20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22.8">
      <c r="A210" s="92"/>
      <c r="B210" s="88"/>
      <c r="C210" s="89"/>
      <c r="D210" s="89"/>
      <c r="E210" s="89"/>
      <c r="F210" s="89"/>
      <c r="G210" s="89"/>
      <c r="H210" s="89"/>
      <c r="I210" s="90"/>
      <c r="J210" s="14">
        <v>12</v>
      </c>
      <c r="K210" s="20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22.8">
      <c r="A211" s="92"/>
      <c r="B211" s="88"/>
      <c r="C211" s="89"/>
      <c r="D211" s="89"/>
      <c r="E211" s="89"/>
      <c r="F211" s="89"/>
      <c r="G211" s="89"/>
      <c r="H211" s="89"/>
      <c r="I211" s="90"/>
      <c r="J211" s="8">
        <v>13</v>
      </c>
      <c r="K211" s="20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22.8">
      <c r="A212" s="92"/>
      <c r="B212" s="88"/>
      <c r="C212" s="89"/>
      <c r="D212" s="89"/>
      <c r="E212" s="89"/>
      <c r="F212" s="89"/>
      <c r="G212" s="89"/>
      <c r="H212" s="89"/>
      <c r="I212" s="90"/>
      <c r="J212" s="14">
        <v>14</v>
      </c>
      <c r="K212" s="20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22.8">
      <c r="A213" s="92"/>
      <c r="B213" s="88"/>
      <c r="C213" s="89"/>
      <c r="D213" s="89"/>
      <c r="E213" s="89"/>
      <c r="F213" s="89"/>
      <c r="G213" s="89"/>
      <c r="H213" s="89"/>
      <c r="I213" s="90"/>
      <c r="J213" s="8">
        <v>15</v>
      </c>
      <c r="K213" s="20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22.8">
      <c r="A214" s="92"/>
      <c r="B214" s="88"/>
      <c r="C214" s="89"/>
      <c r="D214" s="89"/>
      <c r="E214" s="89"/>
      <c r="F214" s="89"/>
      <c r="G214" s="89"/>
      <c r="H214" s="89"/>
      <c r="I214" s="90"/>
      <c r="J214" s="14">
        <v>16</v>
      </c>
      <c r="K214" s="20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22.8">
      <c r="A215" s="92"/>
      <c r="B215" s="88"/>
      <c r="C215" s="89"/>
      <c r="D215" s="89"/>
      <c r="E215" s="89"/>
      <c r="F215" s="89"/>
      <c r="G215" s="89"/>
      <c r="H215" s="89"/>
      <c r="I215" s="90"/>
      <c r="J215" s="8">
        <v>17</v>
      </c>
      <c r="K215" s="20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23.4" thickBot="1">
      <c r="A216" s="93"/>
      <c r="B216" s="97"/>
      <c r="C216" s="98"/>
      <c r="D216" s="98"/>
      <c r="E216" s="98"/>
      <c r="F216" s="98"/>
      <c r="G216" s="98"/>
      <c r="H216" s="98"/>
      <c r="I216" s="99"/>
      <c r="J216" s="17">
        <v>18</v>
      </c>
      <c r="K216" s="30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22.8">
      <c r="A217" s="121"/>
      <c r="B217" s="94"/>
      <c r="C217" s="95"/>
      <c r="D217" s="95"/>
      <c r="E217" s="95"/>
      <c r="F217" s="95"/>
      <c r="G217" s="95"/>
      <c r="H217" s="95"/>
      <c r="I217" s="96"/>
      <c r="J217" s="31">
        <v>0</v>
      </c>
      <c r="K217" s="2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22.8">
      <c r="A218" s="92"/>
      <c r="B218" s="88"/>
      <c r="C218" s="89"/>
      <c r="D218" s="89"/>
      <c r="E218" s="89"/>
      <c r="F218" s="89"/>
      <c r="G218" s="89"/>
      <c r="H218" s="89"/>
      <c r="I218" s="90"/>
      <c r="J218" s="32">
        <v>1</v>
      </c>
      <c r="K218" s="33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22.8">
      <c r="A219" s="92"/>
      <c r="B219" s="88"/>
      <c r="C219" s="89"/>
      <c r="D219" s="89"/>
      <c r="E219" s="89"/>
      <c r="F219" s="89"/>
      <c r="G219" s="89"/>
      <c r="H219" s="89"/>
      <c r="I219" s="90"/>
      <c r="J219" s="31">
        <v>2</v>
      </c>
      <c r="K219" s="33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22.8">
      <c r="A220" s="92"/>
      <c r="B220" s="88"/>
      <c r="C220" s="89"/>
      <c r="D220" s="89"/>
      <c r="E220" s="89"/>
      <c r="F220" s="89"/>
      <c r="G220" s="89"/>
      <c r="H220" s="89"/>
      <c r="I220" s="90"/>
      <c r="J220" s="32">
        <v>3</v>
      </c>
      <c r="K220" s="33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22.8">
      <c r="A221" s="92"/>
      <c r="B221" s="88"/>
      <c r="C221" s="89"/>
      <c r="D221" s="89"/>
      <c r="E221" s="89"/>
      <c r="F221" s="89"/>
      <c r="G221" s="89"/>
      <c r="H221" s="89"/>
      <c r="I221" s="90"/>
      <c r="J221" s="31">
        <v>4</v>
      </c>
      <c r="K221" s="20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22.8">
      <c r="A222" s="92"/>
      <c r="B222" s="88"/>
      <c r="C222" s="89"/>
      <c r="D222" s="89"/>
      <c r="E222" s="89"/>
      <c r="F222" s="89"/>
      <c r="G222" s="89"/>
      <c r="H222" s="89"/>
      <c r="I222" s="90"/>
      <c r="J222" s="8">
        <v>5</v>
      </c>
      <c r="K222" s="20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22.8">
      <c r="A223" s="92"/>
      <c r="B223" s="88"/>
      <c r="C223" s="89"/>
      <c r="D223" s="89"/>
      <c r="E223" s="89"/>
      <c r="F223" s="89"/>
      <c r="G223" s="89"/>
      <c r="H223" s="89"/>
      <c r="I223" s="90"/>
      <c r="J223" s="14">
        <v>6</v>
      </c>
      <c r="K223" s="20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22.8">
      <c r="A224" s="92"/>
      <c r="B224" s="88"/>
      <c r="C224" s="89"/>
      <c r="D224" s="89"/>
      <c r="E224" s="89"/>
      <c r="F224" s="89"/>
      <c r="G224" s="89"/>
      <c r="H224" s="89"/>
      <c r="I224" s="90"/>
      <c r="J224" s="8">
        <v>7</v>
      </c>
      <c r="K224" s="20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22.8">
      <c r="A225" s="92"/>
      <c r="B225" s="88"/>
      <c r="C225" s="89"/>
      <c r="D225" s="89"/>
      <c r="E225" s="89"/>
      <c r="F225" s="89"/>
      <c r="G225" s="89"/>
      <c r="H225" s="89"/>
      <c r="I225" s="90"/>
      <c r="J225" s="14">
        <v>8</v>
      </c>
      <c r="K225" s="20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22.8">
      <c r="A226" s="92"/>
      <c r="B226" s="88"/>
      <c r="C226" s="89"/>
      <c r="D226" s="89"/>
      <c r="E226" s="89"/>
      <c r="F226" s="89"/>
      <c r="G226" s="89"/>
      <c r="H226" s="89"/>
      <c r="I226" s="90"/>
      <c r="J226" s="8">
        <v>9</v>
      </c>
      <c r="K226" s="20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22.8">
      <c r="A227" s="92"/>
      <c r="B227" s="88"/>
      <c r="C227" s="89"/>
      <c r="D227" s="89"/>
      <c r="E227" s="89"/>
      <c r="F227" s="89"/>
      <c r="G227" s="89"/>
      <c r="H227" s="89"/>
      <c r="I227" s="90"/>
      <c r="J227" s="14">
        <v>10</v>
      </c>
      <c r="K227" s="20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22.8">
      <c r="A228" s="92"/>
      <c r="B228" s="88"/>
      <c r="C228" s="89"/>
      <c r="D228" s="89"/>
      <c r="E228" s="89"/>
      <c r="F228" s="89"/>
      <c r="G228" s="89"/>
      <c r="H228" s="89"/>
      <c r="I228" s="90"/>
      <c r="J228" s="8">
        <v>11</v>
      </c>
      <c r="K228" s="20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22.8">
      <c r="A229" s="92"/>
      <c r="B229" s="88"/>
      <c r="C229" s="89"/>
      <c r="D229" s="89"/>
      <c r="E229" s="89"/>
      <c r="F229" s="89"/>
      <c r="G229" s="89"/>
      <c r="H229" s="89"/>
      <c r="I229" s="90"/>
      <c r="J229" s="14">
        <v>12</v>
      </c>
      <c r="K229" s="20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22.8">
      <c r="A230" s="92"/>
      <c r="B230" s="88"/>
      <c r="C230" s="89"/>
      <c r="D230" s="89"/>
      <c r="E230" s="89"/>
      <c r="F230" s="89"/>
      <c r="G230" s="89"/>
      <c r="H230" s="89"/>
      <c r="I230" s="90"/>
      <c r="J230" s="8">
        <v>13</v>
      </c>
      <c r="K230" s="20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22.8">
      <c r="A231" s="92"/>
      <c r="B231" s="88"/>
      <c r="C231" s="89"/>
      <c r="D231" s="89"/>
      <c r="E231" s="89"/>
      <c r="F231" s="89"/>
      <c r="G231" s="89"/>
      <c r="H231" s="89"/>
      <c r="I231" s="90"/>
      <c r="J231" s="14">
        <v>14</v>
      </c>
      <c r="K231" s="20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22.8">
      <c r="A232" s="92"/>
      <c r="B232" s="88"/>
      <c r="C232" s="89"/>
      <c r="D232" s="89"/>
      <c r="E232" s="89"/>
      <c r="F232" s="89"/>
      <c r="G232" s="89"/>
      <c r="H232" s="89"/>
      <c r="I232" s="90"/>
      <c r="J232" s="32">
        <v>15</v>
      </c>
      <c r="K232" s="20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22.8">
      <c r="A233" s="92"/>
      <c r="B233" s="88"/>
      <c r="C233" s="89"/>
      <c r="D233" s="89"/>
      <c r="E233" s="89"/>
      <c r="F233" s="89"/>
      <c r="G233" s="89"/>
      <c r="H233" s="89"/>
      <c r="I233" s="90"/>
      <c r="J233" s="31">
        <v>16</v>
      </c>
      <c r="K233" s="20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22.8">
      <c r="A234" s="92"/>
      <c r="B234" s="88"/>
      <c r="C234" s="89"/>
      <c r="D234" s="89"/>
      <c r="E234" s="89"/>
      <c r="F234" s="89"/>
      <c r="G234" s="89"/>
      <c r="H234" s="89"/>
      <c r="I234" s="90"/>
      <c r="J234" s="32">
        <v>17</v>
      </c>
      <c r="K234" s="20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22.8">
      <c r="A235" s="92"/>
      <c r="B235" s="88"/>
      <c r="C235" s="89"/>
      <c r="D235" s="89"/>
      <c r="E235" s="89"/>
      <c r="F235" s="89"/>
      <c r="G235" s="89"/>
      <c r="H235" s="89"/>
      <c r="I235" s="90"/>
      <c r="J235" s="31">
        <v>18</v>
      </c>
      <c r="K235" s="20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22.8">
      <c r="A236" s="92"/>
      <c r="B236" s="88"/>
      <c r="C236" s="89"/>
      <c r="D236" s="89"/>
      <c r="E236" s="89"/>
      <c r="F236" s="89"/>
      <c r="G236" s="89"/>
      <c r="H236" s="89"/>
      <c r="I236" s="90"/>
      <c r="J236" s="32">
        <v>19</v>
      </c>
      <c r="K236" s="20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22.8">
      <c r="A237" s="92"/>
      <c r="B237" s="88"/>
      <c r="C237" s="89"/>
      <c r="D237" s="89"/>
      <c r="E237" s="89"/>
      <c r="F237" s="89"/>
      <c r="G237" s="89"/>
      <c r="H237" s="89"/>
      <c r="I237" s="90"/>
      <c r="J237" s="31">
        <v>20</v>
      </c>
      <c r="K237" s="20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22.8">
      <c r="A238" s="92"/>
      <c r="B238" s="88"/>
      <c r="C238" s="89"/>
      <c r="D238" s="89"/>
      <c r="E238" s="89"/>
      <c r="F238" s="89"/>
      <c r="G238" s="89"/>
      <c r="H238" s="89"/>
      <c r="I238" s="90"/>
      <c r="J238" s="32">
        <v>21</v>
      </c>
      <c r="K238" s="20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22.8">
      <c r="A239" s="92"/>
      <c r="B239" s="88"/>
      <c r="C239" s="89"/>
      <c r="D239" s="89"/>
      <c r="E239" s="89"/>
      <c r="F239" s="89"/>
      <c r="G239" s="89"/>
      <c r="H239" s="89"/>
      <c r="I239" s="90"/>
      <c r="J239" s="31">
        <v>22</v>
      </c>
      <c r="K239" s="20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23.4" thickBot="1">
      <c r="A240" s="93"/>
      <c r="B240" s="97"/>
      <c r="C240" s="98"/>
      <c r="D240" s="98"/>
      <c r="E240" s="98"/>
      <c r="F240" s="98"/>
      <c r="G240" s="98"/>
      <c r="H240" s="98"/>
      <c r="I240" s="99"/>
      <c r="J240" s="34">
        <v>23</v>
      </c>
      <c r="K240" s="30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22.8">
      <c r="A241" s="122"/>
      <c r="B241" s="94"/>
      <c r="C241" s="95"/>
      <c r="D241" s="95"/>
      <c r="E241" s="95"/>
      <c r="F241" s="95"/>
      <c r="G241" s="95"/>
      <c r="H241" s="95"/>
      <c r="I241" s="96"/>
      <c r="J241" s="5">
        <v>0</v>
      </c>
      <c r="K241" s="9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22.8">
      <c r="A242" s="92"/>
      <c r="B242" s="88"/>
      <c r="C242" s="89"/>
      <c r="D242" s="89"/>
      <c r="E242" s="89"/>
      <c r="F242" s="89"/>
      <c r="G242" s="89"/>
      <c r="H242" s="89"/>
      <c r="I242" s="90"/>
      <c r="J242" s="14">
        <v>1</v>
      </c>
      <c r="K242" s="9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22.8">
      <c r="A243" s="92"/>
      <c r="B243" s="88"/>
      <c r="C243" s="89"/>
      <c r="D243" s="89"/>
      <c r="E243" s="89"/>
      <c r="F243" s="89"/>
      <c r="G243" s="89"/>
      <c r="H243" s="89"/>
      <c r="I243" s="90"/>
      <c r="J243" s="14">
        <v>2</v>
      </c>
      <c r="K243" s="9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22.8">
      <c r="A244" s="92"/>
      <c r="B244" s="88"/>
      <c r="C244" s="89"/>
      <c r="D244" s="89"/>
      <c r="E244" s="89"/>
      <c r="F244" s="89"/>
      <c r="G244" s="89"/>
      <c r="H244" s="89"/>
      <c r="I244" s="90"/>
      <c r="J244" s="14">
        <v>3</v>
      </c>
      <c r="K244" s="9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22.8">
      <c r="A245" s="92"/>
      <c r="B245" s="88"/>
      <c r="C245" s="89"/>
      <c r="D245" s="89"/>
      <c r="E245" s="89"/>
      <c r="F245" s="89"/>
      <c r="G245" s="89"/>
      <c r="H245" s="89"/>
      <c r="I245" s="90"/>
      <c r="J245" s="14">
        <v>4</v>
      </c>
      <c r="K245" s="10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22.8">
      <c r="A246" s="92"/>
      <c r="B246" s="88"/>
      <c r="C246" s="89"/>
      <c r="D246" s="89"/>
      <c r="E246" s="89"/>
      <c r="F246" s="89"/>
      <c r="G246" s="89"/>
      <c r="H246" s="89"/>
      <c r="I246" s="90"/>
      <c r="J246" s="14">
        <v>5</v>
      </c>
      <c r="K246" s="10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22.8">
      <c r="A247" s="92"/>
      <c r="B247" s="88"/>
      <c r="C247" s="89"/>
      <c r="D247" s="89"/>
      <c r="E247" s="89"/>
      <c r="F247" s="89"/>
      <c r="G247" s="89"/>
      <c r="H247" s="89"/>
      <c r="I247" s="90"/>
      <c r="J247" s="14">
        <v>6</v>
      </c>
      <c r="K247" s="10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22.8">
      <c r="A248" s="92"/>
      <c r="B248" s="88"/>
      <c r="C248" s="89"/>
      <c r="D248" s="89"/>
      <c r="E248" s="89"/>
      <c r="F248" s="89"/>
      <c r="G248" s="89"/>
      <c r="H248" s="89"/>
      <c r="I248" s="90"/>
      <c r="J248" s="14">
        <v>7</v>
      </c>
      <c r="K248" s="10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22.8">
      <c r="A249" s="92"/>
      <c r="B249" s="88"/>
      <c r="C249" s="89"/>
      <c r="D249" s="89"/>
      <c r="E249" s="89"/>
      <c r="F249" s="89"/>
      <c r="G249" s="89"/>
      <c r="H249" s="89"/>
      <c r="I249" s="90"/>
      <c r="J249" s="14">
        <v>8</v>
      </c>
      <c r="K249" s="10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22.8">
      <c r="A250" s="92"/>
      <c r="B250" s="88"/>
      <c r="C250" s="89"/>
      <c r="D250" s="89"/>
      <c r="E250" s="89"/>
      <c r="F250" s="89"/>
      <c r="G250" s="89"/>
      <c r="H250" s="89"/>
      <c r="I250" s="90"/>
      <c r="J250" s="14">
        <v>9</v>
      </c>
      <c r="K250" s="10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22.8">
      <c r="A251" s="92"/>
      <c r="B251" s="88"/>
      <c r="C251" s="89"/>
      <c r="D251" s="89"/>
      <c r="E251" s="89"/>
      <c r="F251" s="89"/>
      <c r="G251" s="89"/>
      <c r="H251" s="89"/>
      <c r="I251" s="90"/>
      <c r="J251" s="14">
        <v>10</v>
      </c>
      <c r="K251" s="10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22.8">
      <c r="A252" s="92"/>
      <c r="B252" s="88"/>
      <c r="C252" s="89"/>
      <c r="D252" s="89"/>
      <c r="E252" s="89"/>
      <c r="F252" s="89"/>
      <c r="G252" s="89"/>
      <c r="H252" s="89"/>
      <c r="I252" s="90"/>
      <c r="J252" s="14">
        <v>11</v>
      </c>
      <c r="K252" s="10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22.8">
      <c r="A253" s="92"/>
      <c r="B253" s="88"/>
      <c r="C253" s="89"/>
      <c r="D253" s="89"/>
      <c r="E253" s="89"/>
      <c r="F253" s="89"/>
      <c r="G253" s="89"/>
      <c r="H253" s="89"/>
      <c r="I253" s="90"/>
      <c r="J253" s="14">
        <v>12</v>
      </c>
      <c r="K253" s="20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22.8">
      <c r="A254" s="92"/>
      <c r="B254" s="88"/>
      <c r="C254" s="89"/>
      <c r="D254" s="89"/>
      <c r="E254" s="89"/>
      <c r="F254" s="89"/>
      <c r="G254" s="89"/>
      <c r="H254" s="89"/>
      <c r="I254" s="90"/>
      <c r="J254" s="14">
        <v>13</v>
      </c>
      <c r="K254" s="20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22.8">
      <c r="A255" s="92"/>
      <c r="B255" s="88"/>
      <c r="C255" s="89"/>
      <c r="D255" s="89"/>
      <c r="E255" s="89"/>
      <c r="F255" s="89"/>
      <c r="G255" s="89"/>
      <c r="H255" s="89"/>
      <c r="I255" s="90"/>
      <c r="J255" s="14">
        <v>14</v>
      </c>
      <c r="K255" s="20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22.8">
      <c r="A256" s="92"/>
      <c r="B256" s="88"/>
      <c r="C256" s="89"/>
      <c r="D256" s="89"/>
      <c r="E256" s="89"/>
      <c r="F256" s="89"/>
      <c r="G256" s="89"/>
      <c r="H256" s="89"/>
      <c r="I256" s="90"/>
      <c r="J256" s="14">
        <v>15</v>
      </c>
      <c r="K256" s="20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22.8">
      <c r="A257" s="92"/>
      <c r="B257" s="88"/>
      <c r="C257" s="89"/>
      <c r="D257" s="89"/>
      <c r="E257" s="89"/>
      <c r="F257" s="89"/>
      <c r="G257" s="89"/>
      <c r="H257" s="89"/>
      <c r="I257" s="90"/>
      <c r="J257" s="14">
        <v>16</v>
      </c>
      <c r="K257" s="20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22.8">
      <c r="A258" s="92"/>
      <c r="B258" s="88"/>
      <c r="C258" s="89"/>
      <c r="D258" s="89"/>
      <c r="E258" s="89"/>
      <c r="F258" s="89"/>
      <c r="G258" s="89"/>
      <c r="H258" s="89"/>
      <c r="I258" s="90"/>
      <c r="J258" s="14">
        <v>17</v>
      </c>
      <c r="K258" s="20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23.4" thickBot="1">
      <c r="A259" s="93"/>
      <c r="B259" s="97"/>
      <c r="C259" s="98"/>
      <c r="D259" s="98"/>
      <c r="E259" s="98"/>
      <c r="F259" s="98"/>
      <c r="G259" s="98"/>
      <c r="H259" s="98"/>
      <c r="I259" s="99"/>
      <c r="J259" s="17">
        <v>18</v>
      </c>
      <c r="K259" s="30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22.8">
      <c r="A260" s="123"/>
      <c r="B260" s="102"/>
      <c r="C260" s="103"/>
      <c r="D260" s="103"/>
      <c r="E260" s="103"/>
      <c r="F260" s="103"/>
      <c r="G260" s="103"/>
      <c r="H260" s="103"/>
      <c r="I260" s="104"/>
      <c r="J260" s="14">
        <v>0</v>
      </c>
      <c r="K260" s="20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22.8">
      <c r="A261" s="92"/>
      <c r="B261" s="102"/>
      <c r="C261" s="103"/>
      <c r="D261" s="103"/>
      <c r="E261" s="103"/>
      <c r="F261" s="103"/>
      <c r="G261" s="103"/>
      <c r="H261" s="103"/>
      <c r="I261" s="104"/>
      <c r="J261" s="14">
        <v>1</v>
      </c>
      <c r="K261" s="20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22.8">
      <c r="A262" s="92"/>
      <c r="B262" s="102"/>
      <c r="C262" s="103"/>
      <c r="D262" s="103"/>
      <c r="E262" s="103"/>
      <c r="F262" s="103"/>
      <c r="G262" s="103"/>
      <c r="H262" s="103"/>
      <c r="I262" s="104"/>
      <c r="J262" s="14">
        <v>2</v>
      </c>
      <c r="K262" s="20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22.8">
      <c r="A263" s="92"/>
      <c r="B263" s="102"/>
      <c r="C263" s="103"/>
      <c r="D263" s="103"/>
      <c r="E263" s="103"/>
      <c r="F263" s="103"/>
      <c r="G263" s="103"/>
      <c r="H263" s="103"/>
      <c r="I263" s="104"/>
      <c r="J263" s="14">
        <v>3</v>
      </c>
      <c r="K263" s="20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22.8">
      <c r="A264" s="92"/>
      <c r="B264" s="102"/>
      <c r="C264" s="103"/>
      <c r="D264" s="103"/>
      <c r="E264" s="103"/>
      <c r="F264" s="103"/>
      <c r="G264" s="103"/>
      <c r="H264" s="103"/>
      <c r="I264" s="104"/>
      <c r="J264" s="14">
        <v>4</v>
      </c>
      <c r="K264" s="20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22.8">
      <c r="A265" s="92"/>
      <c r="B265" s="102"/>
      <c r="C265" s="103"/>
      <c r="D265" s="103"/>
      <c r="E265" s="103"/>
      <c r="F265" s="103"/>
      <c r="G265" s="103"/>
      <c r="H265" s="103"/>
      <c r="I265" s="104"/>
      <c r="J265" s="14">
        <v>5</v>
      </c>
      <c r="K265" s="20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22.8">
      <c r="A266" s="92"/>
      <c r="B266" s="102"/>
      <c r="C266" s="103"/>
      <c r="D266" s="103"/>
      <c r="E266" s="103"/>
      <c r="F266" s="103"/>
      <c r="G266" s="103"/>
      <c r="H266" s="103"/>
      <c r="I266" s="104"/>
      <c r="J266" s="14">
        <v>6</v>
      </c>
      <c r="K266" s="20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22.8">
      <c r="A267" s="92"/>
      <c r="B267" s="102"/>
      <c r="C267" s="103"/>
      <c r="D267" s="103"/>
      <c r="E267" s="103"/>
      <c r="F267" s="103"/>
      <c r="G267" s="103"/>
      <c r="H267" s="103"/>
      <c r="I267" s="104"/>
      <c r="J267" s="14">
        <v>7</v>
      </c>
      <c r="K267" s="20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22.8">
      <c r="A268" s="92"/>
      <c r="B268" s="102"/>
      <c r="C268" s="103"/>
      <c r="D268" s="103"/>
      <c r="E268" s="103"/>
      <c r="F268" s="103"/>
      <c r="G268" s="103"/>
      <c r="H268" s="103"/>
      <c r="I268" s="104"/>
      <c r="J268" s="14">
        <v>8</v>
      </c>
      <c r="K268" s="20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22.8">
      <c r="A269" s="92"/>
      <c r="B269" s="102"/>
      <c r="C269" s="103"/>
      <c r="D269" s="103"/>
      <c r="E269" s="103"/>
      <c r="F269" s="103"/>
      <c r="G269" s="103"/>
      <c r="H269" s="103"/>
      <c r="I269" s="104"/>
      <c r="J269" s="14">
        <v>9</v>
      </c>
      <c r="K269" s="20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22.8">
      <c r="A270" s="92"/>
      <c r="B270" s="102"/>
      <c r="C270" s="103"/>
      <c r="D270" s="103"/>
      <c r="E270" s="103"/>
      <c r="F270" s="103"/>
      <c r="G270" s="103"/>
      <c r="H270" s="103"/>
      <c r="I270" s="104"/>
      <c r="J270" s="14">
        <v>10</v>
      </c>
      <c r="K270" s="20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22.8">
      <c r="A271" s="92"/>
      <c r="B271" s="102"/>
      <c r="C271" s="103"/>
      <c r="D271" s="103"/>
      <c r="E271" s="103"/>
      <c r="F271" s="103"/>
      <c r="G271" s="103"/>
      <c r="H271" s="103"/>
      <c r="I271" s="104"/>
      <c r="J271" s="14">
        <v>11</v>
      </c>
      <c r="K271" s="20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22.8">
      <c r="A272" s="92"/>
      <c r="B272" s="102"/>
      <c r="C272" s="103"/>
      <c r="D272" s="103"/>
      <c r="E272" s="103"/>
      <c r="F272" s="103"/>
      <c r="G272" s="103"/>
      <c r="H272" s="103"/>
      <c r="I272" s="104"/>
      <c r="J272" s="14">
        <v>12</v>
      </c>
      <c r="K272" s="20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22.8">
      <c r="A273" s="92"/>
      <c r="B273" s="102"/>
      <c r="C273" s="103"/>
      <c r="D273" s="103"/>
      <c r="E273" s="103"/>
      <c r="F273" s="103"/>
      <c r="G273" s="103"/>
      <c r="H273" s="103"/>
      <c r="I273" s="104"/>
      <c r="J273" s="14">
        <v>13</v>
      </c>
      <c r="K273" s="20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22.8">
      <c r="A274" s="92"/>
      <c r="B274" s="102"/>
      <c r="C274" s="103"/>
      <c r="D274" s="103"/>
      <c r="E274" s="103"/>
      <c r="F274" s="103"/>
      <c r="G274" s="103"/>
      <c r="H274" s="103"/>
      <c r="I274" s="104"/>
      <c r="J274" s="14">
        <v>14</v>
      </c>
      <c r="K274" s="20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22.8">
      <c r="A275" s="92"/>
      <c r="B275" s="102"/>
      <c r="C275" s="103"/>
      <c r="D275" s="103"/>
      <c r="E275" s="103"/>
      <c r="F275" s="103"/>
      <c r="G275" s="103"/>
      <c r="H275" s="103"/>
      <c r="I275" s="104"/>
      <c r="J275" s="14">
        <v>15</v>
      </c>
      <c r="K275" s="20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23.4" thickBot="1">
      <c r="A276" s="101"/>
      <c r="B276" s="124"/>
      <c r="C276" s="125"/>
      <c r="D276" s="125"/>
      <c r="E276" s="125"/>
      <c r="F276" s="125"/>
      <c r="G276" s="125"/>
      <c r="H276" s="125"/>
      <c r="I276" s="109"/>
      <c r="J276" s="14">
        <v>16</v>
      </c>
      <c r="K276" s="30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22.8">
      <c r="A277" s="120"/>
      <c r="B277" s="88"/>
      <c r="C277" s="89"/>
      <c r="D277" s="89"/>
      <c r="E277" s="89"/>
      <c r="F277" s="89"/>
      <c r="G277" s="89"/>
      <c r="H277" s="89"/>
      <c r="I277" s="90"/>
      <c r="J277" s="35">
        <v>0</v>
      </c>
      <c r="K277" s="20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22.8">
      <c r="A278" s="92"/>
      <c r="B278" s="88"/>
      <c r="C278" s="89"/>
      <c r="D278" s="89"/>
      <c r="E278" s="89"/>
      <c r="F278" s="89"/>
      <c r="G278" s="89"/>
      <c r="H278" s="89"/>
      <c r="I278" s="90"/>
      <c r="J278" s="31">
        <v>1</v>
      </c>
      <c r="K278" s="20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22.8">
      <c r="A279" s="92"/>
      <c r="B279" s="88"/>
      <c r="C279" s="89"/>
      <c r="D279" s="89"/>
      <c r="E279" s="89"/>
      <c r="F279" s="89"/>
      <c r="G279" s="89"/>
      <c r="H279" s="89"/>
      <c r="I279" s="90"/>
      <c r="J279" s="31">
        <v>2</v>
      </c>
      <c r="K279" s="33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22.8">
      <c r="A280" s="92"/>
      <c r="B280" s="88"/>
      <c r="C280" s="89"/>
      <c r="D280" s="89"/>
      <c r="E280" s="89"/>
      <c r="F280" s="89"/>
      <c r="G280" s="89"/>
      <c r="H280" s="89"/>
      <c r="I280" s="90"/>
      <c r="J280" s="31">
        <v>3</v>
      </c>
      <c r="K280" s="33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22.8">
      <c r="A281" s="92"/>
      <c r="B281" s="88"/>
      <c r="C281" s="89"/>
      <c r="D281" s="89"/>
      <c r="E281" s="89"/>
      <c r="F281" s="89"/>
      <c r="G281" s="89"/>
      <c r="H281" s="89"/>
      <c r="I281" s="90"/>
      <c r="J281" s="31">
        <v>4</v>
      </c>
      <c r="K281" s="33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22.8">
      <c r="A282" s="92"/>
      <c r="B282" s="88"/>
      <c r="C282" s="89"/>
      <c r="D282" s="89"/>
      <c r="E282" s="89"/>
      <c r="F282" s="89"/>
      <c r="G282" s="89"/>
      <c r="H282" s="89"/>
      <c r="I282" s="90"/>
      <c r="J282" s="31">
        <v>5</v>
      </c>
      <c r="K282" s="33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22.8">
      <c r="A283" s="92"/>
      <c r="B283" s="88"/>
      <c r="C283" s="89"/>
      <c r="D283" s="89"/>
      <c r="E283" s="89"/>
      <c r="F283" s="89"/>
      <c r="G283" s="89"/>
      <c r="H283" s="89"/>
      <c r="I283" s="90"/>
      <c r="J283" s="31">
        <v>6</v>
      </c>
      <c r="K283" s="33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22.8">
      <c r="A284" s="92"/>
      <c r="B284" s="88"/>
      <c r="C284" s="89"/>
      <c r="D284" s="89"/>
      <c r="E284" s="89"/>
      <c r="F284" s="89"/>
      <c r="G284" s="89"/>
      <c r="H284" s="89"/>
      <c r="I284" s="90"/>
      <c r="J284" s="31">
        <v>7</v>
      </c>
      <c r="K284" s="33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22.8">
      <c r="A285" s="92"/>
      <c r="B285" s="88"/>
      <c r="C285" s="89"/>
      <c r="D285" s="89"/>
      <c r="E285" s="89"/>
      <c r="F285" s="89"/>
      <c r="G285" s="89"/>
      <c r="H285" s="89"/>
      <c r="I285" s="90"/>
      <c r="J285" s="31">
        <v>8</v>
      </c>
      <c r="K285" s="33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22.8">
      <c r="A286" s="92"/>
      <c r="B286" s="88"/>
      <c r="C286" s="89"/>
      <c r="D286" s="89"/>
      <c r="E286" s="89"/>
      <c r="F286" s="89"/>
      <c r="G286" s="89"/>
      <c r="H286" s="89"/>
      <c r="I286" s="90"/>
      <c r="J286" s="31">
        <v>9</v>
      </c>
      <c r="K286" s="33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22.8">
      <c r="A287" s="92"/>
      <c r="B287" s="88"/>
      <c r="C287" s="89"/>
      <c r="D287" s="89"/>
      <c r="E287" s="89"/>
      <c r="F287" s="89"/>
      <c r="G287" s="89"/>
      <c r="H287" s="89"/>
      <c r="I287" s="90"/>
      <c r="J287" s="31">
        <v>10</v>
      </c>
      <c r="K287" s="33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22.8">
      <c r="A288" s="92"/>
      <c r="B288" s="88"/>
      <c r="C288" s="89"/>
      <c r="D288" s="89"/>
      <c r="E288" s="89"/>
      <c r="F288" s="89"/>
      <c r="G288" s="89"/>
      <c r="H288" s="89"/>
      <c r="I288" s="90"/>
      <c r="J288" s="31">
        <v>11</v>
      </c>
      <c r="K288" s="33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22.8">
      <c r="A289" s="92"/>
      <c r="B289" s="88"/>
      <c r="C289" s="89"/>
      <c r="D289" s="89"/>
      <c r="E289" s="89"/>
      <c r="F289" s="89"/>
      <c r="G289" s="89"/>
      <c r="H289" s="89"/>
      <c r="I289" s="90"/>
      <c r="J289" s="31">
        <v>12</v>
      </c>
      <c r="K289" s="33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22.8">
      <c r="A290" s="92"/>
      <c r="B290" s="88"/>
      <c r="C290" s="89"/>
      <c r="D290" s="89"/>
      <c r="E290" s="89"/>
      <c r="F290" s="89"/>
      <c r="G290" s="89"/>
      <c r="H290" s="89"/>
      <c r="I290" s="90"/>
      <c r="J290" s="31">
        <v>13</v>
      </c>
      <c r="K290" s="33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22.8">
      <c r="A291" s="92"/>
      <c r="B291" s="88"/>
      <c r="C291" s="89"/>
      <c r="D291" s="89"/>
      <c r="E291" s="89"/>
      <c r="F291" s="89"/>
      <c r="G291" s="89"/>
      <c r="H291" s="89"/>
      <c r="I291" s="90"/>
      <c r="J291" s="31">
        <v>14</v>
      </c>
      <c r="K291" s="33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22.8">
      <c r="A292" s="92"/>
      <c r="B292" s="88"/>
      <c r="C292" s="89"/>
      <c r="D292" s="89"/>
      <c r="E292" s="89"/>
      <c r="F292" s="89"/>
      <c r="G292" s="89"/>
      <c r="H292" s="89"/>
      <c r="I292" s="90"/>
      <c r="J292" s="31">
        <v>15</v>
      </c>
      <c r="K292" s="33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22.8">
      <c r="A293" s="92"/>
      <c r="B293" s="88"/>
      <c r="C293" s="89"/>
      <c r="D293" s="89"/>
      <c r="E293" s="89"/>
      <c r="F293" s="89"/>
      <c r="G293" s="89"/>
      <c r="H293" s="89"/>
      <c r="I293" s="90"/>
      <c r="J293" s="31">
        <v>16</v>
      </c>
      <c r="K293" s="33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22.8">
      <c r="A294" s="92"/>
      <c r="B294" s="88"/>
      <c r="C294" s="89"/>
      <c r="D294" s="89"/>
      <c r="E294" s="89"/>
      <c r="F294" s="89"/>
      <c r="G294" s="89"/>
      <c r="H294" s="89"/>
      <c r="I294" s="90"/>
      <c r="J294" s="31">
        <v>17</v>
      </c>
      <c r="K294" s="10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22.8">
      <c r="A295" s="92"/>
      <c r="B295" s="88"/>
      <c r="C295" s="89"/>
      <c r="D295" s="89"/>
      <c r="E295" s="89"/>
      <c r="F295" s="89"/>
      <c r="G295" s="89"/>
      <c r="H295" s="89"/>
      <c r="I295" s="90"/>
      <c r="J295" s="31">
        <v>18</v>
      </c>
      <c r="K295" s="20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22.8">
      <c r="A296" s="92"/>
      <c r="B296" s="88"/>
      <c r="C296" s="89"/>
      <c r="D296" s="89"/>
      <c r="E296" s="89"/>
      <c r="F296" s="89"/>
      <c r="G296" s="89"/>
      <c r="H296" s="89"/>
      <c r="I296" s="90"/>
      <c r="J296" s="31">
        <v>19</v>
      </c>
      <c r="K296" s="20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23.4" thickBot="1">
      <c r="A297" s="93"/>
      <c r="B297" s="97"/>
      <c r="C297" s="98"/>
      <c r="D297" s="98"/>
      <c r="E297" s="98"/>
      <c r="F297" s="98"/>
      <c r="G297" s="98"/>
      <c r="H297" s="98"/>
      <c r="I297" s="99"/>
      <c r="J297" s="36">
        <v>20</v>
      </c>
      <c r="K297" s="30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22.8">
      <c r="A298" s="118"/>
      <c r="B298" s="94"/>
      <c r="C298" s="95"/>
      <c r="D298" s="95"/>
      <c r="E298" s="95"/>
      <c r="F298" s="95"/>
      <c r="G298" s="95"/>
      <c r="H298" s="95"/>
      <c r="I298" s="96"/>
      <c r="J298" s="5">
        <v>0</v>
      </c>
      <c r="K298" s="6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22.8">
      <c r="A299" s="92"/>
      <c r="B299" s="88"/>
      <c r="C299" s="89"/>
      <c r="D299" s="89"/>
      <c r="E299" s="89"/>
      <c r="F299" s="89"/>
      <c r="G299" s="89"/>
      <c r="H299" s="89"/>
      <c r="I299" s="90"/>
      <c r="J299" s="14">
        <v>1</v>
      </c>
      <c r="K299" s="9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22.8">
      <c r="A300" s="92"/>
      <c r="B300" s="88"/>
      <c r="C300" s="89"/>
      <c r="D300" s="89"/>
      <c r="E300" s="89"/>
      <c r="F300" s="89"/>
      <c r="G300" s="89"/>
      <c r="H300" s="89"/>
      <c r="I300" s="90"/>
      <c r="J300" s="14">
        <v>2</v>
      </c>
      <c r="K300" s="9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22.8">
      <c r="A301" s="92"/>
      <c r="B301" s="88"/>
      <c r="C301" s="89"/>
      <c r="D301" s="89"/>
      <c r="E301" s="89"/>
      <c r="F301" s="89"/>
      <c r="G301" s="89"/>
      <c r="H301" s="89"/>
      <c r="I301" s="90"/>
      <c r="J301" s="14">
        <v>3</v>
      </c>
      <c r="K301" s="9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22.8">
      <c r="A302" s="92"/>
      <c r="B302" s="88"/>
      <c r="C302" s="89"/>
      <c r="D302" s="89"/>
      <c r="E302" s="89"/>
      <c r="F302" s="89"/>
      <c r="G302" s="89"/>
      <c r="H302" s="89"/>
      <c r="I302" s="90"/>
      <c r="J302" s="14">
        <v>4</v>
      </c>
      <c r="K302" s="9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22.8">
      <c r="A303" s="92"/>
      <c r="B303" s="88"/>
      <c r="C303" s="89"/>
      <c r="D303" s="89"/>
      <c r="E303" s="89"/>
      <c r="F303" s="89"/>
      <c r="G303" s="89"/>
      <c r="H303" s="89"/>
      <c r="I303" s="90"/>
      <c r="J303" s="14">
        <v>5</v>
      </c>
      <c r="K303" s="9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22.8">
      <c r="A304" s="92"/>
      <c r="B304" s="88"/>
      <c r="C304" s="89"/>
      <c r="D304" s="89"/>
      <c r="E304" s="89"/>
      <c r="F304" s="89"/>
      <c r="G304" s="89"/>
      <c r="H304" s="89"/>
      <c r="I304" s="90"/>
      <c r="J304" s="14">
        <v>6</v>
      </c>
      <c r="K304" s="9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22.8">
      <c r="A305" s="92"/>
      <c r="B305" s="88"/>
      <c r="C305" s="89"/>
      <c r="D305" s="89"/>
      <c r="E305" s="89"/>
      <c r="F305" s="89"/>
      <c r="G305" s="89"/>
      <c r="H305" s="89"/>
      <c r="I305" s="90"/>
      <c r="J305" s="14">
        <v>7</v>
      </c>
      <c r="K305" s="9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22.8">
      <c r="A306" s="92"/>
      <c r="B306" s="88"/>
      <c r="C306" s="89"/>
      <c r="D306" s="89"/>
      <c r="E306" s="89"/>
      <c r="F306" s="89"/>
      <c r="G306" s="89"/>
      <c r="H306" s="89"/>
      <c r="I306" s="90"/>
      <c r="J306" s="14">
        <v>8</v>
      </c>
      <c r="K306" s="9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22.8">
      <c r="A307" s="92"/>
      <c r="B307" s="88"/>
      <c r="C307" s="89"/>
      <c r="D307" s="89"/>
      <c r="E307" s="89"/>
      <c r="F307" s="89"/>
      <c r="G307" s="89"/>
      <c r="H307" s="89"/>
      <c r="I307" s="90"/>
      <c r="J307" s="14">
        <v>9</v>
      </c>
      <c r="K307" s="9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22.8">
      <c r="A308" s="92"/>
      <c r="B308" s="88"/>
      <c r="C308" s="89"/>
      <c r="D308" s="89"/>
      <c r="E308" s="89"/>
      <c r="F308" s="89"/>
      <c r="G308" s="89"/>
      <c r="H308" s="89"/>
      <c r="I308" s="90"/>
      <c r="J308" s="14">
        <v>10</v>
      </c>
      <c r="K308" s="9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22.8">
      <c r="A309" s="92"/>
      <c r="B309" s="88"/>
      <c r="C309" s="89"/>
      <c r="D309" s="89"/>
      <c r="E309" s="89"/>
      <c r="F309" s="89"/>
      <c r="G309" s="89"/>
      <c r="H309" s="89"/>
      <c r="I309" s="90"/>
      <c r="J309" s="14">
        <v>11</v>
      </c>
      <c r="K309" s="9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22.8">
      <c r="A310" s="92"/>
      <c r="B310" s="88"/>
      <c r="C310" s="89"/>
      <c r="D310" s="89"/>
      <c r="E310" s="89"/>
      <c r="F310" s="89"/>
      <c r="G310" s="89"/>
      <c r="H310" s="89"/>
      <c r="I310" s="90"/>
      <c r="J310" s="14">
        <v>12</v>
      </c>
      <c r="K310" s="9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22.8">
      <c r="A311" s="92"/>
      <c r="B311" s="88"/>
      <c r="C311" s="89"/>
      <c r="D311" s="89"/>
      <c r="E311" s="89"/>
      <c r="F311" s="89"/>
      <c r="G311" s="89"/>
      <c r="H311" s="89"/>
      <c r="I311" s="90"/>
      <c r="J311" s="14">
        <v>13</v>
      </c>
      <c r="K311" s="9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22.8">
      <c r="A312" s="92"/>
      <c r="B312" s="88"/>
      <c r="C312" s="89"/>
      <c r="D312" s="89"/>
      <c r="E312" s="89"/>
      <c r="F312" s="89"/>
      <c r="G312" s="89"/>
      <c r="H312" s="89"/>
      <c r="I312" s="90"/>
      <c r="J312" s="14">
        <v>14</v>
      </c>
      <c r="K312" s="9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22.8">
      <c r="A313" s="92"/>
      <c r="B313" s="88"/>
      <c r="C313" s="89"/>
      <c r="D313" s="89"/>
      <c r="E313" s="89"/>
      <c r="F313" s="89"/>
      <c r="G313" s="89"/>
      <c r="H313" s="89"/>
      <c r="I313" s="90"/>
      <c r="J313" s="14">
        <v>15</v>
      </c>
      <c r="K313" s="9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22.8">
      <c r="A314" s="92"/>
      <c r="B314" s="88"/>
      <c r="C314" s="89"/>
      <c r="D314" s="89"/>
      <c r="E314" s="89"/>
      <c r="F314" s="89"/>
      <c r="G314" s="89"/>
      <c r="H314" s="89"/>
      <c r="I314" s="90"/>
      <c r="J314" s="14">
        <v>16</v>
      </c>
      <c r="K314" s="9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22.8">
      <c r="A315" s="92"/>
      <c r="B315" s="88"/>
      <c r="C315" s="89"/>
      <c r="D315" s="89"/>
      <c r="E315" s="89"/>
      <c r="F315" s="89"/>
      <c r="G315" s="89"/>
      <c r="H315" s="89"/>
      <c r="I315" s="90"/>
      <c r="J315" s="14">
        <v>17</v>
      </c>
      <c r="K315" s="9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23.4" thickBot="1">
      <c r="A316" s="93"/>
      <c r="B316" s="97"/>
      <c r="C316" s="98"/>
      <c r="D316" s="98"/>
      <c r="E316" s="98"/>
      <c r="F316" s="98"/>
      <c r="G316" s="98"/>
      <c r="H316" s="98"/>
      <c r="I316" s="99"/>
      <c r="J316" s="17">
        <v>18</v>
      </c>
      <c r="K316" s="30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22.8">
      <c r="A317" s="126"/>
      <c r="B317" s="94"/>
      <c r="C317" s="95"/>
      <c r="D317" s="95"/>
      <c r="E317" s="95"/>
      <c r="F317" s="95"/>
      <c r="G317" s="95"/>
      <c r="H317" s="95"/>
      <c r="I317" s="96"/>
      <c r="J317" s="5">
        <v>0</v>
      </c>
      <c r="K317" s="6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22.8">
      <c r="A318" s="92"/>
      <c r="B318" s="88"/>
      <c r="C318" s="89"/>
      <c r="D318" s="89"/>
      <c r="E318" s="89"/>
      <c r="F318" s="89"/>
      <c r="G318" s="89"/>
      <c r="H318" s="89"/>
      <c r="I318" s="90"/>
      <c r="J318" s="14">
        <v>1</v>
      </c>
      <c r="K318" s="9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22.8">
      <c r="A319" s="92"/>
      <c r="B319" s="88"/>
      <c r="C319" s="89"/>
      <c r="D319" s="89"/>
      <c r="E319" s="89"/>
      <c r="F319" s="89"/>
      <c r="G319" s="89"/>
      <c r="H319" s="89"/>
      <c r="I319" s="90"/>
      <c r="J319" s="14">
        <v>2</v>
      </c>
      <c r="K319" s="9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22.8">
      <c r="A320" s="92"/>
      <c r="B320" s="88"/>
      <c r="C320" s="89"/>
      <c r="D320" s="89"/>
      <c r="E320" s="89"/>
      <c r="F320" s="89"/>
      <c r="G320" s="89"/>
      <c r="H320" s="89"/>
      <c r="I320" s="90"/>
      <c r="J320" s="14">
        <v>3</v>
      </c>
      <c r="K320" s="9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22.8">
      <c r="A321" s="92"/>
      <c r="B321" s="88"/>
      <c r="C321" s="89"/>
      <c r="D321" s="89"/>
      <c r="E321" s="89"/>
      <c r="F321" s="89"/>
      <c r="G321" s="89"/>
      <c r="H321" s="89"/>
      <c r="I321" s="90"/>
      <c r="J321" s="14">
        <v>4</v>
      </c>
      <c r="K321" s="9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22.8">
      <c r="A322" s="92"/>
      <c r="B322" s="88"/>
      <c r="C322" s="89"/>
      <c r="D322" s="89"/>
      <c r="E322" s="89"/>
      <c r="F322" s="89"/>
      <c r="G322" s="89"/>
      <c r="H322" s="89"/>
      <c r="I322" s="90"/>
      <c r="J322" s="14">
        <v>5</v>
      </c>
      <c r="K322" s="9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22.8">
      <c r="A323" s="92"/>
      <c r="B323" s="88"/>
      <c r="C323" s="89"/>
      <c r="D323" s="89"/>
      <c r="E323" s="89"/>
      <c r="F323" s="89"/>
      <c r="G323" s="89"/>
      <c r="H323" s="89"/>
      <c r="I323" s="90"/>
      <c r="J323" s="14">
        <v>6</v>
      </c>
      <c r="K323" s="9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22.8">
      <c r="A324" s="92"/>
      <c r="B324" s="88"/>
      <c r="C324" s="89"/>
      <c r="D324" s="89"/>
      <c r="E324" s="89"/>
      <c r="F324" s="89"/>
      <c r="G324" s="89"/>
      <c r="H324" s="89"/>
      <c r="I324" s="90"/>
      <c r="J324" s="14">
        <v>7</v>
      </c>
      <c r="K324" s="9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22.8">
      <c r="A325" s="92"/>
      <c r="B325" s="88"/>
      <c r="C325" s="89"/>
      <c r="D325" s="89"/>
      <c r="E325" s="89"/>
      <c r="F325" s="89"/>
      <c r="G325" s="89"/>
      <c r="H325" s="89"/>
      <c r="I325" s="90"/>
      <c r="J325" s="14">
        <v>8</v>
      </c>
      <c r="K325" s="9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22.8">
      <c r="A326" s="92"/>
      <c r="B326" s="88"/>
      <c r="C326" s="89"/>
      <c r="D326" s="89"/>
      <c r="E326" s="89"/>
      <c r="F326" s="89"/>
      <c r="G326" s="89"/>
      <c r="H326" s="89"/>
      <c r="I326" s="90"/>
      <c r="J326" s="14">
        <v>9</v>
      </c>
      <c r="K326" s="9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22.8">
      <c r="A327" s="92"/>
      <c r="B327" s="88"/>
      <c r="C327" s="89"/>
      <c r="D327" s="89"/>
      <c r="E327" s="89"/>
      <c r="F327" s="89"/>
      <c r="G327" s="89"/>
      <c r="H327" s="89"/>
      <c r="I327" s="90"/>
      <c r="J327" s="14">
        <v>10</v>
      </c>
      <c r="K327" s="9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22.8">
      <c r="A328" s="92"/>
      <c r="B328" s="88"/>
      <c r="C328" s="89"/>
      <c r="D328" s="89"/>
      <c r="E328" s="89"/>
      <c r="F328" s="89"/>
      <c r="G328" s="89"/>
      <c r="H328" s="89"/>
      <c r="I328" s="90"/>
      <c r="J328" s="14">
        <v>11</v>
      </c>
      <c r="K328" s="9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22.8">
      <c r="A329" s="92"/>
      <c r="B329" s="88"/>
      <c r="C329" s="89"/>
      <c r="D329" s="89"/>
      <c r="E329" s="89"/>
      <c r="F329" s="89"/>
      <c r="G329" s="89"/>
      <c r="H329" s="89"/>
      <c r="I329" s="90"/>
      <c r="J329" s="14">
        <v>12</v>
      </c>
      <c r="K329" s="9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22.8">
      <c r="A330" s="92"/>
      <c r="B330" s="88"/>
      <c r="C330" s="89"/>
      <c r="D330" s="89"/>
      <c r="E330" s="89"/>
      <c r="F330" s="89"/>
      <c r="G330" s="89"/>
      <c r="H330" s="89"/>
      <c r="I330" s="90"/>
      <c r="J330" s="14">
        <v>13</v>
      </c>
      <c r="K330" s="9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22.8">
      <c r="A331" s="92"/>
      <c r="B331" s="88"/>
      <c r="C331" s="89"/>
      <c r="D331" s="89"/>
      <c r="E331" s="89"/>
      <c r="F331" s="89"/>
      <c r="G331" s="89"/>
      <c r="H331" s="89"/>
      <c r="I331" s="90"/>
      <c r="J331" s="14">
        <v>14</v>
      </c>
      <c r="K331" s="9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22.8">
      <c r="A332" s="92"/>
      <c r="B332" s="88"/>
      <c r="C332" s="89"/>
      <c r="D332" s="89"/>
      <c r="E332" s="89"/>
      <c r="F332" s="89"/>
      <c r="G332" s="89"/>
      <c r="H332" s="89"/>
      <c r="I332" s="90"/>
      <c r="J332" s="14">
        <v>15</v>
      </c>
      <c r="K332" s="9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22.8">
      <c r="A333" s="92"/>
      <c r="B333" s="88"/>
      <c r="C333" s="89"/>
      <c r="D333" s="89"/>
      <c r="E333" s="89"/>
      <c r="F333" s="89"/>
      <c r="G333" s="89"/>
      <c r="H333" s="89"/>
      <c r="I333" s="90"/>
      <c r="J333" s="14">
        <v>16</v>
      </c>
      <c r="K333" s="9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22.8">
      <c r="A334" s="92"/>
      <c r="B334" s="88"/>
      <c r="C334" s="89"/>
      <c r="D334" s="89"/>
      <c r="E334" s="89"/>
      <c r="F334" s="89"/>
      <c r="G334" s="89"/>
      <c r="H334" s="89"/>
      <c r="I334" s="90"/>
      <c r="J334" s="14">
        <v>17</v>
      </c>
      <c r="K334" s="9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23.4" thickBot="1">
      <c r="A335" s="93"/>
      <c r="B335" s="97"/>
      <c r="C335" s="98"/>
      <c r="D335" s="98"/>
      <c r="E335" s="98"/>
      <c r="F335" s="98"/>
      <c r="G335" s="98"/>
      <c r="H335" s="98"/>
      <c r="I335" s="99"/>
      <c r="J335" s="17">
        <v>18</v>
      </c>
      <c r="K335" s="30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22.8">
      <c r="A336" s="129"/>
      <c r="B336" s="94"/>
      <c r="C336" s="95"/>
      <c r="D336" s="95"/>
      <c r="E336" s="95"/>
      <c r="F336" s="95"/>
      <c r="G336" s="95"/>
      <c r="H336" s="95"/>
      <c r="I336" s="96"/>
      <c r="J336" s="5">
        <v>0</v>
      </c>
      <c r="K336" s="6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22.8">
      <c r="A337" s="92"/>
      <c r="B337" s="88"/>
      <c r="C337" s="89"/>
      <c r="D337" s="89"/>
      <c r="E337" s="89"/>
      <c r="F337" s="89"/>
      <c r="G337" s="89"/>
      <c r="H337" s="89"/>
      <c r="I337" s="90"/>
      <c r="J337" s="14">
        <v>1</v>
      </c>
      <c r="K337" s="9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22.8">
      <c r="A338" s="92"/>
      <c r="B338" s="88"/>
      <c r="C338" s="89"/>
      <c r="D338" s="89"/>
      <c r="E338" s="89"/>
      <c r="F338" s="89"/>
      <c r="G338" s="89"/>
      <c r="H338" s="89"/>
      <c r="I338" s="90"/>
      <c r="J338" s="14">
        <v>2</v>
      </c>
      <c r="K338" s="9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22.8">
      <c r="A339" s="92"/>
      <c r="B339" s="88"/>
      <c r="C339" s="89"/>
      <c r="D339" s="89"/>
      <c r="E339" s="89"/>
      <c r="F339" s="89"/>
      <c r="G339" s="89"/>
      <c r="H339" s="89"/>
      <c r="I339" s="90"/>
      <c r="J339" s="14">
        <v>3</v>
      </c>
      <c r="K339" s="9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22.8">
      <c r="A340" s="92"/>
      <c r="B340" s="88"/>
      <c r="C340" s="89"/>
      <c r="D340" s="89"/>
      <c r="E340" s="89"/>
      <c r="F340" s="89"/>
      <c r="G340" s="89"/>
      <c r="H340" s="89"/>
      <c r="I340" s="90"/>
      <c r="J340" s="14">
        <v>4</v>
      </c>
      <c r="K340" s="9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22.8">
      <c r="A341" s="92"/>
      <c r="B341" s="88"/>
      <c r="C341" s="89"/>
      <c r="D341" s="89"/>
      <c r="E341" s="89"/>
      <c r="F341" s="89"/>
      <c r="G341" s="89"/>
      <c r="H341" s="89"/>
      <c r="I341" s="90"/>
      <c r="J341" s="14">
        <v>5</v>
      </c>
      <c r="K341" s="9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22.8">
      <c r="A342" s="92"/>
      <c r="B342" s="88"/>
      <c r="C342" s="89"/>
      <c r="D342" s="89"/>
      <c r="E342" s="89"/>
      <c r="F342" s="89"/>
      <c r="G342" s="89"/>
      <c r="H342" s="89"/>
      <c r="I342" s="90"/>
      <c r="J342" s="14">
        <v>6</v>
      </c>
      <c r="K342" s="9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22.8">
      <c r="A343" s="92"/>
      <c r="B343" s="88"/>
      <c r="C343" s="89"/>
      <c r="D343" s="89"/>
      <c r="E343" s="89"/>
      <c r="F343" s="89"/>
      <c r="G343" s="89"/>
      <c r="H343" s="89"/>
      <c r="I343" s="90"/>
      <c r="J343" s="14">
        <v>7</v>
      </c>
      <c r="K343" s="9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22.8">
      <c r="A344" s="92"/>
      <c r="B344" s="88"/>
      <c r="C344" s="89"/>
      <c r="D344" s="89"/>
      <c r="E344" s="89"/>
      <c r="F344" s="89"/>
      <c r="G344" s="89"/>
      <c r="H344" s="89"/>
      <c r="I344" s="90"/>
      <c r="J344" s="14">
        <v>8</v>
      </c>
      <c r="K344" s="9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22.8">
      <c r="A345" s="92"/>
      <c r="B345" s="88"/>
      <c r="C345" s="89"/>
      <c r="D345" s="89"/>
      <c r="E345" s="89"/>
      <c r="F345" s="89"/>
      <c r="G345" s="89"/>
      <c r="H345" s="89"/>
      <c r="I345" s="90"/>
      <c r="J345" s="14">
        <v>9</v>
      </c>
      <c r="K345" s="9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22.8">
      <c r="A346" s="92"/>
      <c r="B346" s="88"/>
      <c r="C346" s="89"/>
      <c r="D346" s="89"/>
      <c r="E346" s="89"/>
      <c r="F346" s="89"/>
      <c r="G346" s="89"/>
      <c r="H346" s="89"/>
      <c r="I346" s="90"/>
      <c r="J346" s="14">
        <v>10</v>
      </c>
      <c r="K346" s="9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22.8">
      <c r="A347" s="92"/>
      <c r="B347" s="88"/>
      <c r="C347" s="89"/>
      <c r="D347" s="89"/>
      <c r="E347" s="89"/>
      <c r="F347" s="89"/>
      <c r="G347" s="89"/>
      <c r="H347" s="89"/>
      <c r="I347" s="90"/>
      <c r="J347" s="14">
        <v>11</v>
      </c>
      <c r="K347" s="9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22.8">
      <c r="A348" s="92"/>
      <c r="B348" s="88"/>
      <c r="C348" s="89"/>
      <c r="D348" s="89"/>
      <c r="E348" s="89"/>
      <c r="F348" s="89"/>
      <c r="G348" s="89"/>
      <c r="H348" s="89"/>
      <c r="I348" s="90"/>
      <c r="J348" s="14">
        <v>12</v>
      </c>
      <c r="K348" s="9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22.8">
      <c r="A349" s="92"/>
      <c r="B349" s="88"/>
      <c r="C349" s="89"/>
      <c r="D349" s="89"/>
      <c r="E349" s="89"/>
      <c r="F349" s="89"/>
      <c r="G349" s="89"/>
      <c r="H349" s="89"/>
      <c r="I349" s="90"/>
      <c r="J349" s="14">
        <v>13</v>
      </c>
      <c r="K349" s="9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22.8">
      <c r="A350" s="92"/>
      <c r="B350" s="88"/>
      <c r="C350" s="89"/>
      <c r="D350" s="89"/>
      <c r="E350" s="89"/>
      <c r="F350" s="89"/>
      <c r="G350" s="89"/>
      <c r="H350" s="89"/>
      <c r="I350" s="90"/>
      <c r="J350" s="14">
        <v>14</v>
      </c>
      <c r="K350" s="9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22.8">
      <c r="A351" s="92"/>
      <c r="B351" s="88"/>
      <c r="C351" s="89"/>
      <c r="D351" s="89"/>
      <c r="E351" s="89"/>
      <c r="F351" s="89"/>
      <c r="G351" s="89"/>
      <c r="H351" s="89"/>
      <c r="I351" s="90"/>
      <c r="J351" s="14">
        <v>15</v>
      </c>
      <c r="K351" s="9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22.8">
      <c r="A352" s="92"/>
      <c r="B352" s="88"/>
      <c r="C352" s="89"/>
      <c r="D352" s="89"/>
      <c r="E352" s="89"/>
      <c r="F352" s="89"/>
      <c r="G352" s="89"/>
      <c r="H352" s="89"/>
      <c r="I352" s="90"/>
      <c r="J352" s="14">
        <v>16</v>
      </c>
      <c r="K352" s="9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22.8">
      <c r="A353" s="92"/>
      <c r="B353" s="88"/>
      <c r="C353" s="89"/>
      <c r="D353" s="89"/>
      <c r="E353" s="89"/>
      <c r="F353" s="89"/>
      <c r="G353" s="89"/>
      <c r="H353" s="89"/>
      <c r="I353" s="90"/>
      <c r="J353" s="14">
        <v>17</v>
      </c>
      <c r="K353" s="9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23.4" thickBot="1">
      <c r="A354" s="93"/>
      <c r="B354" s="97"/>
      <c r="C354" s="98"/>
      <c r="D354" s="98"/>
      <c r="E354" s="98"/>
      <c r="F354" s="98"/>
      <c r="G354" s="98"/>
      <c r="H354" s="98"/>
      <c r="I354" s="99"/>
      <c r="J354" s="17">
        <v>18</v>
      </c>
      <c r="K354" s="30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22.8">
      <c r="A355" s="130"/>
      <c r="B355" s="94"/>
      <c r="C355" s="95"/>
      <c r="D355" s="95"/>
      <c r="E355" s="95"/>
      <c r="F355" s="95"/>
      <c r="G355" s="95"/>
      <c r="H355" s="95"/>
      <c r="I355" s="96"/>
      <c r="J355" s="5">
        <v>0</v>
      </c>
      <c r="K355" s="6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22.8">
      <c r="A356" s="92"/>
      <c r="B356" s="88"/>
      <c r="C356" s="89"/>
      <c r="D356" s="89"/>
      <c r="E356" s="89"/>
      <c r="F356" s="89"/>
      <c r="G356" s="89"/>
      <c r="H356" s="89"/>
      <c r="I356" s="90"/>
      <c r="J356" s="14">
        <v>1</v>
      </c>
      <c r="K356" s="9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22.8">
      <c r="A357" s="92"/>
      <c r="B357" s="88"/>
      <c r="C357" s="89"/>
      <c r="D357" s="89"/>
      <c r="E357" s="89"/>
      <c r="F357" s="89"/>
      <c r="G357" s="89"/>
      <c r="H357" s="89"/>
      <c r="I357" s="90"/>
      <c r="J357" s="14">
        <v>2</v>
      </c>
      <c r="K357" s="9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22.8">
      <c r="A358" s="92"/>
      <c r="B358" s="88"/>
      <c r="C358" s="89"/>
      <c r="D358" s="89"/>
      <c r="E358" s="89"/>
      <c r="F358" s="89"/>
      <c r="G358" s="89"/>
      <c r="H358" s="89"/>
      <c r="I358" s="90"/>
      <c r="J358" s="14">
        <v>3</v>
      </c>
      <c r="K358" s="9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22.8">
      <c r="A359" s="92"/>
      <c r="B359" s="88"/>
      <c r="C359" s="89"/>
      <c r="D359" s="89"/>
      <c r="E359" s="89"/>
      <c r="F359" s="89"/>
      <c r="G359" s="89"/>
      <c r="H359" s="89"/>
      <c r="I359" s="90"/>
      <c r="J359" s="14">
        <v>4</v>
      </c>
      <c r="K359" s="9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22.8">
      <c r="A360" s="92"/>
      <c r="B360" s="88"/>
      <c r="C360" s="89"/>
      <c r="D360" s="89"/>
      <c r="E360" s="89"/>
      <c r="F360" s="89"/>
      <c r="G360" s="89"/>
      <c r="H360" s="89"/>
      <c r="I360" s="90"/>
      <c r="J360" s="14">
        <v>5</v>
      </c>
      <c r="K360" s="9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22.8">
      <c r="A361" s="92"/>
      <c r="B361" s="88"/>
      <c r="C361" s="89"/>
      <c r="D361" s="89"/>
      <c r="E361" s="89"/>
      <c r="F361" s="89"/>
      <c r="G361" s="89"/>
      <c r="H361" s="89"/>
      <c r="I361" s="90"/>
      <c r="J361" s="14">
        <v>6</v>
      </c>
      <c r="K361" s="9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22.8">
      <c r="A362" s="92"/>
      <c r="B362" s="88"/>
      <c r="C362" s="89"/>
      <c r="D362" s="89"/>
      <c r="E362" s="89"/>
      <c r="F362" s="89"/>
      <c r="G362" s="89"/>
      <c r="H362" s="89"/>
      <c r="I362" s="90"/>
      <c r="J362" s="14">
        <v>7</v>
      </c>
      <c r="K362" s="9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22.8">
      <c r="A363" s="92"/>
      <c r="B363" s="88"/>
      <c r="C363" s="89"/>
      <c r="D363" s="89"/>
      <c r="E363" s="89"/>
      <c r="F363" s="89"/>
      <c r="G363" s="89"/>
      <c r="H363" s="89"/>
      <c r="I363" s="90"/>
      <c r="J363" s="14">
        <v>8</v>
      </c>
      <c r="K363" s="9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22.8">
      <c r="A364" s="92"/>
      <c r="B364" s="88"/>
      <c r="C364" s="89"/>
      <c r="D364" s="89"/>
      <c r="E364" s="89"/>
      <c r="F364" s="89"/>
      <c r="G364" s="89"/>
      <c r="H364" s="89"/>
      <c r="I364" s="90"/>
      <c r="J364" s="14">
        <v>9</v>
      </c>
      <c r="K364" s="9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22.8">
      <c r="A365" s="92"/>
      <c r="B365" s="88"/>
      <c r="C365" s="89"/>
      <c r="D365" s="89"/>
      <c r="E365" s="89"/>
      <c r="F365" s="89"/>
      <c r="G365" s="89"/>
      <c r="H365" s="89"/>
      <c r="I365" s="90"/>
      <c r="J365" s="14">
        <v>10</v>
      </c>
      <c r="K365" s="9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22.8">
      <c r="A366" s="92"/>
      <c r="B366" s="88"/>
      <c r="C366" s="89"/>
      <c r="D366" s="89"/>
      <c r="E366" s="89"/>
      <c r="F366" s="89"/>
      <c r="G366" s="89"/>
      <c r="H366" s="89"/>
      <c r="I366" s="90"/>
      <c r="J366" s="14">
        <v>11</v>
      </c>
      <c r="K366" s="9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22.8">
      <c r="A367" s="92"/>
      <c r="B367" s="88"/>
      <c r="C367" s="89"/>
      <c r="D367" s="89"/>
      <c r="E367" s="89"/>
      <c r="F367" s="89"/>
      <c r="G367" s="89"/>
      <c r="H367" s="89"/>
      <c r="I367" s="90"/>
      <c r="J367" s="14">
        <v>12</v>
      </c>
      <c r="K367" s="9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22.8">
      <c r="A368" s="92"/>
      <c r="B368" s="88"/>
      <c r="C368" s="89"/>
      <c r="D368" s="89"/>
      <c r="E368" s="89"/>
      <c r="F368" s="89"/>
      <c r="G368" s="89"/>
      <c r="H368" s="89"/>
      <c r="I368" s="90"/>
      <c r="J368" s="14">
        <v>13</v>
      </c>
      <c r="K368" s="9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ht="22.8">
      <c r="A369" s="92"/>
      <c r="B369" s="88"/>
      <c r="C369" s="89"/>
      <c r="D369" s="89"/>
      <c r="E369" s="89"/>
      <c r="F369" s="89"/>
      <c r="G369" s="89"/>
      <c r="H369" s="89"/>
      <c r="I369" s="90"/>
      <c r="J369" s="14">
        <v>14</v>
      </c>
      <c r="K369" s="9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22.8">
      <c r="A370" s="92"/>
      <c r="B370" s="88"/>
      <c r="C370" s="89"/>
      <c r="D370" s="89"/>
      <c r="E370" s="89"/>
      <c r="F370" s="89"/>
      <c r="G370" s="89"/>
      <c r="H370" s="89"/>
      <c r="I370" s="90"/>
      <c r="J370" s="14">
        <v>15</v>
      </c>
      <c r="K370" s="9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ht="22.8">
      <c r="A371" s="92"/>
      <c r="B371" s="88"/>
      <c r="C371" s="89"/>
      <c r="D371" s="89"/>
      <c r="E371" s="89"/>
      <c r="F371" s="89"/>
      <c r="G371" s="89"/>
      <c r="H371" s="89"/>
      <c r="I371" s="90"/>
      <c r="J371" s="14">
        <v>16</v>
      </c>
      <c r="K371" s="9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22.8">
      <c r="A372" s="92"/>
      <c r="B372" s="88"/>
      <c r="C372" s="89"/>
      <c r="D372" s="89"/>
      <c r="E372" s="89"/>
      <c r="F372" s="89"/>
      <c r="G372" s="89"/>
      <c r="H372" s="89"/>
      <c r="I372" s="90"/>
      <c r="J372" s="14">
        <v>17</v>
      </c>
      <c r="K372" s="9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ht="23.4" thickBot="1">
      <c r="A373" s="93"/>
      <c r="B373" s="97"/>
      <c r="C373" s="98"/>
      <c r="D373" s="98"/>
      <c r="E373" s="98"/>
      <c r="F373" s="98"/>
      <c r="G373" s="98"/>
      <c r="H373" s="98"/>
      <c r="I373" s="99"/>
      <c r="J373" s="17">
        <v>18</v>
      </c>
      <c r="K373" s="30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22.8">
      <c r="A374" s="131"/>
      <c r="B374" s="94"/>
      <c r="C374" s="95"/>
      <c r="D374" s="95"/>
      <c r="E374" s="95"/>
      <c r="F374" s="95"/>
      <c r="G374" s="95"/>
      <c r="H374" s="95"/>
      <c r="I374" s="96"/>
      <c r="J374" s="5">
        <v>0</v>
      </c>
      <c r="K374" s="6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22.8">
      <c r="A375" s="92"/>
      <c r="B375" s="88"/>
      <c r="C375" s="89"/>
      <c r="D375" s="89"/>
      <c r="E375" s="89"/>
      <c r="F375" s="89"/>
      <c r="G375" s="89"/>
      <c r="H375" s="89"/>
      <c r="I375" s="90"/>
      <c r="J375" s="14">
        <v>1</v>
      </c>
      <c r="K375" s="9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ht="22.8">
      <c r="A376" s="92"/>
      <c r="B376" s="88"/>
      <c r="C376" s="89"/>
      <c r="D376" s="89"/>
      <c r="E376" s="89"/>
      <c r="F376" s="89"/>
      <c r="G376" s="89"/>
      <c r="H376" s="89"/>
      <c r="I376" s="90"/>
      <c r="J376" s="14">
        <v>2</v>
      </c>
      <c r="K376" s="9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22.8">
      <c r="A377" s="92"/>
      <c r="B377" s="88"/>
      <c r="C377" s="89"/>
      <c r="D377" s="89"/>
      <c r="E377" s="89"/>
      <c r="F377" s="89"/>
      <c r="G377" s="89"/>
      <c r="H377" s="89"/>
      <c r="I377" s="90"/>
      <c r="J377" s="14">
        <v>3</v>
      </c>
      <c r="K377" s="9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22.8">
      <c r="A378" s="92"/>
      <c r="B378" s="88"/>
      <c r="C378" s="89"/>
      <c r="D378" s="89"/>
      <c r="E378" s="89"/>
      <c r="F378" s="89"/>
      <c r="G378" s="89"/>
      <c r="H378" s="89"/>
      <c r="I378" s="90"/>
      <c r="J378" s="14">
        <v>4</v>
      </c>
      <c r="K378" s="9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22.8">
      <c r="A379" s="92"/>
      <c r="B379" s="88"/>
      <c r="C379" s="89"/>
      <c r="D379" s="89"/>
      <c r="E379" s="89"/>
      <c r="F379" s="89"/>
      <c r="G379" s="89"/>
      <c r="H379" s="89"/>
      <c r="I379" s="90"/>
      <c r="J379" s="14">
        <v>5</v>
      </c>
      <c r="K379" s="9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ht="22.8">
      <c r="A380" s="92"/>
      <c r="B380" s="88"/>
      <c r="C380" s="89"/>
      <c r="D380" s="89"/>
      <c r="E380" s="89"/>
      <c r="F380" s="89"/>
      <c r="G380" s="89"/>
      <c r="H380" s="89"/>
      <c r="I380" s="90"/>
      <c r="J380" s="14">
        <v>6</v>
      </c>
      <c r="K380" s="9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22.8">
      <c r="A381" s="92"/>
      <c r="B381" s="88"/>
      <c r="C381" s="89"/>
      <c r="D381" s="89"/>
      <c r="E381" s="89"/>
      <c r="F381" s="89"/>
      <c r="G381" s="89"/>
      <c r="H381" s="89"/>
      <c r="I381" s="90"/>
      <c r="J381" s="14">
        <v>7</v>
      </c>
      <c r="K381" s="9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ht="22.8">
      <c r="A382" s="92"/>
      <c r="B382" s="88"/>
      <c r="C382" s="89"/>
      <c r="D382" s="89"/>
      <c r="E382" s="89"/>
      <c r="F382" s="89"/>
      <c r="G382" s="89"/>
      <c r="H382" s="89"/>
      <c r="I382" s="90"/>
      <c r="J382" s="14">
        <v>8</v>
      </c>
      <c r="K382" s="9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ht="22.8">
      <c r="A383" s="92"/>
      <c r="B383" s="88"/>
      <c r="C383" s="89"/>
      <c r="D383" s="89"/>
      <c r="E383" s="89"/>
      <c r="F383" s="89"/>
      <c r="G383" s="89"/>
      <c r="H383" s="89"/>
      <c r="I383" s="90"/>
      <c r="J383" s="14">
        <v>9</v>
      </c>
      <c r="K383" s="9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ht="22.8">
      <c r="A384" s="92"/>
      <c r="B384" s="88"/>
      <c r="C384" s="89"/>
      <c r="D384" s="89"/>
      <c r="E384" s="89"/>
      <c r="F384" s="89"/>
      <c r="G384" s="89"/>
      <c r="H384" s="89"/>
      <c r="I384" s="90"/>
      <c r="J384" s="14">
        <v>10</v>
      </c>
      <c r="K384" s="9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ht="22.8">
      <c r="A385" s="92"/>
      <c r="B385" s="88"/>
      <c r="C385" s="89"/>
      <c r="D385" s="89"/>
      <c r="E385" s="89"/>
      <c r="F385" s="89"/>
      <c r="G385" s="89"/>
      <c r="H385" s="89"/>
      <c r="I385" s="90"/>
      <c r="J385" s="14">
        <v>11</v>
      </c>
      <c r="K385" s="9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22.8">
      <c r="A386" s="92"/>
      <c r="B386" s="88"/>
      <c r="C386" s="89"/>
      <c r="D386" s="89"/>
      <c r="E386" s="89"/>
      <c r="F386" s="89"/>
      <c r="G386" s="89"/>
      <c r="H386" s="89"/>
      <c r="I386" s="90"/>
      <c r="J386" s="14">
        <v>12</v>
      </c>
      <c r="K386" s="9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ht="22.8">
      <c r="A387" s="92"/>
      <c r="B387" s="88"/>
      <c r="C387" s="89"/>
      <c r="D387" s="89"/>
      <c r="E387" s="89"/>
      <c r="F387" s="89"/>
      <c r="G387" s="89"/>
      <c r="H387" s="89"/>
      <c r="I387" s="90"/>
      <c r="J387" s="14">
        <v>13</v>
      </c>
      <c r="K387" s="9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ht="22.8">
      <c r="A388" s="92"/>
      <c r="B388" s="88"/>
      <c r="C388" s="89"/>
      <c r="D388" s="89"/>
      <c r="E388" s="89"/>
      <c r="F388" s="89"/>
      <c r="G388" s="89"/>
      <c r="H388" s="89"/>
      <c r="I388" s="90"/>
      <c r="J388" s="14">
        <v>14</v>
      </c>
      <c r="K388" s="9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ht="22.8">
      <c r="A389" s="92"/>
      <c r="B389" s="88"/>
      <c r="C389" s="89"/>
      <c r="D389" s="89"/>
      <c r="E389" s="89"/>
      <c r="F389" s="89"/>
      <c r="G389" s="89"/>
      <c r="H389" s="89"/>
      <c r="I389" s="90"/>
      <c r="J389" s="14">
        <v>15</v>
      </c>
      <c r="K389" s="9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ht="22.8">
      <c r="A390" s="92"/>
      <c r="B390" s="88"/>
      <c r="C390" s="89"/>
      <c r="D390" s="89"/>
      <c r="E390" s="89"/>
      <c r="F390" s="89"/>
      <c r="G390" s="89"/>
      <c r="H390" s="89"/>
      <c r="I390" s="90"/>
      <c r="J390" s="14">
        <v>16</v>
      </c>
      <c r="K390" s="9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ht="22.8">
      <c r="A391" s="92"/>
      <c r="B391" s="88"/>
      <c r="C391" s="89"/>
      <c r="D391" s="89"/>
      <c r="E391" s="89"/>
      <c r="F391" s="89"/>
      <c r="G391" s="89"/>
      <c r="H391" s="89"/>
      <c r="I391" s="90"/>
      <c r="J391" s="14">
        <v>17</v>
      </c>
      <c r="K391" s="9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ht="23.4" thickBot="1">
      <c r="A392" s="93"/>
      <c r="B392" s="97"/>
      <c r="C392" s="98"/>
      <c r="D392" s="98"/>
      <c r="E392" s="98"/>
      <c r="F392" s="98"/>
      <c r="G392" s="98"/>
      <c r="H392" s="98"/>
      <c r="I392" s="99"/>
      <c r="J392" s="17">
        <v>18</v>
      </c>
      <c r="K392" s="30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ht="22.8">
      <c r="A393" s="132"/>
      <c r="B393" s="94"/>
      <c r="C393" s="95"/>
      <c r="D393" s="95"/>
      <c r="E393" s="95"/>
      <c r="F393" s="95"/>
      <c r="G393" s="95"/>
      <c r="H393" s="95"/>
      <c r="I393" s="96"/>
      <c r="J393" s="5">
        <v>0</v>
      </c>
      <c r="K393" s="6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ht="22.8">
      <c r="A394" s="92"/>
      <c r="B394" s="88"/>
      <c r="C394" s="89"/>
      <c r="D394" s="89"/>
      <c r="E394" s="89"/>
      <c r="F394" s="89"/>
      <c r="G394" s="89"/>
      <c r="H394" s="89"/>
      <c r="I394" s="90"/>
      <c r="J394" s="14">
        <v>1</v>
      </c>
      <c r="K394" s="9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ht="22.8">
      <c r="A395" s="92"/>
      <c r="B395" s="88"/>
      <c r="C395" s="89"/>
      <c r="D395" s="89"/>
      <c r="E395" s="89"/>
      <c r="F395" s="89"/>
      <c r="G395" s="89"/>
      <c r="H395" s="89"/>
      <c r="I395" s="90"/>
      <c r="J395" s="14">
        <v>2</v>
      </c>
      <c r="K395" s="9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ht="22.8">
      <c r="A396" s="92"/>
      <c r="B396" s="88"/>
      <c r="C396" s="89"/>
      <c r="D396" s="89"/>
      <c r="E396" s="89"/>
      <c r="F396" s="89"/>
      <c r="G396" s="89"/>
      <c r="H396" s="89"/>
      <c r="I396" s="90"/>
      <c r="J396" s="14">
        <v>3</v>
      </c>
      <c r="K396" s="9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ht="22.8">
      <c r="A397" s="92"/>
      <c r="B397" s="88"/>
      <c r="C397" s="89"/>
      <c r="D397" s="89"/>
      <c r="E397" s="89"/>
      <c r="F397" s="89"/>
      <c r="G397" s="89"/>
      <c r="H397" s="89"/>
      <c r="I397" s="90"/>
      <c r="J397" s="14">
        <v>4</v>
      </c>
      <c r="K397" s="9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ht="22.8">
      <c r="A398" s="92"/>
      <c r="B398" s="88"/>
      <c r="C398" s="89"/>
      <c r="D398" s="89"/>
      <c r="E398" s="89"/>
      <c r="F398" s="89"/>
      <c r="G398" s="89"/>
      <c r="H398" s="89"/>
      <c r="I398" s="90"/>
      <c r="J398" s="14">
        <v>5</v>
      </c>
      <c r="K398" s="9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ht="22.8">
      <c r="A399" s="92"/>
      <c r="B399" s="88"/>
      <c r="C399" s="89"/>
      <c r="D399" s="89"/>
      <c r="E399" s="89"/>
      <c r="F399" s="89"/>
      <c r="G399" s="89"/>
      <c r="H399" s="89"/>
      <c r="I399" s="90"/>
      <c r="J399" s="14">
        <v>6</v>
      </c>
      <c r="K399" s="9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ht="22.8">
      <c r="A400" s="92"/>
      <c r="B400" s="88"/>
      <c r="C400" s="89"/>
      <c r="D400" s="89"/>
      <c r="E400" s="89"/>
      <c r="F400" s="89"/>
      <c r="G400" s="89"/>
      <c r="H400" s="89"/>
      <c r="I400" s="90"/>
      <c r="J400" s="14">
        <v>7</v>
      </c>
      <c r="K400" s="9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22.8">
      <c r="A401" s="92"/>
      <c r="B401" s="88"/>
      <c r="C401" s="89"/>
      <c r="D401" s="89"/>
      <c r="E401" s="89"/>
      <c r="F401" s="89"/>
      <c r="G401" s="89"/>
      <c r="H401" s="89"/>
      <c r="I401" s="90"/>
      <c r="J401" s="14">
        <v>8</v>
      </c>
      <c r="K401" s="9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ht="22.8">
      <c r="A402" s="92"/>
      <c r="B402" s="88"/>
      <c r="C402" s="89"/>
      <c r="D402" s="89"/>
      <c r="E402" s="89"/>
      <c r="F402" s="89"/>
      <c r="G402" s="89"/>
      <c r="H402" s="89"/>
      <c r="I402" s="90"/>
      <c r="J402" s="14">
        <v>9</v>
      </c>
      <c r="K402" s="9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22.8">
      <c r="A403" s="92"/>
      <c r="B403" s="88"/>
      <c r="C403" s="89"/>
      <c r="D403" s="89"/>
      <c r="E403" s="89"/>
      <c r="F403" s="89"/>
      <c r="G403" s="89"/>
      <c r="H403" s="89"/>
      <c r="I403" s="90"/>
      <c r="J403" s="14">
        <v>10</v>
      </c>
      <c r="K403" s="9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ht="22.8">
      <c r="A404" s="92"/>
      <c r="B404" s="88"/>
      <c r="C404" s="89"/>
      <c r="D404" s="89"/>
      <c r="E404" s="89"/>
      <c r="F404" s="89"/>
      <c r="G404" s="89"/>
      <c r="H404" s="89"/>
      <c r="I404" s="90"/>
      <c r="J404" s="14">
        <v>11</v>
      </c>
      <c r="K404" s="9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ht="22.8">
      <c r="A405" s="92"/>
      <c r="B405" s="88"/>
      <c r="C405" s="89"/>
      <c r="D405" s="89"/>
      <c r="E405" s="89"/>
      <c r="F405" s="89"/>
      <c r="G405" s="89"/>
      <c r="H405" s="89"/>
      <c r="I405" s="90"/>
      <c r="J405" s="14">
        <v>12</v>
      </c>
      <c r="K405" s="9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ht="22.8">
      <c r="A406" s="92"/>
      <c r="B406" s="88"/>
      <c r="C406" s="89"/>
      <c r="D406" s="89"/>
      <c r="E406" s="89"/>
      <c r="F406" s="89"/>
      <c r="G406" s="89"/>
      <c r="H406" s="89"/>
      <c r="I406" s="90"/>
      <c r="J406" s="14">
        <v>13</v>
      </c>
      <c r="K406" s="9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ht="22.8">
      <c r="A407" s="92"/>
      <c r="B407" s="88"/>
      <c r="C407" s="89"/>
      <c r="D407" s="89"/>
      <c r="E407" s="89"/>
      <c r="F407" s="89"/>
      <c r="G407" s="89"/>
      <c r="H407" s="89"/>
      <c r="I407" s="90"/>
      <c r="J407" s="14">
        <v>14</v>
      </c>
      <c r="K407" s="9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22.8">
      <c r="A408" s="92"/>
      <c r="B408" s="88"/>
      <c r="C408" s="89"/>
      <c r="D408" s="89"/>
      <c r="E408" s="89"/>
      <c r="F408" s="89"/>
      <c r="G408" s="89"/>
      <c r="H408" s="89"/>
      <c r="I408" s="90"/>
      <c r="J408" s="14">
        <v>15</v>
      </c>
      <c r="K408" s="9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ht="22.8">
      <c r="A409" s="92"/>
      <c r="B409" s="88"/>
      <c r="C409" s="89"/>
      <c r="D409" s="89"/>
      <c r="E409" s="89"/>
      <c r="F409" s="89"/>
      <c r="G409" s="89"/>
      <c r="H409" s="89"/>
      <c r="I409" s="90"/>
      <c r="J409" s="14">
        <v>16</v>
      </c>
      <c r="K409" s="9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22.8">
      <c r="A410" s="92"/>
      <c r="B410" s="88"/>
      <c r="C410" s="89"/>
      <c r="D410" s="89"/>
      <c r="E410" s="89"/>
      <c r="F410" s="89"/>
      <c r="G410" s="89"/>
      <c r="H410" s="89"/>
      <c r="I410" s="90"/>
      <c r="J410" s="14">
        <v>17</v>
      </c>
      <c r="K410" s="9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ht="23.4" thickBot="1">
      <c r="A411" s="93"/>
      <c r="B411" s="97"/>
      <c r="C411" s="98"/>
      <c r="D411" s="98"/>
      <c r="E411" s="98"/>
      <c r="F411" s="98"/>
      <c r="G411" s="98"/>
      <c r="H411" s="98"/>
      <c r="I411" s="99"/>
      <c r="J411" s="17">
        <v>18</v>
      </c>
      <c r="K411" s="30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ht="22.8">
      <c r="A412" s="127"/>
      <c r="B412" s="94"/>
      <c r="C412" s="95"/>
      <c r="D412" s="95"/>
      <c r="E412" s="95"/>
      <c r="F412" s="95"/>
      <c r="G412" s="95"/>
      <c r="H412" s="95"/>
      <c r="I412" s="96"/>
      <c r="J412" s="5">
        <v>0</v>
      </c>
      <c r="K412" s="6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ht="22.8">
      <c r="A413" s="92"/>
      <c r="B413" s="88"/>
      <c r="C413" s="89"/>
      <c r="D413" s="89"/>
      <c r="E413" s="89"/>
      <c r="F413" s="89"/>
      <c r="G413" s="89"/>
      <c r="H413" s="89"/>
      <c r="I413" s="90"/>
      <c r="J413" s="14">
        <v>1</v>
      </c>
      <c r="K413" s="9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ht="22.8">
      <c r="A414" s="92"/>
      <c r="B414" s="88"/>
      <c r="C414" s="89"/>
      <c r="D414" s="89"/>
      <c r="E414" s="89"/>
      <c r="F414" s="89"/>
      <c r="G414" s="89"/>
      <c r="H414" s="89"/>
      <c r="I414" s="90"/>
      <c r="J414" s="14">
        <v>2</v>
      </c>
      <c r="K414" s="9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ht="22.8">
      <c r="A415" s="92"/>
      <c r="B415" s="88"/>
      <c r="C415" s="89"/>
      <c r="D415" s="89"/>
      <c r="E415" s="89"/>
      <c r="F415" s="89"/>
      <c r="G415" s="89"/>
      <c r="H415" s="89"/>
      <c r="I415" s="90"/>
      <c r="J415" s="14">
        <v>3</v>
      </c>
      <c r="K415" s="9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22.8">
      <c r="A416" s="92"/>
      <c r="B416" s="88"/>
      <c r="C416" s="89"/>
      <c r="D416" s="89"/>
      <c r="E416" s="89"/>
      <c r="F416" s="89"/>
      <c r="G416" s="89"/>
      <c r="H416" s="89"/>
      <c r="I416" s="90"/>
      <c r="J416" s="14">
        <v>4</v>
      </c>
      <c r="K416" s="9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ht="22.8">
      <c r="A417" s="92"/>
      <c r="B417" s="88"/>
      <c r="C417" s="89"/>
      <c r="D417" s="89"/>
      <c r="E417" s="89"/>
      <c r="F417" s="89"/>
      <c r="G417" s="89"/>
      <c r="H417" s="89"/>
      <c r="I417" s="90"/>
      <c r="J417" s="14">
        <v>5</v>
      </c>
      <c r="K417" s="9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ht="22.8">
      <c r="A418" s="92"/>
      <c r="B418" s="88"/>
      <c r="C418" s="89"/>
      <c r="D418" s="89"/>
      <c r="E418" s="89"/>
      <c r="F418" s="89"/>
      <c r="G418" s="89"/>
      <c r="H418" s="89"/>
      <c r="I418" s="90"/>
      <c r="J418" s="14">
        <v>6</v>
      </c>
      <c r="K418" s="9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22.8">
      <c r="A419" s="92"/>
      <c r="B419" s="88"/>
      <c r="C419" s="89"/>
      <c r="D419" s="89"/>
      <c r="E419" s="89"/>
      <c r="F419" s="89"/>
      <c r="G419" s="89"/>
      <c r="H419" s="89"/>
      <c r="I419" s="90"/>
      <c r="J419" s="14">
        <v>7</v>
      </c>
      <c r="K419" s="9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ht="22.8">
      <c r="A420" s="92"/>
      <c r="B420" s="88"/>
      <c r="C420" s="89"/>
      <c r="D420" s="89"/>
      <c r="E420" s="89"/>
      <c r="F420" s="89"/>
      <c r="G420" s="89"/>
      <c r="H420" s="89"/>
      <c r="I420" s="90"/>
      <c r="J420" s="14">
        <v>8</v>
      </c>
      <c r="K420" s="9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ht="22.8">
      <c r="A421" s="92"/>
      <c r="B421" s="88"/>
      <c r="C421" s="89"/>
      <c r="D421" s="89"/>
      <c r="E421" s="89"/>
      <c r="F421" s="89"/>
      <c r="G421" s="89"/>
      <c r="H421" s="89"/>
      <c r="I421" s="90"/>
      <c r="J421" s="14">
        <v>9</v>
      </c>
      <c r="K421" s="9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ht="22.8">
      <c r="A422" s="92"/>
      <c r="B422" s="88"/>
      <c r="C422" s="89"/>
      <c r="D422" s="89"/>
      <c r="E422" s="89"/>
      <c r="F422" s="89"/>
      <c r="G422" s="89"/>
      <c r="H422" s="89"/>
      <c r="I422" s="90"/>
      <c r="J422" s="14">
        <v>10</v>
      </c>
      <c r="K422" s="9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ht="22.8">
      <c r="A423" s="92"/>
      <c r="B423" s="88"/>
      <c r="C423" s="89"/>
      <c r="D423" s="89"/>
      <c r="E423" s="89"/>
      <c r="F423" s="89"/>
      <c r="G423" s="89"/>
      <c r="H423" s="89"/>
      <c r="I423" s="90"/>
      <c r="J423" s="14">
        <v>11</v>
      </c>
      <c r="K423" s="9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ht="22.8">
      <c r="A424" s="92"/>
      <c r="B424" s="88"/>
      <c r="C424" s="89"/>
      <c r="D424" s="89"/>
      <c r="E424" s="89"/>
      <c r="F424" s="89"/>
      <c r="G424" s="89"/>
      <c r="H424" s="89"/>
      <c r="I424" s="90"/>
      <c r="J424" s="14">
        <v>12</v>
      </c>
      <c r="K424" s="9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ht="22.8">
      <c r="A425" s="92"/>
      <c r="B425" s="88"/>
      <c r="C425" s="89"/>
      <c r="D425" s="89"/>
      <c r="E425" s="89"/>
      <c r="F425" s="89"/>
      <c r="G425" s="89"/>
      <c r="H425" s="89"/>
      <c r="I425" s="90"/>
      <c r="J425" s="14">
        <v>13</v>
      </c>
      <c r="K425" s="9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ht="22.8">
      <c r="A426" s="92"/>
      <c r="B426" s="88"/>
      <c r="C426" s="89"/>
      <c r="D426" s="89"/>
      <c r="E426" s="89"/>
      <c r="F426" s="89"/>
      <c r="G426" s="89"/>
      <c r="H426" s="89"/>
      <c r="I426" s="90"/>
      <c r="J426" s="14">
        <v>14</v>
      </c>
      <c r="K426" s="9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ht="22.8">
      <c r="A427" s="92"/>
      <c r="B427" s="88"/>
      <c r="C427" s="89"/>
      <c r="D427" s="89"/>
      <c r="E427" s="89"/>
      <c r="F427" s="89"/>
      <c r="G427" s="89"/>
      <c r="H427" s="89"/>
      <c r="I427" s="90"/>
      <c r="J427" s="14">
        <v>15</v>
      </c>
      <c r="K427" s="9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ht="22.8">
      <c r="A428" s="92"/>
      <c r="B428" s="88"/>
      <c r="C428" s="89"/>
      <c r="D428" s="89"/>
      <c r="E428" s="89"/>
      <c r="F428" s="89"/>
      <c r="G428" s="89"/>
      <c r="H428" s="89"/>
      <c r="I428" s="90"/>
      <c r="J428" s="14">
        <v>16</v>
      </c>
      <c r="K428" s="9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ht="22.8">
      <c r="A429" s="92"/>
      <c r="B429" s="88"/>
      <c r="C429" s="89"/>
      <c r="D429" s="89"/>
      <c r="E429" s="89"/>
      <c r="F429" s="89"/>
      <c r="G429" s="89"/>
      <c r="H429" s="89"/>
      <c r="I429" s="90"/>
      <c r="J429" s="14">
        <v>17</v>
      </c>
      <c r="K429" s="9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ht="23.4" thickBot="1">
      <c r="A430" s="93"/>
      <c r="B430" s="97"/>
      <c r="C430" s="98"/>
      <c r="D430" s="98"/>
      <c r="E430" s="98"/>
      <c r="F430" s="98"/>
      <c r="G430" s="98"/>
      <c r="H430" s="98"/>
      <c r="I430" s="99"/>
      <c r="J430" s="17">
        <v>18</v>
      </c>
      <c r="K430" s="30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22.8">
      <c r="A431" s="128"/>
      <c r="B431" s="94"/>
      <c r="C431" s="95"/>
      <c r="D431" s="95"/>
      <c r="E431" s="95"/>
      <c r="F431" s="95"/>
      <c r="G431" s="95"/>
      <c r="H431" s="95"/>
      <c r="I431" s="96"/>
      <c r="J431" s="5">
        <v>0</v>
      </c>
      <c r="K431" s="6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ht="22.8">
      <c r="A432" s="92"/>
      <c r="B432" s="88"/>
      <c r="C432" s="89"/>
      <c r="D432" s="89"/>
      <c r="E432" s="89"/>
      <c r="F432" s="89"/>
      <c r="G432" s="89"/>
      <c r="H432" s="89"/>
      <c r="I432" s="90"/>
      <c r="J432" s="14">
        <v>1</v>
      </c>
      <c r="K432" s="9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22.8">
      <c r="A433" s="92"/>
      <c r="B433" s="88"/>
      <c r="C433" s="89"/>
      <c r="D433" s="89"/>
      <c r="E433" s="89"/>
      <c r="F433" s="89"/>
      <c r="G433" s="89"/>
      <c r="H433" s="89"/>
      <c r="I433" s="90"/>
      <c r="J433" s="14">
        <v>2</v>
      </c>
      <c r="K433" s="9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ht="22.8">
      <c r="A434" s="92"/>
      <c r="B434" s="88"/>
      <c r="C434" s="89"/>
      <c r="D434" s="89"/>
      <c r="E434" s="89"/>
      <c r="F434" s="89"/>
      <c r="G434" s="89"/>
      <c r="H434" s="89"/>
      <c r="I434" s="90"/>
      <c r="J434" s="14">
        <v>3</v>
      </c>
      <c r="K434" s="9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22.8">
      <c r="A435" s="92"/>
      <c r="B435" s="88"/>
      <c r="C435" s="89"/>
      <c r="D435" s="89"/>
      <c r="E435" s="89"/>
      <c r="F435" s="89"/>
      <c r="G435" s="89"/>
      <c r="H435" s="89"/>
      <c r="I435" s="90"/>
      <c r="J435" s="14">
        <v>4</v>
      </c>
      <c r="K435" s="9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ht="22.8">
      <c r="A436" s="92"/>
      <c r="B436" s="88"/>
      <c r="C436" s="89"/>
      <c r="D436" s="89"/>
      <c r="E436" s="89"/>
      <c r="F436" s="89"/>
      <c r="G436" s="89"/>
      <c r="H436" s="89"/>
      <c r="I436" s="90"/>
      <c r="J436" s="14">
        <v>5</v>
      </c>
      <c r="K436" s="9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22.8">
      <c r="A437" s="92"/>
      <c r="B437" s="88"/>
      <c r="C437" s="89"/>
      <c r="D437" s="89"/>
      <c r="E437" s="89"/>
      <c r="F437" s="89"/>
      <c r="G437" s="89"/>
      <c r="H437" s="89"/>
      <c r="I437" s="90"/>
      <c r="J437" s="14">
        <v>6</v>
      </c>
      <c r="K437" s="9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ht="22.8">
      <c r="A438" s="92"/>
      <c r="B438" s="88"/>
      <c r="C438" s="89"/>
      <c r="D438" s="89"/>
      <c r="E438" s="89"/>
      <c r="F438" s="89"/>
      <c r="G438" s="89"/>
      <c r="H438" s="89"/>
      <c r="I438" s="90"/>
      <c r="J438" s="14">
        <v>7</v>
      </c>
      <c r="K438" s="9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ht="22.8">
      <c r="A439" s="92"/>
      <c r="B439" s="88"/>
      <c r="C439" s="89"/>
      <c r="D439" s="89"/>
      <c r="E439" s="89"/>
      <c r="F439" s="89"/>
      <c r="G439" s="89"/>
      <c r="H439" s="89"/>
      <c r="I439" s="90"/>
      <c r="J439" s="14">
        <v>8</v>
      </c>
      <c r="K439" s="9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22.8">
      <c r="A440" s="92"/>
      <c r="B440" s="88"/>
      <c r="C440" s="89"/>
      <c r="D440" s="89"/>
      <c r="E440" s="89"/>
      <c r="F440" s="89"/>
      <c r="G440" s="89"/>
      <c r="H440" s="89"/>
      <c r="I440" s="90"/>
      <c r="J440" s="14">
        <v>9</v>
      </c>
      <c r="K440" s="9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ht="22.8">
      <c r="A441" s="92"/>
      <c r="B441" s="88"/>
      <c r="C441" s="89"/>
      <c r="D441" s="89"/>
      <c r="E441" s="89"/>
      <c r="F441" s="89"/>
      <c r="G441" s="89"/>
      <c r="H441" s="89"/>
      <c r="I441" s="90"/>
      <c r="J441" s="14">
        <v>10</v>
      </c>
      <c r="K441" s="9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22.8">
      <c r="A442" s="92"/>
      <c r="B442" s="88"/>
      <c r="C442" s="89"/>
      <c r="D442" s="89"/>
      <c r="E442" s="89"/>
      <c r="F442" s="89"/>
      <c r="G442" s="89"/>
      <c r="H442" s="89"/>
      <c r="I442" s="90"/>
      <c r="J442" s="14">
        <v>11</v>
      </c>
      <c r="K442" s="9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ht="22.8">
      <c r="A443" s="92"/>
      <c r="B443" s="88"/>
      <c r="C443" s="89"/>
      <c r="D443" s="89"/>
      <c r="E443" s="89"/>
      <c r="F443" s="89"/>
      <c r="G443" s="89"/>
      <c r="H443" s="89"/>
      <c r="I443" s="90"/>
      <c r="J443" s="14">
        <v>12</v>
      </c>
      <c r="K443" s="9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22.8">
      <c r="A444" s="92"/>
      <c r="B444" s="88"/>
      <c r="C444" s="89"/>
      <c r="D444" s="89"/>
      <c r="E444" s="89"/>
      <c r="F444" s="89"/>
      <c r="G444" s="89"/>
      <c r="H444" s="89"/>
      <c r="I444" s="90"/>
      <c r="J444" s="14">
        <v>13</v>
      </c>
      <c r="K444" s="9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ht="22.8">
      <c r="A445" s="92"/>
      <c r="B445" s="88"/>
      <c r="C445" s="89"/>
      <c r="D445" s="89"/>
      <c r="E445" s="89"/>
      <c r="F445" s="89"/>
      <c r="G445" s="89"/>
      <c r="H445" s="89"/>
      <c r="I445" s="90"/>
      <c r="J445" s="14">
        <v>14</v>
      </c>
      <c r="K445" s="9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ht="22.8">
      <c r="A446" s="92"/>
      <c r="B446" s="88"/>
      <c r="C446" s="89"/>
      <c r="D446" s="89"/>
      <c r="E446" s="89"/>
      <c r="F446" s="89"/>
      <c r="G446" s="89"/>
      <c r="H446" s="89"/>
      <c r="I446" s="90"/>
      <c r="J446" s="14">
        <v>15</v>
      </c>
      <c r="K446" s="9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ht="22.8">
      <c r="A447" s="92"/>
      <c r="B447" s="88"/>
      <c r="C447" s="89"/>
      <c r="D447" s="89"/>
      <c r="E447" s="89"/>
      <c r="F447" s="89"/>
      <c r="G447" s="89"/>
      <c r="H447" s="89"/>
      <c r="I447" s="90"/>
      <c r="J447" s="14">
        <v>16</v>
      </c>
      <c r="K447" s="9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ht="22.8">
      <c r="A448" s="92"/>
      <c r="B448" s="88"/>
      <c r="C448" s="89"/>
      <c r="D448" s="89"/>
      <c r="E448" s="89"/>
      <c r="F448" s="89"/>
      <c r="G448" s="89"/>
      <c r="H448" s="89"/>
      <c r="I448" s="90"/>
      <c r="J448" s="14">
        <v>17</v>
      </c>
      <c r="K448" s="9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23.4" thickBot="1">
      <c r="A449" s="93"/>
      <c r="B449" s="97"/>
      <c r="C449" s="98"/>
      <c r="D449" s="98"/>
      <c r="E449" s="98"/>
      <c r="F449" s="98"/>
      <c r="G449" s="98"/>
      <c r="H449" s="98"/>
      <c r="I449" s="99"/>
      <c r="J449" s="17">
        <v>18</v>
      </c>
      <c r="K449" s="30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ht="22.8">
      <c r="A450" s="118"/>
      <c r="B450" s="94"/>
      <c r="C450" s="95"/>
      <c r="D450" s="95"/>
      <c r="E450" s="95"/>
      <c r="F450" s="95"/>
      <c r="G450" s="95"/>
      <c r="H450" s="95"/>
      <c r="I450" s="96"/>
      <c r="J450" s="5">
        <v>0</v>
      </c>
      <c r="K450" s="6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22.8">
      <c r="A451" s="92"/>
      <c r="B451" s="88"/>
      <c r="C451" s="89"/>
      <c r="D451" s="89"/>
      <c r="E451" s="89"/>
      <c r="F451" s="89"/>
      <c r="G451" s="89"/>
      <c r="H451" s="89"/>
      <c r="I451" s="90"/>
      <c r="J451" s="14">
        <v>1</v>
      </c>
      <c r="K451" s="9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ht="22.8">
      <c r="A452" s="92"/>
      <c r="B452" s="88"/>
      <c r="C452" s="89"/>
      <c r="D452" s="89"/>
      <c r="E452" s="89"/>
      <c r="F452" s="89"/>
      <c r="G452" s="89"/>
      <c r="H452" s="89"/>
      <c r="I452" s="90"/>
      <c r="J452" s="14">
        <v>2</v>
      </c>
      <c r="K452" s="9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ht="22.8">
      <c r="A453" s="92"/>
      <c r="B453" s="88"/>
      <c r="C453" s="89"/>
      <c r="D453" s="89"/>
      <c r="E453" s="89"/>
      <c r="F453" s="89"/>
      <c r="G453" s="89"/>
      <c r="H453" s="89"/>
      <c r="I453" s="90"/>
      <c r="J453" s="14">
        <v>3</v>
      </c>
      <c r="K453" s="9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ht="22.8">
      <c r="A454" s="92"/>
      <c r="B454" s="88"/>
      <c r="C454" s="89"/>
      <c r="D454" s="89"/>
      <c r="E454" s="89"/>
      <c r="F454" s="89"/>
      <c r="G454" s="89"/>
      <c r="H454" s="89"/>
      <c r="I454" s="90"/>
      <c r="J454" s="14">
        <v>4</v>
      </c>
      <c r="K454" s="9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ht="22.8">
      <c r="A455" s="92"/>
      <c r="B455" s="88"/>
      <c r="C455" s="89"/>
      <c r="D455" s="89"/>
      <c r="E455" s="89"/>
      <c r="F455" s="89"/>
      <c r="G455" s="89"/>
      <c r="H455" s="89"/>
      <c r="I455" s="90"/>
      <c r="J455" s="14">
        <v>5</v>
      </c>
      <c r="K455" s="9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ht="22.8">
      <c r="A456" s="92"/>
      <c r="B456" s="88"/>
      <c r="C456" s="89"/>
      <c r="D456" s="89"/>
      <c r="E456" s="89"/>
      <c r="F456" s="89"/>
      <c r="G456" s="89"/>
      <c r="H456" s="89"/>
      <c r="I456" s="90"/>
      <c r="J456" s="14">
        <v>6</v>
      </c>
      <c r="K456" s="9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ht="22.8">
      <c r="A457" s="92"/>
      <c r="B457" s="88"/>
      <c r="C457" s="89"/>
      <c r="D457" s="89"/>
      <c r="E457" s="89"/>
      <c r="F457" s="89"/>
      <c r="G457" s="89"/>
      <c r="H457" s="89"/>
      <c r="I457" s="90"/>
      <c r="J457" s="14">
        <v>7</v>
      </c>
      <c r="K457" s="9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ht="22.8">
      <c r="A458" s="92"/>
      <c r="B458" s="88"/>
      <c r="C458" s="89"/>
      <c r="D458" s="89"/>
      <c r="E458" s="89"/>
      <c r="F458" s="89"/>
      <c r="G458" s="89"/>
      <c r="H458" s="89"/>
      <c r="I458" s="90"/>
      <c r="J458" s="14">
        <v>8</v>
      </c>
      <c r="K458" s="9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ht="22.8">
      <c r="A459" s="92"/>
      <c r="B459" s="88"/>
      <c r="C459" s="89"/>
      <c r="D459" s="89"/>
      <c r="E459" s="89"/>
      <c r="F459" s="89"/>
      <c r="G459" s="89"/>
      <c r="H459" s="89"/>
      <c r="I459" s="90"/>
      <c r="J459" s="14">
        <v>9</v>
      </c>
      <c r="K459" s="9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ht="22.8">
      <c r="A460" s="92"/>
      <c r="B460" s="88"/>
      <c r="C460" s="89"/>
      <c r="D460" s="89"/>
      <c r="E460" s="89"/>
      <c r="F460" s="89"/>
      <c r="G460" s="89"/>
      <c r="H460" s="89"/>
      <c r="I460" s="90"/>
      <c r="J460" s="14">
        <v>10</v>
      </c>
      <c r="K460" s="9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ht="22.8">
      <c r="A461" s="92"/>
      <c r="B461" s="88"/>
      <c r="C461" s="89"/>
      <c r="D461" s="89"/>
      <c r="E461" s="89"/>
      <c r="F461" s="89"/>
      <c r="G461" s="89"/>
      <c r="H461" s="89"/>
      <c r="I461" s="90"/>
      <c r="J461" s="14">
        <v>11</v>
      </c>
      <c r="K461" s="9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ht="22.8">
      <c r="A462" s="92"/>
      <c r="B462" s="88"/>
      <c r="C462" s="89"/>
      <c r="D462" s="89"/>
      <c r="E462" s="89"/>
      <c r="F462" s="89"/>
      <c r="G462" s="89"/>
      <c r="H462" s="89"/>
      <c r="I462" s="90"/>
      <c r="J462" s="14">
        <v>12</v>
      </c>
      <c r="K462" s="9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ht="22.8">
      <c r="A463" s="92"/>
      <c r="B463" s="88"/>
      <c r="C463" s="89"/>
      <c r="D463" s="89"/>
      <c r="E463" s="89"/>
      <c r="F463" s="89"/>
      <c r="G463" s="89"/>
      <c r="H463" s="89"/>
      <c r="I463" s="90"/>
      <c r="J463" s="14">
        <v>13</v>
      </c>
      <c r="K463" s="9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ht="22.8">
      <c r="A464" s="92"/>
      <c r="B464" s="88"/>
      <c r="C464" s="89"/>
      <c r="D464" s="89"/>
      <c r="E464" s="89"/>
      <c r="F464" s="89"/>
      <c r="G464" s="89"/>
      <c r="H464" s="89"/>
      <c r="I464" s="90"/>
      <c r="J464" s="14">
        <v>14</v>
      </c>
      <c r="K464" s="9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ht="22.8">
      <c r="A465" s="92"/>
      <c r="B465" s="88"/>
      <c r="C465" s="89"/>
      <c r="D465" s="89"/>
      <c r="E465" s="89"/>
      <c r="F465" s="89"/>
      <c r="G465" s="89"/>
      <c r="H465" s="89"/>
      <c r="I465" s="90"/>
      <c r="J465" s="14">
        <v>15</v>
      </c>
      <c r="K465" s="9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ht="22.8">
      <c r="A466" s="92"/>
      <c r="B466" s="88"/>
      <c r="C466" s="89"/>
      <c r="D466" s="89"/>
      <c r="E466" s="89"/>
      <c r="F466" s="89"/>
      <c r="G466" s="89"/>
      <c r="H466" s="89"/>
      <c r="I466" s="90"/>
      <c r="J466" s="14">
        <v>16</v>
      </c>
      <c r="K466" s="9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ht="22.8">
      <c r="A467" s="92"/>
      <c r="B467" s="88"/>
      <c r="C467" s="89"/>
      <c r="D467" s="89"/>
      <c r="E467" s="89"/>
      <c r="F467" s="89"/>
      <c r="G467" s="89"/>
      <c r="H467" s="89"/>
      <c r="I467" s="90"/>
      <c r="J467" s="14">
        <v>17</v>
      </c>
      <c r="K467" s="9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ht="23.4" thickBot="1">
      <c r="A468" s="93"/>
      <c r="B468" s="97"/>
      <c r="C468" s="98"/>
      <c r="D468" s="98"/>
      <c r="E468" s="98"/>
      <c r="F468" s="98"/>
      <c r="G468" s="98"/>
      <c r="H468" s="98"/>
      <c r="I468" s="99"/>
      <c r="J468" s="17">
        <v>18</v>
      </c>
      <c r="K468" s="30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ht="22.8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22.8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22.8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22.8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22.8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22.8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22.8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22.8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22.8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22.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22.8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22.8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22.8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22.8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22.8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22.8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22.8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t="22.8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t="22.8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t="22.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t="22.8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22.8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22.8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22.8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22.8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22.8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t="22.8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t="22.8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t="22.8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ht="22.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ht="22.8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t="22.8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t="22.8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ht="14.4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</row>
    <row r="503" spans="1:21" ht="14.4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</row>
    <row r="504" spans="1:21" ht="14.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</row>
    <row r="505" spans="1:21" ht="14.4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</row>
    <row r="506" spans="1:21" ht="14.4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</row>
    <row r="507" spans="1:21" ht="14.4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</row>
    <row r="508" spans="1:21" ht="14.4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</row>
    <row r="509" spans="1:21" ht="14.4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</row>
    <row r="510" spans="1:21" ht="14.4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</row>
    <row r="511" spans="1:21" ht="14.4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</row>
    <row r="512" spans="1:21" ht="14.4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</row>
    <row r="513" spans="1:21" ht="14.4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</row>
    <row r="514" spans="1:21" ht="14.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</row>
    <row r="515" spans="1:21" ht="14.4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</row>
    <row r="516" spans="1:21" ht="14.4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</row>
    <row r="517" spans="1:21" ht="14.4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</row>
    <row r="518" spans="1:21" ht="14.4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</row>
    <row r="519" spans="1:21" ht="14.4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</row>
    <row r="520" spans="1:21" ht="14.4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</row>
    <row r="521" spans="1:21" ht="14.4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</row>
    <row r="522" spans="1:21" ht="14.4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</row>
    <row r="523" spans="1:21" ht="14.4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</row>
    <row r="524" spans="1:21" ht="14.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</row>
    <row r="525" spans="1:21" ht="14.4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</row>
    <row r="526" spans="1:21" ht="14.4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</row>
    <row r="527" spans="1:21" ht="14.4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</row>
    <row r="528" spans="1:21" ht="14.4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</row>
    <row r="529" spans="1:21" ht="14.4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</row>
    <row r="530" spans="1:21" ht="14.4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</row>
    <row r="531" spans="1:21" ht="14.4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</row>
    <row r="532" spans="1:21" ht="14.4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</row>
    <row r="533" spans="1:21" ht="14.4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</row>
    <row r="534" spans="1:21" ht="14.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</row>
    <row r="535" spans="1:21" ht="14.4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</row>
    <row r="536" spans="1:21" ht="14.4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</row>
    <row r="537" spans="1:21" ht="14.4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</row>
    <row r="538" spans="1:21" ht="14.4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</row>
    <row r="539" spans="1:21" ht="14.4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</row>
    <row r="540" spans="1:21" ht="14.4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</row>
    <row r="541" spans="1:21" ht="14.4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</row>
    <row r="542" spans="1:21" ht="14.4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</row>
    <row r="543" spans="1:21" ht="14.4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</row>
    <row r="544" spans="1:21" ht="14.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</row>
    <row r="545" spans="1:21" ht="14.4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</row>
    <row r="546" spans="1:21" ht="14.4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</row>
    <row r="547" spans="1:21" ht="14.4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</row>
    <row r="548" spans="1:21" ht="14.4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</row>
    <row r="549" spans="1:21" ht="14.4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</row>
    <row r="550" spans="1:21" ht="14.4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</row>
    <row r="551" spans="1:21" ht="14.4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</row>
    <row r="552" spans="1:21" ht="14.4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</row>
    <row r="553" spans="1:21" ht="14.4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</row>
    <row r="554" spans="1:21" ht="14.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</row>
    <row r="555" spans="1:21" ht="14.4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</row>
    <row r="556" spans="1:21" ht="14.4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</row>
    <row r="557" spans="1:21" ht="14.4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</row>
    <row r="558" spans="1:21" ht="14.4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</row>
    <row r="559" spans="1:21" ht="14.4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</row>
    <row r="560" spans="1:21" ht="14.4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</row>
    <row r="561" spans="1:21" ht="14.4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</row>
    <row r="562" spans="1:21" ht="14.4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</row>
    <row r="563" spans="1:21" ht="14.4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</row>
    <row r="564" spans="1:21" ht="14.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</row>
    <row r="565" spans="1:21" ht="14.4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</row>
    <row r="566" spans="1:21" ht="14.4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</row>
    <row r="567" spans="1:21" ht="14.4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</row>
    <row r="568" spans="1:21" ht="14.4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</row>
    <row r="569" spans="1:21" ht="14.4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</row>
    <row r="570" spans="1:21" ht="14.4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</row>
    <row r="571" spans="1:21" ht="14.4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</row>
    <row r="572" spans="1:21" ht="14.4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</row>
    <row r="573" spans="1:21" ht="14.4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</row>
    <row r="574" spans="1:21" ht="14.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</row>
    <row r="575" spans="1:21" ht="14.4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</row>
    <row r="576" spans="1:21" ht="14.4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</row>
    <row r="577" spans="1:21" ht="14.4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</row>
    <row r="578" spans="1:21" ht="14.4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</row>
    <row r="579" spans="1:21" ht="14.4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</row>
    <row r="580" spans="1:21" ht="14.4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</row>
    <row r="581" spans="1:21" ht="14.4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</row>
    <row r="582" spans="1:21" ht="14.4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</row>
    <row r="583" spans="1:21" ht="14.4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</row>
    <row r="584" spans="1:21" ht="14.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</row>
    <row r="585" spans="1:21" ht="14.4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</row>
    <row r="586" spans="1:21" ht="14.4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</row>
    <row r="587" spans="1:21" ht="14.4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</row>
    <row r="588" spans="1:21" ht="14.4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</row>
    <row r="589" spans="1:21" ht="14.4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</row>
    <row r="590" spans="1:21" ht="14.4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</row>
    <row r="591" spans="1:21" ht="14.4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</row>
    <row r="592" spans="1:21" ht="14.4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</row>
    <row r="593" spans="1:21" ht="14.4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</row>
    <row r="594" spans="1:21" ht="14.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</row>
    <row r="595" spans="1:21" ht="14.4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</row>
    <row r="596" spans="1:21" ht="14.4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</row>
    <row r="597" spans="1:21" ht="14.4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</row>
    <row r="598" spans="1:21" ht="14.4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</row>
    <row r="599" spans="1:21" ht="14.4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</row>
    <row r="600" spans="1:21" ht="14.4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</row>
    <row r="601" spans="1:21" ht="14.4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</row>
    <row r="602" spans="1:21" ht="14.4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</row>
    <row r="603" spans="1:21" ht="14.4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</row>
    <row r="604" spans="1:21" ht="14.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</row>
    <row r="605" spans="1:21" ht="14.4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</row>
    <row r="606" spans="1:21" ht="14.4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</row>
    <row r="607" spans="1:21" ht="14.4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</row>
    <row r="608" spans="1:21" ht="14.4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</row>
    <row r="609" spans="1:21" ht="14.4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</row>
    <row r="610" spans="1:21" ht="14.4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</row>
    <row r="611" spans="1:21" ht="14.4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</row>
    <row r="612" spans="1:21" ht="14.4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</row>
    <row r="613" spans="1:21" ht="14.4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</row>
    <row r="614" spans="1:21" ht="14.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</row>
    <row r="615" spans="1:21" ht="14.4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</row>
    <row r="616" spans="1:21" ht="14.4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</row>
    <row r="617" spans="1:21" ht="14.4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</row>
    <row r="618" spans="1:21" ht="14.4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</row>
    <row r="619" spans="1:21" ht="14.4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</row>
    <row r="620" spans="1:21" ht="14.4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</row>
    <row r="621" spans="1:21" ht="14.4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</row>
    <row r="622" spans="1:21" ht="14.4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</row>
    <row r="623" spans="1:21" ht="14.4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</row>
    <row r="624" spans="1:21" ht="14.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</row>
    <row r="625" spans="1:21" ht="14.4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</row>
    <row r="626" spans="1:21" ht="14.4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</row>
    <row r="627" spans="1:21" ht="14.4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</row>
    <row r="628" spans="1:21" ht="14.4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</row>
    <row r="629" spans="1:21" ht="14.4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</row>
    <row r="630" spans="1:21" ht="14.4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</row>
    <row r="631" spans="1:21" ht="14.4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</row>
    <row r="632" spans="1:21" ht="14.4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</row>
    <row r="633" spans="1:21" ht="14.4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</row>
    <row r="634" spans="1:21" ht="14.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</row>
    <row r="635" spans="1:21" ht="14.4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</row>
    <row r="636" spans="1:21" ht="14.4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</row>
    <row r="637" spans="1:21" ht="14.4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</row>
    <row r="638" spans="1:21" ht="14.4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</row>
    <row r="639" spans="1:21" ht="14.4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</row>
    <row r="640" spans="1:21" ht="14.4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</row>
    <row r="641" spans="1:21" ht="14.4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</row>
    <row r="642" spans="1:21" ht="14.4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</row>
    <row r="643" spans="1:21" ht="14.4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</row>
    <row r="644" spans="1:21" ht="14.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</row>
    <row r="645" spans="1:21" ht="14.4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</row>
    <row r="646" spans="1:21" ht="14.4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</row>
    <row r="647" spans="1:21" ht="14.4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</row>
    <row r="648" spans="1:21" ht="14.4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</row>
    <row r="649" spans="1:21" ht="14.4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</row>
    <row r="650" spans="1:21" ht="14.4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</row>
    <row r="651" spans="1:21" ht="14.4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</row>
    <row r="652" spans="1:21" ht="14.4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</row>
    <row r="653" spans="1:21" ht="14.4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</row>
    <row r="654" spans="1:21" ht="14.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</row>
    <row r="655" spans="1:21" ht="14.4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</row>
    <row r="656" spans="1:21" ht="14.4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</row>
    <row r="657" spans="1:21" ht="14.4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</row>
    <row r="658" spans="1:21" ht="14.4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</row>
    <row r="659" spans="1:21" ht="14.4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</row>
    <row r="660" spans="1:21" ht="14.4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</row>
    <row r="661" spans="1:21" ht="14.4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</row>
    <row r="662" spans="1:21" ht="14.4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</row>
    <row r="663" spans="1:21" ht="14.4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</row>
    <row r="664" spans="1:21" ht="14.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</row>
    <row r="665" spans="1:21" ht="14.4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</row>
    <row r="666" spans="1:21" ht="14.4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</row>
    <row r="667" spans="1:21" ht="14.4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</row>
    <row r="668" spans="1:21" ht="14.4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</row>
    <row r="669" spans="1:21" ht="14.4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</row>
    <row r="670" spans="1:21" ht="14.4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</row>
    <row r="671" spans="1:21" ht="14.4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</row>
    <row r="672" spans="1:21" ht="14.4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</row>
    <row r="673" spans="1:21" ht="14.4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</row>
    <row r="674" spans="1:21" ht="14.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</row>
    <row r="675" spans="1:21" ht="14.4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</row>
    <row r="676" spans="1:21" ht="14.4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</row>
    <row r="677" spans="1:21" ht="14.4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</row>
    <row r="678" spans="1:21" ht="14.4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</row>
    <row r="679" spans="1:21" ht="14.4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</row>
    <row r="680" spans="1:21" ht="14.4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</row>
    <row r="681" spans="1:21" ht="14.4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</row>
    <row r="682" spans="1:21" ht="14.4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</row>
    <row r="683" spans="1:21" ht="14.4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</row>
    <row r="684" spans="1:21" ht="14.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</row>
    <row r="685" spans="1:21" ht="14.4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</row>
    <row r="686" spans="1:21" ht="14.4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</row>
    <row r="687" spans="1:21" ht="14.4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</row>
    <row r="688" spans="1:21" ht="14.4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</row>
    <row r="689" spans="1:21" ht="14.4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</row>
    <row r="690" spans="1:21" ht="14.4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</row>
    <row r="691" spans="1:21" ht="14.4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</row>
    <row r="692" spans="1:21" ht="14.4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</row>
    <row r="693" spans="1:21" ht="14.4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</row>
    <row r="694" spans="1:21" ht="14.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</row>
    <row r="695" spans="1:21" ht="14.4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</row>
    <row r="696" spans="1:21" ht="14.4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</row>
    <row r="697" spans="1:21" ht="14.4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</row>
    <row r="698" spans="1:21" ht="14.4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</row>
    <row r="699" spans="1:21" ht="14.4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</row>
    <row r="700" spans="1:21" ht="14.4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</row>
    <row r="701" spans="1:21" ht="14.4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</row>
    <row r="702" spans="1:21" ht="14.4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</row>
    <row r="703" spans="1:21" ht="14.4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</row>
    <row r="704" spans="1:21" ht="14.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</row>
    <row r="705" spans="1:21" ht="14.4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</row>
    <row r="706" spans="1:21" ht="14.4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</row>
    <row r="707" spans="1:21" ht="14.4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</row>
    <row r="708" spans="1:21" ht="14.4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</row>
    <row r="709" spans="1:21" ht="14.4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</row>
    <row r="710" spans="1:21" ht="14.4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</row>
    <row r="711" spans="1:21" ht="14.4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</row>
    <row r="712" spans="1:21" ht="14.4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</row>
    <row r="713" spans="1:21" ht="14.4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</row>
    <row r="714" spans="1:21" ht="14.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</row>
    <row r="715" spans="1:21" ht="14.4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</row>
    <row r="716" spans="1:21" ht="14.4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</row>
    <row r="717" spans="1:21" ht="14.4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</row>
    <row r="718" spans="1:21" ht="14.4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</row>
    <row r="719" spans="1:21" ht="14.4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</row>
    <row r="720" spans="1:21" ht="14.4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</row>
    <row r="721" spans="1:21" ht="14.4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</row>
    <row r="722" spans="1:21" ht="14.4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</row>
    <row r="723" spans="1:21" ht="14.4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</row>
    <row r="724" spans="1:21" ht="14.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</row>
    <row r="725" spans="1:21" ht="14.4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</row>
    <row r="726" spans="1:21" ht="14.4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</row>
    <row r="727" spans="1:21" ht="14.4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</row>
    <row r="728" spans="1:21" ht="14.4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</row>
    <row r="729" spans="1:21" ht="14.4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</row>
    <row r="730" spans="1:21" ht="14.4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</row>
    <row r="731" spans="1:21" ht="14.4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</row>
    <row r="732" spans="1:21" ht="14.4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</row>
    <row r="733" spans="1:21" ht="14.4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</row>
    <row r="734" spans="1:21" ht="14.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</row>
    <row r="735" spans="1:21" ht="14.4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</row>
    <row r="736" spans="1:21" ht="14.4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</row>
    <row r="737" spans="1:21" ht="14.4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</row>
    <row r="738" spans="1:21" ht="14.4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</row>
    <row r="739" spans="1:21" ht="14.4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</row>
    <row r="740" spans="1:21" ht="14.4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</row>
    <row r="741" spans="1:21" ht="14.4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</row>
    <row r="742" spans="1:21" ht="14.4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</row>
    <row r="743" spans="1:21" ht="14.4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</row>
    <row r="744" spans="1:21" ht="14.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</row>
    <row r="745" spans="1:21" ht="14.4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</row>
    <row r="746" spans="1:21" ht="14.4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</row>
    <row r="747" spans="1:21" ht="14.4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</row>
    <row r="748" spans="1:21" ht="14.4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</row>
    <row r="749" spans="1:21" ht="14.4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</row>
    <row r="750" spans="1:21" ht="14.4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</row>
    <row r="751" spans="1:21" ht="14.4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</row>
    <row r="752" spans="1:21" ht="14.4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</row>
    <row r="753" spans="1:21" ht="14.4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</row>
    <row r="754" spans="1:21" ht="14.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</row>
    <row r="755" spans="1:21" ht="14.4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</row>
    <row r="756" spans="1:21" ht="14.4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</row>
    <row r="757" spans="1:21" ht="14.4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</row>
    <row r="758" spans="1:21" ht="14.4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</row>
    <row r="759" spans="1:21" ht="14.4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</row>
    <row r="760" spans="1:21" ht="14.4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</row>
    <row r="761" spans="1:21" ht="14.4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</row>
    <row r="762" spans="1:21" ht="14.4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</row>
    <row r="763" spans="1:21" ht="14.4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</row>
    <row r="764" spans="1:21" ht="14.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</row>
    <row r="765" spans="1:21" ht="14.4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</row>
    <row r="766" spans="1:21" ht="14.4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</row>
    <row r="767" spans="1:21" ht="14.4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</row>
    <row r="768" spans="1:21" ht="14.4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</row>
    <row r="769" spans="1:21" ht="14.4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</row>
    <row r="770" spans="1:21" ht="14.4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</row>
    <row r="771" spans="1:21" ht="14.4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</row>
    <row r="772" spans="1:21" ht="14.4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</row>
    <row r="773" spans="1:21" ht="14.4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</row>
    <row r="774" spans="1:21" ht="14.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</row>
    <row r="775" spans="1:21" ht="14.4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</row>
    <row r="776" spans="1:21" ht="14.4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</row>
    <row r="777" spans="1:21" ht="14.4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</row>
    <row r="778" spans="1:21" ht="14.4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</row>
    <row r="779" spans="1:21" ht="14.4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</row>
    <row r="780" spans="1:21" ht="14.4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</row>
    <row r="781" spans="1:21" ht="14.4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</row>
    <row r="782" spans="1:21" ht="14.4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</row>
    <row r="783" spans="1:21" ht="14.4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</row>
    <row r="784" spans="1:21" ht="14.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</row>
    <row r="785" spans="1:21" ht="14.4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</row>
    <row r="786" spans="1:21" ht="14.4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</row>
    <row r="787" spans="1:21" ht="14.4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</row>
    <row r="788" spans="1:21" ht="14.4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</row>
    <row r="789" spans="1:21" ht="14.4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</row>
    <row r="790" spans="1:21" ht="14.4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</row>
    <row r="791" spans="1:21" ht="14.4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</row>
    <row r="792" spans="1:21" ht="14.4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</row>
    <row r="793" spans="1:21" ht="14.4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</row>
    <row r="794" spans="1:21" ht="14.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</row>
    <row r="795" spans="1:21" ht="14.4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</row>
    <row r="796" spans="1:21" ht="14.4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</row>
    <row r="797" spans="1:21" ht="14.4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</row>
    <row r="798" spans="1:21" ht="14.4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</row>
    <row r="799" spans="1:21" ht="14.4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</row>
    <row r="800" spans="1:21" ht="14.4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</row>
    <row r="801" spans="1:21" ht="14.4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</row>
    <row r="802" spans="1:21" ht="14.4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</row>
    <row r="803" spans="1:21" ht="14.4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</row>
    <row r="804" spans="1:21" ht="14.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</row>
    <row r="805" spans="1:21" ht="14.4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</row>
    <row r="806" spans="1:21" ht="14.4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</row>
    <row r="807" spans="1:21" ht="14.4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</row>
    <row r="808" spans="1:21" ht="14.4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</row>
    <row r="809" spans="1:21" ht="14.4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</row>
    <row r="810" spans="1:21" ht="14.4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</row>
    <row r="811" spans="1:21" ht="14.4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</row>
    <row r="812" spans="1:21" ht="14.4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</row>
    <row r="813" spans="1:21" ht="14.4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</row>
    <row r="814" spans="1:21" ht="14.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</row>
    <row r="815" spans="1:21" ht="14.4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</row>
    <row r="816" spans="1:21" ht="14.4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</row>
    <row r="817" spans="1:21" ht="14.4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</row>
    <row r="818" spans="1:21" ht="14.4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</row>
    <row r="819" spans="1:21" ht="14.4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</row>
    <row r="820" spans="1:21" ht="14.4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</row>
    <row r="821" spans="1:21" ht="14.4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</row>
    <row r="822" spans="1:21" ht="14.4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</row>
    <row r="823" spans="1:21" ht="14.4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</row>
    <row r="824" spans="1:21" ht="14.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</row>
    <row r="825" spans="1:21" ht="14.4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</row>
    <row r="826" spans="1:21" ht="14.4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</row>
    <row r="827" spans="1:21" ht="14.4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</row>
    <row r="828" spans="1:21" ht="14.4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</row>
    <row r="829" spans="1:21" ht="14.4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</row>
    <row r="830" spans="1:21" ht="14.4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</row>
    <row r="831" spans="1:21" ht="14.4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</row>
    <row r="832" spans="1:21" ht="14.4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</row>
    <row r="833" spans="1:21" ht="14.4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</row>
    <row r="834" spans="1:21" ht="14.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</row>
    <row r="835" spans="1:21" ht="14.4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</row>
    <row r="836" spans="1:21" ht="14.4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</row>
    <row r="837" spans="1:21" ht="14.4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</row>
    <row r="838" spans="1:21" ht="14.4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</row>
    <row r="839" spans="1:21" ht="14.4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</row>
    <row r="840" spans="1:21" ht="14.4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</row>
    <row r="841" spans="1:21" ht="14.4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</row>
    <row r="842" spans="1:21" ht="14.4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</row>
    <row r="843" spans="1:21" ht="14.4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</row>
    <row r="844" spans="1:21" ht="14.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</row>
    <row r="845" spans="1:21" ht="14.4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</row>
    <row r="846" spans="1:21" ht="14.4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</row>
    <row r="847" spans="1:21" ht="14.4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</row>
    <row r="848" spans="1:21" ht="14.4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</row>
    <row r="849" spans="1:21" ht="14.4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</row>
    <row r="850" spans="1:21" ht="14.4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</row>
    <row r="851" spans="1:21" ht="14.4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</row>
    <row r="852" spans="1:21" ht="14.4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</row>
    <row r="853" spans="1:21" ht="14.4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</row>
    <row r="854" spans="1:21" ht="14.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</row>
    <row r="855" spans="1:21" ht="14.4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</row>
    <row r="856" spans="1:21" ht="14.4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</row>
    <row r="857" spans="1:21" ht="14.4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</row>
    <row r="858" spans="1:21" ht="14.4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</row>
    <row r="859" spans="1:21" ht="14.4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</row>
    <row r="860" spans="1:21" ht="14.4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</row>
    <row r="861" spans="1:21" ht="14.4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</row>
    <row r="862" spans="1:21" ht="14.4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</row>
    <row r="863" spans="1:21" ht="14.4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</row>
    <row r="864" spans="1:21" ht="14.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</row>
    <row r="865" spans="1:21" ht="14.4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</row>
    <row r="866" spans="1:21" ht="14.4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</row>
    <row r="867" spans="1:21" ht="14.4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</row>
    <row r="868" spans="1:21" ht="14.4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</row>
    <row r="869" spans="1:21" ht="14.4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</row>
    <row r="870" spans="1:21" ht="14.4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</row>
    <row r="871" spans="1:21" ht="14.4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</row>
    <row r="872" spans="1:21" ht="14.4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</row>
    <row r="873" spans="1:21" ht="14.4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</row>
    <row r="874" spans="1:21" ht="14.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</row>
    <row r="875" spans="1:21" ht="14.4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</row>
    <row r="876" spans="1:21" ht="14.4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</row>
    <row r="877" spans="1:21" ht="14.4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</row>
    <row r="878" spans="1:21" ht="14.4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</row>
    <row r="879" spans="1:21" ht="14.4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</row>
    <row r="880" spans="1:21" ht="14.4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</row>
    <row r="881" spans="1:21" ht="14.4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</row>
    <row r="882" spans="1:21" ht="14.4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</row>
    <row r="883" spans="1:21" ht="14.4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</row>
    <row r="884" spans="1:21" ht="14.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</row>
    <row r="885" spans="1:21" ht="14.4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</row>
    <row r="886" spans="1:21" ht="14.4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</row>
    <row r="887" spans="1:21" ht="14.4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</row>
    <row r="888" spans="1:21" ht="14.4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</row>
    <row r="889" spans="1:21" ht="14.4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</row>
    <row r="890" spans="1:21" ht="14.4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</row>
    <row r="891" spans="1:21" ht="14.4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</row>
    <row r="892" spans="1:21" ht="14.4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</row>
    <row r="893" spans="1:21" ht="14.4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</row>
    <row r="894" spans="1:21" ht="14.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</row>
    <row r="895" spans="1:21" ht="14.4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</row>
    <row r="896" spans="1:21" ht="14.4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</row>
    <row r="897" spans="1:21" ht="14.4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</row>
    <row r="898" spans="1:21" ht="14.4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</row>
    <row r="899" spans="1:21" ht="14.4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</row>
    <row r="900" spans="1:21" ht="14.4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</row>
    <row r="901" spans="1:21" ht="14.4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</row>
    <row r="902" spans="1:21" ht="14.4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</row>
    <row r="903" spans="1:21" ht="14.4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</row>
    <row r="904" spans="1:21" ht="14.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</row>
    <row r="905" spans="1:21" ht="14.4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</row>
    <row r="906" spans="1:21" ht="14.4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</row>
    <row r="907" spans="1:21" ht="14.4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</row>
    <row r="908" spans="1:21" ht="14.4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</row>
    <row r="909" spans="1:21" ht="14.4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</row>
    <row r="910" spans="1:21" ht="14.4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</row>
    <row r="911" spans="1:21" ht="14.4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</row>
    <row r="912" spans="1:21" ht="14.4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</row>
    <row r="913" spans="1:21" ht="14.4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</row>
    <row r="914" spans="1:21" ht="14.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</row>
    <row r="915" spans="1:21" ht="14.4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</row>
    <row r="916" spans="1:21" ht="14.4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</row>
    <row r="917" spans="1:21" ht="14.4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</row>
    <row r="918" spans="1:21" ht="14.4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</row>
    <row r="919" spans="1:21" ht="14.4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</row>
    <row r="920" spans="1:21" ht="14.4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</row>
    <row r="921" spans="1:21" ht="14.4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</row>
    <row r="922" spans="1:21" ht="14.4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</row>
    <row r="923" spans="1:21" ht="14.4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</row>
    <row r="924" spans="1:21" ht="14.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</row>
    <row r="925" spans="1:21" ht="14.4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</row>
    <row r="926" spans="1:21" ht="14.4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</row>
    <row r="927" spans="1:21" ht="14.4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</row>
    <row r="928" spans="1:21" ht="14.4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</row>
    <row r="929" spans="1:21" ht="14.4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</row>
    <row r="930" spans="1:21" ht="14.4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</row>
    <row r="931" spans="1:21" ht="14.4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</row>
    <row r="932" spans="1:21" ht="14.4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</row>
    <row r="933" spans="1:21" ht="14.4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</row>
    <row r="934" spans="1:21" ht="14.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</row>
    <row r="935" spans="1:21" ht="14.4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</row>
    <row r="936" spans="1:21" ht="14.4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</row>
    <row r="937" spans="1:21" ht="14.4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</row>
    <row r="938" spans="1:21" ht="14.4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</row>
    <row r="939" spans="1:21" ht="14.4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</row>
    <row r="940" spans="1:21" ht="14.4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</row>
    <row r="941" spans="1:21" ht="14.4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</row>
    <row r="942" spans="1:21" ht="14.4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</row>
    <row r="943" spans="1:21" ht="14.4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</row>
    <row r="944" spans="1:21" ht="14.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</row>
    <row r="945" spans="1:21" ht="14.4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</row>
    <row r="946" spans="1:21" ht="14.4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</row>
    <row r="947" spans="1:21" ht="14.4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</row>
    <row r="948" spans="1:21" ht="14.4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</row>
    <row r="949" spans="1:21" ht="14.4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</row>
    <row r="950" spans="1:21" ht="14.4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</row>
    <row r="951" spans="1:21" ht="14.4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</row>
    <row r="952" spans="1:21" ht="14.4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</row>
    <row r="953" spans="1:21" ht="14.4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</row>
    <row r="954" spans="1:21" ht="14.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</row>
    <row r="955" spans="1:21" ht="14.4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</row>
    <row r="956" spans="1:21" ht="14.4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</row>
    <row r="957" spans="1:21" ht="14.4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</row>
    <row r="958" spans="1:21" ht="14.4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</row>
    <row r="959" spans="1:21" ht="14.4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</row>
    <row r="960" spans="1:21" ht="14.4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</row>
    <row r="961" spans="1:21" ht="14.4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</row>
    <row r="962" spans="1:21" ht="14.4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</row>
    <row r="963" spans="1:21" ht="14.4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</row>
    <row r="964" spans="1:21" ht="14.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</row>
    <row r="965" spans="1:21" ht="14.4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</row>
    <row r="966" spans="1:21" ht="14.4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</row>
    <row r="967" spans="1:21" ht="14.4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</row>
    <row r="968" spans="1:21" ht="14.4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</row>
    <row r="969" spans="1:21" ht="14.4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</row>
    <row r="970" spans="1:21" ht="14.4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</row>
    <row r="971" spans="1:21" ht="14.4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</row>
    <row r="972" spans="1:21" ht="14.4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</row>
    <row r="973" spans="1:21" ht="14.4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</row>
    <row r="974" spans="1:21" ht="14.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</row>
    <row r="975" spans="1:21" ht="14.4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</row>
    <row r="976" spans="1:21" ht="14.4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</row>
    <row r="977" spans="1:21" ht="14.4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</row>
    <row r="978" spans="1:21" ht="14.4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</row>
    <row r="979" spans="1:21" ht="14.4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</row>
    <row r="980" spans="1:21" ht="14.4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</row>
    <row r="981" spans="1:21" ht="14.4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</row>
    <row r="982" spans="1:21" ht="14.4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</row>
    <row r="983" spans="1:21" ht="14.4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</row>
    <row r="984" spans="1:21" ht="14.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</row>
    <row r="985" spans="1:21" ht="14.4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</row>
    <row r="986" spans="1:21" ht="14.4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</row>
    <row r="987" spans="1:21" ht="14.4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</row>
    <row r="988" spans="1:21" ht="14.4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</row>
    <row r="989" spans="1:21" ht="14.4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</row>
    <row r="990" spans="1:21" ht="14.4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</row>
    <row r="991" spans="1:21" ht="14.4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</row>
    <row r="992" spans="1:21" ht="14.4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</row>
    <row r="993" spans="1:21" ht="14.4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</row>
    <row r="994" spans="1:21" ht="14.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</row>
    <row r="995" spans="1:21" ht="14.4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</row>
    <row r="996" spans="1:21" ht="14.4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</row>
    <row r="997" spans="1:21" ht="14.4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</row>
    <row r="998" spans="1:21" ht="14.4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</row>
    <row r="999" spans="1:21" ht="14.4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</row>
    <row r="1000" spans="1:21" ht="14.4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</row>
    <row r="1001" spans="1:21" ht="14.4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</row>
    <row r="1002" spans="1:21" ht="14.4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</row>
    <row r="1003" spans="1:21" ht="14.4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</row>
    <row r="1004" spans="1:21" ht="14.4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</row>
    <row r="1005" spans="1:21" ht="14.4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</row>
    <row r="1006" spans="1:21" ht="14.4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</row>
    <row r="1007" spans="1:21" ht="14.4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</row>
    <row r="1008" spans="1:21" ht="14.4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</row>
    <row r="1009" spans="1:21" ht="14.4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</row>
    <row r="1010" spans="1:21" ht="14.4">
      <c r="A1010" s="26"/>
      <c r="B1010" s="26"/>
      <c r="C1010" s="26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</row>
    <row r="1011" spans="1:21" ht="14.4">
      <c r="A1011" s="26"/>
      <c r="B1011" s="26"/>
      <c r="C1011" s="26"/>
      <c r="D1011" s="26"/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</row>
    <row r="1012" spans="1:21" ht="14.4">
      <c r="A1012" s="26"/>
      <c r="B1012" s="26"/>
      <c r="C1012" s="26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</row>
    <row r="1013" spans="1:21" ht="14.4">
      <c r="A1013" s="26"/>
      <c r="B1013" s="26"/>
      <c r="C1013" s="26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</row>
    <row r="1014" spans="1:21" ht="14.4">
      <c r="A1014" s="26"/>
      <c r="B1014" s="26"/>
      <c r="C1014" s="26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</row>
    <row r="1015" spans="1:21" ht="14.4">
      <c r="A1015" s="26"/>
      <c r="B1015" s="26"/>
      <c r="C1015" s="26"/>
      <c r="D1015" s="26"/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</row>
    <row r="1016" spans="1:21" ht="14.4">
      <c r="A1016" s="26"/>
      <c r="B1016" s="26"/>
      <c r="C1016" s="26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</row>
    <row r="1017" spans="1:21" ht="14.4">
      <c r="A1017" s="26"/>
      <c r="B1017" s="26"/>
      <c r="C1017" s="26"/>
      <c r="D1017" s="26"/>
      <c r="E1017" s="26"/>
      <c r="F1017" s="26"/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</row>
    <row r="1018" spans="1:21" ht="14.4">
      <c r="A1018" s="26"/>
      <c r="B1018" s="26"/>
      <c r="C1018" s="26"/>
      <c r="D1018" s="26"/>
      <c r="E1018" s="26"/>
      <c r="F1018" s="26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</row>
    <row r="1019" spans="1:21" ht="14.4">
      <c r="A1019" s="26"/>
      <c r="B1019" s="26"/>
      <c r="C1019" s="26"/>
      <c r="D1019" s="26"/>
      <c r="E1019" s="26"/>
      <c r="F1019" s="26"/>
      <c r="G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</row>
    <row r="1020" spans="1:21" ht="14.4">
      <c r="A1020" s="26"/>
      <c r="B1020" s="26"/>
      <c r="C1020" s="26"/>
      <c r="D1020" s="26"/>
      <c r="E1020" s="26"/>
      <c r="F1020" s="26"/>
      <c r="G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</row>
    <row r="1021" spans="1:21" ht="14.4">
      <c r="A1021" s="26"/>
      <c r="B1021" s="26"/>
      <c r="C1021" s="26"/>
      <c r="D1021" s="26"/>
      <c r="E1021" s="26"/>
      <c r="F1021" s="26"/>
      <c r="G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</row>
    <row r="1022" spans="1:21" ht="14.4">
      <c r="A1022" s="26"/>
      <c r="B1022" s="26"/>
      <c r="C1022" s="26"/>
      <c r="D1022" s="26"/>
      <c r="E1022" s="26"/>
      <c r="F1022" s="26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</row>
    <row r="1023" spans="1:21" ht="14.4">
      <c r="A1023" s="26"/>
      <c r="B1023" s="26"/>
      <c r="C1023" s="26"/>
      <c r="D1023" s="26"/>
      <c r="E1023" s="26"/>
      <c r="F1023" s="26"/>
      <c r="G1023" s="26"/>
      <c r="H1023" s="26"/>
      <c r="I1023" s="26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</row>
    <row r="1024" spans="1:21" ht="14.4">
      <c r="A1024" s="26"/>
      <c r="B1024" s="26"/>
      <c r="C1024" s="26"/>
      <c r="D1024" s="26"/>
      <c r="E1024" s="26"/>
      <c r="F1024" s="26"/>
      <c r="G1024" s="26"/>
      <c r="H1024" s="26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</row>
    <row r="1025" spans="1:21" ht="14.4">
      <c r="A1025" s="26"/>
      <c r="B1025" s="26"/>
      <c r="C1025" s="26"/>
      <c r="D1025" s="26"/>
      <c r="E1025" s="26"/>
      <c r="F1025" s="26"/>
      <c r="G1025" s="26"/>
      <c r="H1025" s="26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</row>
    <row r="1026" spans="1:21" ht="14.4">
      <c r="A1026" s="26"/>
      <c r="B1026" s="26"/>
      <c r="C1026" s="26"/>
      <c r="D1026" s="26"/>
      <c r="E1026" s="26"/>
      <c r="F1026" s="26"/>
      <c r="G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</row>
    <row r="1027" spans="1:21" ht="14.4">
      <c r="A1027" s="26"/>
      <c r="B1027" s="26"/>
      <c r="C1027" s="26"/>
      <c r="D1027" s="26"/>
      <c r="E1027" s="26"/>
      <c r="F1027" s="26"/>
      <c r="G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</row>
    <row r="1028" spans="1:21" ht="14.4">
      <c r="A1028" s="26"/>
      <c r="B1028" s="26"/>
      <c r="C1028" s="26"/>
      <c r="D1028" s="26"/>
      <c r="E1028" s="26"/>
      <c r="F1028" s="26"/>
      <c r="G1028" s="26"/>
      <c r="H1028" s="26"/>
      <c r="I1028" s="26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</row>
    <row r="1029" spans="1:21" ht="14.4">
      <c r="A1029" s="26"/>
      <c r="B1029" s="26"/>
      <c r="C1029" s="26"/>
      <c r="D1029" s="26"/>
      <c r="E1029" s="26"/>
      <c r="F1029" s="26"/>
      <c r="G1029" s="26"/>
      <c r="H1029" s="26"/>
      <c r="I1029" s="26"/>
      <c r="J1029" s="26"/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</row>
    <row r="1030" spans="1:21" ht="14.4">
      <c r="A1030" s="26"/>
      <c r="B1030" s="26"/>
      <c r="C1030" s="26"/>
      <c r="D1030" s="26"/>
      <c r="E1030" s="26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</row>
    <row r="1031" spans="1:21" ht="14.4">
      <c r="A1031" s="26"/>
      <c r="B1031" s="26"/>
      <c r="C1031" s="26"/>
      <c r="D1031" s="26"/>
      <c r="E1031" s="26"/>
      <c r="F1031" s="26"/>
      <c r="G1031" s="26"/>
      <c r="H1031" s="26"/>
      <c r="I1031" s="26"/>
      <c r="J1031" s="26"/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</row>
    <row r="1032" spans="1:21" ht="14.4">
      <c r="A1032" s="26"/>
      <c r="B1032" s="26"/>
      <c r="C1032" s="26"/>
      <c r="D1032" s="26"/>
      <c r="E1032" s="26"/>
      <c r="F1032" s="26"/>
      <c r="G1032" s="26"/>
      <c r="H1032" s="26"/>
      <c r="I1032" s="26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</row>
    <row r="1033" spans="1:21" ht="14.4">
      <c r="A1033" s="26"/>
      <c r="B1033" s="26"/>
      <c r="C1033" s="26"/>
      <c r="D1033" s="26"/>
      <c r="E1033" s="26"/>
      <c r="F1033" s="26"/>
      <c r="G1033" s="26"/>
      <c r="H1033" s="26"/>
      <c r="I1033" s="26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</row>
    <row r="1034" spans="1:21" ht="14.4">
      <c r="A1034" s="26"/>
      <c r="B1034" s="26"/>
      <c r="C1034" s="26"/>
      <c r="D1034" s="26"/>
      <c r="E1034" s="26"/>
      <c r="F1034" s="26"/>
      <c r="G1034" s="26"/>
      <c r="H1034" s="26"/>
      <c r="I1034" s="26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</row>
    <row r="1035" spans="1:21" ht="14.4">
      <c r="A1035" s="26"/>
      <c r="B1035" s="26"/>
      <c r="C1035" s="26"/>
      <c r="D1035" s="26"/>
      <c r="E1035" s="26"/>
      <c r="F1035" s="26"/>
      <c r="G1035" s="26"/>
      <c r="H1035" s="26"/>
      <c r="I1035" s="26"/>
      <c r="J1035" s="26"/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</row>
    <row r="1036" spans="1:21" ht="14.4">
      <c r="A1036" s="26"/>
      <c r="B1036" s="26"/>
      <c r="C1036" s="26"/>
      <c r="D1036" s="26"/>
      <c r="E1036" s="26"/>
      <c r="F1036" s="26"/>
      <c r="G1036" s="26"/>
      <c r="H1036" s="26"/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</row>
    <row r="1037" spans="1:21" ht="14.4">
      <c r="A1037" s="26"/>
      <c r="B1037" s="26"/>
      <c r="C1037" s="26"/>
      <c r="D1037" s="26"/>
      <c r="E1037" s="26"/>
      <c r="F1037" s="26"/>
      <c r="G1037" s="26"/>
      <c r="H1037" s="26"/>
      <c r="I1037" s="26"/>
      <c r="J1037" s="26"/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</row>
    <row r="1038" spans="1:21" ht="14.4">
      <c r="A1038" s="26"/>
      <c r="B1038" s="26"/>
      <c r="C1038" s="26"/>
      <c r="D1038" s="26"/>
      <c r="E1038" s="26"/>
      <c r="F1038" s="26"/>
      <c r="G1038" s="26"/>
      <c r="H1038" s="26"/>
      <c r="I1038" s="26"/>
      <c r="J1038" s="26"/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</row>
    <row r="1039" spans="1:21" ht="14.4">
      <c r="A1039" s="26"/>
      <c r="B1039" s="26"/>
      <c r="C1039" s="26"/>
      <c r="D1039" s="26"/>
      <c r="E1039" s="26"/>
      <c r="F1039" s="26"/>
      <c r="G1039" s="26"/>
      <c r="H1039" s="26"/>
      <c r="I1039" s="26"/>
      <c r="J1039" s="26"/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</row>
    <row r="1040" spans="1:21" ht="14.4">
      <c r="A1040" s="26"/>
      <c r="B1040" s="26"/>
      <c r="C1040" s="26"/>
      <c r="D1040" s="26"/>
      <c r="E1040" s="26"/>
      <c r="F1040" s="26"/>
      <c r="G1040" s="26"/>
      <c r="H1040" s="26"/>
      <c r="I1040" s="26"/>
      <c r="J1040" s="26"/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</row>
    <row r="1041" spans="1:21" ht="14.4">
      <c r="A1041" s="26"/>
      <c r="B1041" s="26"/>
      <c r="C1041" s="26"/>
      <c r="D1041" s="26"/>
      <c r="E1041" s="26"/>
      <c r="F1041" s="26"/>
      <c r="G1041" s="26"/>
      <c r="H1041" s="26"/>
      <c r="I1041" s="26"/>
      <c r="J1041" s="26"/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</row>
    <row r="1042" spans="1:21" ht="14.4">
      <c r="A1042" s="26"/>
      <c r="B1042" s="26"/>
      <c r="C1042" s="26"/>
      <c r="D1042" s="26"/>
      <c r="E1042" s="26"/>
      <c r="F1042" s="26"/>
      <c r="G1042" s="26"/>
      <c r="H1042" s="26"/>
      <c r="I1042" s="26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</row>
    <row r="1043" spans="1:21" ht="14.4">
      <c r="A1043" s="26"/>
      <c r="B1043" s="26"/>
      <c r="C1043" s="26"/>
      <c r="D1043" s="26"/>
      <c r="E1043" s="26"/>
      <c r="F1043" s="26"/>
      <c r="G1043" s="26"/>
      <c r="H1043" s="26"/>
      <c r="I1043" s="26"/>
      <c r="J1043" s="26"/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</row>
    <row r="1044" spans="1:21" ht="14.4">
      <c r="A1044" s="26"/>
      <c r="B1044" s="26"/>
      <c r="C1044" s="26"/>
      <c r="D1044" s="26"/>
      <c r="E1044" s="26"/>
      <c r="F1044" s="26"/>
      <c r="G1044" s="26"/>
      <c r="H1044" s="26"/>
      <c r="I1044" s="26"/>
      <c r="J1044" s="26"/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</row>
    <row r="1045" spans="1:21" ht="14.4">
      <c r="A1045" s="26"/>
      <c r="B1045" s="26"/>
      <c r="C1045" s="26"/>
      <c r="D1045" s="26"/>
      <c r="E1045" s="26"/>
      <c r="F1045" s="26"/>
      <c r="G1045" s="26"/>
      <c r="H1045" s="26"/>
      <c r="I1045" s="26"/>
      <c r="J1045" s="26"/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</row>
    <row r="1046" spans="1:21" ht="14.4">
      <c r="A1046" s="26"/>
      <c r="B1046" s="26"/>
      <c r="C1046" s="26"/>
      <c r="D1046" s="26"/>
      <c r="E1046" s="26"/>
      <c r="F1046" s="26"/>
      <c r="G1046" s="26"/>
      <c r="H1046" s="26"/>
      <c r="I1046" s="26"/>
      <c r="J1046" s="26"/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</row>
    <row r="1047" spans="1:21" ht="14.4">
      <c r="A1047" s="26"/>
      <c r="B1047" s="26"/>
      <c r="C1047" s="26"/>
      <c r="D1047" s="26"/>
      <c r="E1047" s="26"/>
      <c r="F1047" s="26"/>
      <c r="G1047" s="26"/>
      <c r="H1047" s="26"/>
      <c r="I1047" s="26"/>
      <c r="J1047" s="26"/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</row>
    <row r="1048" spans="1:21" ht="14.4">
      <c r="A1048" s="26"/>
      <c r="B1048" s="26"/>
      <c r="C1048" s="26"/>
      <c r="D1048" s="26"/>
      <c r="E1048" s="26"/>
      <c r="F1048" s="26"/>
      <c r="G1048" s="26"/>
      <c r="H1048" s="26"/>
      <c r="I1048" s="26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</row>
    <row r="1049" spans="1:21" ht="14.4">
      <c r="A1049" s="26"/>
      <c r="B1049" s="26"/>
      <c r="C1049" s="26"/>
      <c r="D1049" s="26"/>
      <c r="E1049" s="26"/>
      <c r="F1049" s="26"/>
      <c r="G1049" s="26"/>
      <c r="H1049" s="26"/>
      <c r="I1049" s="26"/>
      <c r="J1049" s="26"/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</row>
    <row r="1050" spans="1:21" ht="14.4">
      <c r="A1050" s="26"/>
      <c r="B1050" s="26"/>
      <c r="C1050" s="26"/>
      <c r="D1050" s="26"/>
      <c r="E1050" s="26"/>
      <c r="F1050" s="26"/>
      <c r="G1050" s="26"/>
      <c r="H1050" s="26"/>
      <c r="I1050" s="26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</row>
    <row r="1051" spans="1:21" ht="14.4">
      <c r="A1051" s="26"/>
      <c r="B1051" s="26"/>
      <c r="C1051" s="26"/>
      <c r="D1051" s="26"/>
      <c r="E1051" s="26"/>
      <c r="F1051" s="26"/>
      <c r="G1051" s="26"/>
      <c r="H1051" s="26"/>
      <c r="I1051" s="26"/>
      <c r="J1051" s="26"/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</row>
    <row r="1052" spans="1:21" ht="14.4">
      <c r="A1052" s="26"/>
      <c r="B1052" s="26"/>
      <c r="C1052" s="26"/>
      <c r="D1052" s="26"/>
      <c r="E1052" s="26"/>
      <c r="F1052" s="26"/>
      <c r="G1052" s="26"/>
      <c r="H1052" s="26"/>
      <c r="I1052" s="26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</row>
    <row r="1053" spans="1:21" ht="14.4">
      <c r="A1053" s="26"/>
      <c r="B1053" s="26"/>
      <c r="C1053" s="26"/>
      <c r="D1053" s="26"/>
      <c r="E1053" s="26"/>
      <c r="F1053" s="26"/>
      <c r="G1053" s="26"/>
      <c r="H1053" s="26"/>
      <c r="I1053" s="26"/>
      <c r="J1053" s="26"/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</row>
    <row r="1054" spans="1:21" ht="14.4">
      <c r="A1054" s="26"/>
      <c r="B1054" s="26"/>
      <c r="C1054" s="26"/>
      <c r="D1054" s="26"/>
      <c r="E1054" s="26"/>
      <c r="F1054" s="26"/>
      <c r="G1054" s="26"/>
      <c r="H1054" s="26"/>
      <c r="I1054" s="26"/>
      <c r="J1054" s="26"/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</row>
    <row r="1055" spans="1:21" ht="14.4">
      <c r="A1055" s="26"/>
      <c r="B1055" s="26"/>
      <c r="C1055" s="26"/>
      <c r="D1055" s="26"/>
      <c r="E1055" s="26"/>
      <c r="F1055" s="26"/>
      <c r="G1055" s="26"/>
      <c r="H1055" s="26"/>
      <c r="I1055" s="26"/>
      <c r="J1055" s="26"/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</row>
    <row r="1056" spans="1:21" ht="14.4">
      <c r="A1056" s="26"/>
      <c r="B1056" s="26"/>
      <c r="C1056" s="26"/>
      <c r="D1056" s="26"/>
      <c r="E1056" s="26"/>
      <c r="F1056" s="26"/>
      <c r="G1056" s="26"/>
      <c r="H1056" s="26"/>
      <c r="I1056" s="26"/>
      <c r="J1056" s="26"/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</row>
    <row r="1057" spans="1:21" ht="14.4">
      <c r="A1057" s="26"/>
      <c r="B1057" s="26"/>
      <c r="C1057" s="26"/>
      <c r="D1057" s="26"/>
      <c r="E1057" s="26"/>
      <c r="F1057" s="26"/>
      <c r="G1057" s="26"/>
      <c r="H1057" s="26"/>
      <c r="I1057" s="26"/>
      <c r="J1057" s="26"/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</row>
    <row r="1058" spans="1:21" ht="14.4">
      <c r="A1058" s="26"/>
      <c r="B1058" s="26"/>
      <c r="C1058" s="26"/>
      <c r="D1058" s="26"/>
      <c r="E1058" s="26"/>
      <c r="F1058" s="26"/>
      <c r="G1058" s="26"/>
      <c r="H1058" s="26"/>
      <c r="I1058" s="26"/>
      <c r="J1058" s="26"/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</row>
    <row r="1059" spans="1:21" ht="14.4">
      <c r="A1059" s="26"/>
      <c r="B1059" s="26"/>
      <c r="C1059" s="26"/>
      <c r="D1059" s="26"/>
      <c r="E1059" s="26"/>
      <c r="F1059" s="26"/>
      <c r="G1059" s="26"/>
      <c r="H1059" s="26"/>
      <c r="I1059" s="26"/>
      <c r="J1059" s="26"/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</row>
    <row r="1060" spans="1:21" ht="14.4">
      <c r="A1060" s="26"/>
      <c r="B1060" s="26"/>
      <c r="C1060" s="26"/>
      <c r="D1060" s="26"/>
      <c r="E1060" s="26"/>
      <c r="F1060" s="26"/>
      <c r="G1060" s="26"/>
      <c r="H1060" s="26"/>
      <c r="I1060" s="26"/>
      <c r="J1060" s="26"/>
      <c r="K1060" s="2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</row>
    <row r="1061" spans="1:21" ht="14.4">
      <c r="A1061" s="26"/>
      <c r="B1061" s="26"/>
      <c r="C1061" s="26"/>
      <c r="D1061" s="26"/>
      <c r="E1061" s="26"/>
      <c r="F1061" s="26"/>
      <c r="G1061" s="26"/>
      <c r="H1061" s="26"/>
      <c r="I1061" s="26"/>
      <c r="J1061" s="26"/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</row>
    <row r="1062" spans="1:21" ht="14.4">
      <c r="A1062" s="26"/>
      <c r="B1062" s="26"/>
      <c r="C1062" s="26"/>
      <c r="D1062" s="26"/>
      <c r="E1062" s="26"/>
      <c r="F1062" s="26"/>
      <c r="G1062" s="26"/>
      <c r="H1062" s="26"/>
      <c r="I1062" s="26"/>
      <c r="J1062" s="26"/>
      <c r="K1062" s="26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</row>
    <row r="1063" spans="1:21" ht="14.4">
      <c r="A1063" s="26"/>
      <c r="B1063" s="26"/>
      <c r="C1063" s="26"/>
      <c r="D1063" s="26"/>
      <c r="E1063" s="26"/>
      <c r="F1063" s="26"/>
      <c r="G1063" s="26"/>
      <c r="H1063" s="26"/>
      <c r="I1063" s="26"/>
      <c r="J1063" s="26"/>
      <c r="K1063" s="2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</row>
    <row r="1064" spans="1:21" ht="14.4">
      <c r="A1064" s="26"/>
      <c r="B1064" s="26"/>
      <c r="C1064" s="26"/>
      <c r="D1064" s="26"/>
      <c r="E1064" s="26"/>
      <c r="F1064" s="26"/>
      <c r="G1064" s="26"/>
      <c r="H1064" s="26"/>
      <c r="I1064" s="26"/>
      <c r="J1064" s="26"/>
      <c r="K1064" s="26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</row>
    <row r="1065" spans="1:21" ht="14.4">
      <c r="A1065" s="26"/>
      <c r="B1065" s="26"/>
      <c r="C1065" s="26"/>
      <c r="D1065" s="26"/>
      <c r="E1065" s="26"/>
      <c r="F1065" s="26"/>
      <c r="G1065" s="26"/>
      <c r="H1065" s="26"/>
      <c r="I1065" s="26"/>
      <c r="J1065" s="26"/>
      <c r="K1065" s="26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</row>
    <row r="1066" spans="1:21" ht="14.4">
      <c r="A1066" s="26"/>
      <c r="B1066" s="26"/>
      <c r="C1066" s="26"/>
      <c r="D1066" s="26"/>
      <c r="E1066" s="26"/>
      <c r="F1066" s="26"/>
      <c r="G1066" s="26"/>
      <c r="H1066" s="26"/>
      <c r="I1066" s="26"/>
      <c r="J1066" s="26"/>
      <c r="K1066" s="26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</row>
    <row r="1067" spans="1:21" ht="14.4">
      <c r="A1067" s="26"/>
      <c r="B1067" s="26"/>
      <c r="C1067" s="26"/>
      <c r="D1067" s="26"/>
      <c r="E1067" s="26"/>
      <c r="F1067" s="26"/>
      <c r="G1067" s="26"/>
      <c r="H1067" s="26"/>
      <c r="I1067" s="26"/>
      <c r="J1067" s="26"/>
      <c r="K1067" s="26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</row>
    <row r="1068" spans="1:21" ht="14.4">
      <c r="A1068" s="26"/>
      <c r="B1068" s="26"/>
      <c r="C1068" s="26"/>
      <c r="D1068" s="26"/>
      <c r="E1068" s="26"/>
      <c r="F1068" s="26"/>
      <c r="G1068" s="26"/>
      <c r="H1068" s="26"/>
      <c r="I1068" s="26"/>
      <c r="J1068" s="26"/>
      <c r="K1068" s="26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</row>
    <row r="1069" spans="1:21" ht="14.4">
      <c r="A1069" s="26"/>
      <c r="B1069" s="26"/>
      <c r="C1069" s="26"/>
      <c r="D1069" s="26"/>
      <c r="E1069" s="26"/>
      <c r="F1069" s="26"/>
      <c r="G1069" s="26"/>
      <c r="H1069" s="26"/>
      <c r="I1069" s="26"/>
      <c r="J1069" s="26"/>
      <c r="K1069" s="2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</row>
    <row r="1070" spans="1:21" ht="14.4">
      <c r="A1070" s="26"/>
      <c r="B1070" s="26"/>
      <c r="C1070" s="26"/>
      <c r="D1070" s="26"/>
      <c r="E1070" s="26"/>
      <c r="F1070" s="26"/>
      <c r="G1070" s="26"/>
      <c r="H1070" s="26"/>
      <c r="I1070" s="26"/>
      <c r="J1070" s="26"/>
      <c r="K1070" s="2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</row>
    <row r="1071" spans="1:21" ht="14.4">
      <c r="A1071" s="26"/>
      <c r="B1071" s="26"/>
      <c r="C1071" s="26"/>
      <c r="D1071" s="26"/>
      <c r="E1071" s="26"/>
      <c r="F1071" s="26"/>
      <c r="G1071" s="26"/>
      <c r="H1071" s="26"/>
      <c r="I1071" s="26"/>
      <c r="J1071" s="26"/>
      <c r="K1071" s="2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</row>
    <row r="1072" spans="1:21" ht="14.4">
      <c r="A1072" s="26"/>
      <c r="B1072" s="26"/>
      <c r="C1072" s="26"/>
      <c r="D1072" s="26"/>
      <c r="E1072" s="26"/>
      <c r="F1072" s="26"/>
      <c r="G1072" s="26"/>
      <c r="H1072" s="26"/>
      <c r="I1072" s="26"/>
      <c r="J1072" s="26"/>
      <c r="K1072" s="26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</row>
    <row r="1073" spans="1:21" ht="14.4">
      <c r="A1073" s="26"/>
      <c r="B1073" s="26"/>
      <c r="C1073" s="26"/>
      <c r="D1073" s="26"/>
      <c r="E1073" s="26"/>
      <c r="F1073" s="26"/>
      <c r="G1073" s="26"/>
      <c r="H1073" s="26"/>
      <c r="I1073" s="26"/>
      <c r="J1073" s="26"/>
      <c r="K1073" s="26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</row>
    <row r="1074" spans="1:21" ht="14.4">
      <c r="A1074" s="26"/>
      <c r="B1074" s="26"/>
      <c r="C1074" s="26"/>
      <c r="D1074" s="26"/>
      <c r="E1074" s="26"/>
      <c r="F1074" s="26"/>
      <c r="G1074" s="26"/>
      <c r="H1074" s="26"/>
      <c r="I1074" s="26"/>
      <c r="J1074" s="26"/>
      <c r="K1074" s="26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/>
    </row>
    <row r="1075" spans="1:21" ht="14.4">
      <c r="A1075" s="26"/>
      <c r="B1075" s="26"/>
      <c r="C1075" s="26"/>
      <c r="D1075" s="26"/>
      <c r="E1075" s="26"/>
      <c r="F1075" s="26"/>
      <c r="G1075" s="26"/>
      <c r="H1075" s="26"/>
      <c r="I1075" s="26"/>
      <c r="J1075" s="26"/>
      <c r="K1075" s="26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/>
    </row>
    <row r="1076" spans="1:21" ht="14.4">
      <c r="A1076" s="26"/>
      <c r="B1076" s="26"/>
      <c r="C1076" s="26"/>
      <c r="D1076" s="26"/>
      <c r="E1076" s="26"/>
      <c r="F1076" s="26"/>
      <c r="G1076" s="26"/>
      <c r="H1076" s="26"/>
      <c r="I1076" s="26"/>
      <c r="J1076" s="26"/>
      <c r="K1076" s="26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/>
    </row>
    <row r="1077" spans="1:21" ht="14.4">
      <c r="A1077" s="26"/>
      <c r="B1077" s="26"/>
      <c r="C1077" s="26"/>
      <c r="D1077" s="26"/>
      <c r="E1077" s="26"/>
      <c r="F1077" s="26"/>
      <c r="G1077" s="26"/>
      <c r="H1077" s="26"/>
      <c r="I1077" s="26"/>
      <c r="J1077" s="26"/>
      <c r="K1077" s="26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</row>
    <row r="1078" spans="1:21" ht="14.4">
      <c r="A1078" s="26"/>
      <c r="B1078" s="26"/>
      <c r="C1078" s="26"/>
      <c r="D1078" s="26"/>
      <c r="E1078" s="26"/>
      <c r="F1078" s="26"/>
      <c r="G1078" s="26"/>
      <c r="H1078" s="26"/>
      <c r="I1078" s="26"/>
      <c r="J1078" s="26"/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</row>
    <row r="1079" spans="1:21" ht="14.4">
      <c r="A1079" s="26"/>
      <c r="B1079" s="26"/>
      <c r="C1079" s="26"/>
      <c r="D1079" s="26"/>
      <c r="E1079" s="26"/>
      <c r="F1079" s="26"/>
      <c r="G1079" s="26"/>
      <c r="H1079" s="26"/>
      <c r="I1079" s="26"/>
      <c r="J1079" s="26"/>
      <c r="K1079" s="26"/>
      <c r="L1079" s="26"/>
      <c r="M1079" s="26"/>
      <c r="N1079" s="26"/>
      <c r="O1079" s="26"/>
      <c r="P1079" s="26"/>
      <c r="Q1079" s="26"/>
      <c r="R1079" s="26"/>
      <c r="S1079" s="26"/>
      <c r="T1079" s="26"/>
      <c r="U1079" s="26"/>
    </row>
    <row r="1080" spans="1:21" ht="14.4">
      <c r="A1080" s="26"/>
      <c r="B1080" s="26"/>
      <c r="C1080" s="26"/>
      <c r="D1080" s="26"/>
      <c r="E1080" s="26"/>
      <c r="F1080" s="26"/>
      <c r="G1080" s="26"/>
      <c r="H1080" s="26"/>
      <c r="I1080" s="26"/>
      <c r="J1080" s="26"/>
      <c r="K1080" s="26"/>
      <c r="L1080" s="26"/>
      <c r="M1080" s="26"/>
      <c r="N1080" s="26"/>
      <c r="O1080" s="26"/>
      <c r="P1080" s="26"/>
      <c r="Q1080" s="26"/>
      <c r="R1080" s="26"/>
      <c r="S1080" s="26"/>
      <c r="T1080" s="26"/>
      <c r="U1080" s="26"/>
    </row>
    <row r="1081" spans="1:21" ht="14.4">
      <c r="A1081" s="26"/>
      <c r="B1081" s="26"/>
      <c r="C1081" s="26"/>
      <c r="D1081" s="26"/>
      <c r="E1081" s="26"/>
      <c r="F1081" s="26"/>
      <c r="G1081" s="26"/>
      <c r="H1081" s="26"/>
      <c r="I1081" s="26"/>
      <c r="J1081" s="26"/>
      <c r="K1081" s="26"/>
      <c r="L1081" s="26"/>
      <c r="M1081" s="26"/>
      <c r="N1081" s="26"/>
      <c r="O1081" s="26"/>
      <c r="P1081" s="26"/>
      <c r="Q1081" s="26"/>
      <c r="R1081" s="26"/>
      <c r="S1081" s="26"/>
      <c r="T1081" s="26"/>
      <c r="U1081" s="26"/>
    </row>
    <row r="1082" spans="1:21" ht="14.4">
      <c r="A1082" s="26"/>
      <c r="B1082" s="26"/>
      <c r="C1082" s="26"/>
      <c r="D1082" s="26"/>
      <c r="E1082" s="26"/>
      <c r="F1082" s="26"/>
      <c r="G1082" s="26"/>
      <c r="H1082" s="26"/>
      <c r="I1082" s="26"/>
      <c r="J1082" s="26"/>
      <c r="K1082" s="26"/>
      <c r="L1082" s="26"/>
      <c r="M1082" s="26"/>
      <c r="N1082" s="26"/>
      <c r="O1082" s="26"/>
      <c r="P1082" s="26"/>
      <c r="Q1082" s="26"/>
      <c r="R1082" s="26"/>
      <c r="S1082" s="26"/>
      <c r="T1082" s="26"/>
      <c r="U1082" s="26"/>
    </row>
    <row r="1083" spans="1:21" ht="14.4">
      <c r="A1083" s="26"/>
      <c r="B1083" s="26"/>
      <c r="C1083" s="26"/>
      <c r="D1083" s="26"/>
      <c r="E1083" s="26"/>
      <c r="F1083" s="26"/>
      <c r="G1083" s="26"/>
      <c r="H1083" s="26"/>
      <c r="I1083" s="26"/>
      <c r="J1083" s="26"/>
      <c r="K1083" s="26"/>
      <c r="L1083" s="26"/>
      <c r="M1083" s="26"/>
      <c r="N1083" s="26"/>
      <c r="O1083" s="26"/>
      <c r="P1083" s="26"/>
      <c r="Q1083" s="26"/>
      <c r="R1083" s="26"/>
      <c r="S1083" s="26"/>
      <c r="T1083" s="26"/>
      <c r="U1083" s="26"/>
    </row>
    <row r="1084" spans="1:21" ht="14.4">
      <c r="A1084" s="26"/>
      <c r="B1084" s="26"/>
      <c r="C1084" s="26"/>
      <c r="D1084" s="26"/>
      <c r="E1084" s="26"/>
      <c r="F1084" s="26"/>
      <c r="G1084" s="26"/>
      <c r="H1084" s="26"/>
      <c r="I1084" s="26"/>
      <c r="J1084" s="26"/>
      <c r="K1084" s="26"/>
      <c r="L1084" s="26"/>
      <c r="M1084" s="26"/>
      <c r="N1084" s="26"/>
      <c r="O1084" s="26"/>
      <c r="P1084" s="26"/>
      <c r="Q1084" s="26"/>
      <c r="R1084" s="26"/>
      <c r="S1084" s="26"/>
      <c r="T1084" s="26"/>
      <c r="U1084" s="26"/>
    </row>
    <row r="1085" spans="1:21" ht="14.4">
      <c r="A1085" s="26"/>
      <c r="B1085" s="26"/>
      <c r="C1085" s="26"/>
      <c r="D1085" s="26"/>
      <c r="E1085" s="26"/>
      <c r="F1085" s="26"/>
      <c r="G1085" s="26"/>
      <c r="H1085" s="26"/>
      <c r="I1085" s="26"/>
      <c r="J1085" s="26"/>
      <c r="K1085" s="26"/>
      <c r="L1085" s="26"/>
      <c r="M1085" s="26"/>
      <c r="N1085" s="26"/>
      <c r="O1085" s="26"/>
      <c r="P1085" s="26"/>
      <c r="Q1085" s="26"/>
      <c r="R1085" s="26"/>
      <c r="S1085" s="26"/>
      <c r="T1085" s="26"/>
      <c r="U1085" s="26"/>
    </row>
    <row r="1086" spans="1:21" ht="14.4">
      <c r="A1086" s="26"/>
      <c r="B1086" s="26"/>
      <c r="C1086" s="26"/>
      <c r="D1086" s="26"/>
      <c r="E1086" s="26"/>
      <c r="F1086" s="26"/>
      <c r="G1086" s="26"/>
      <c r="H1086" s="26"/>
      <c r="I1086" s="26"/>
      <c r="J1086" s="26"/>
      <c r="K1086" s="26"/>
      <c r="L1086" s="26"/>
      <c r="M1086" s="26"/>
      <c r="N1086" s="26"/>
      <c r="O1086" s="26"/>
      <c r="P1086" s="26"/>
      <c r="Q1086" s="26"/>
      <c r="R1086" s="26"/>
      <c r="S1086" s="26"/>
      <c r="T1086" s="26"/>
      <c r="U1086" s="26"/>
    </row>
    <row r="1087" spans="1:21" ht="14.4">
      <c r="A1087" s="26"/>
      <c r="B1087" s="26"/>
      <c r="C1087" s="26"/>
      <c r="D1087" s="26"/>
      <c r="E1087" s="26"/>
      <c r="F1087" s="26"/>
      <c r="G1087" s="26"/>
      <c r="H1087" s="26"/>
      <c r="I1087" s="26"/>
      <c r="J1087" s="26"/>
      <c r="K1087" s="26"/>
      <c r="L1087" s="26"/>
      <c r="M1087" s="26"/>
      <c r="N1087" s="26"/>
      <c r="O1087" s="26"/>
      <c r="P1087" s="26"/>
      <c r="Q1087" s="26"/>
      <c r="R1087" s="26"/>
      <c r="S1087" s="26"/>
      <c r="T1087" s="26"/>
      <c r="U1087" s="26"/>
    </row>
    <row r="1088" spans="1:21" ht="14.4">
      <c r="A1088" s="26"/>
      <c r="B1088" s="26"/>
      <c r="C1088" s="26"/>
      <c r="D1088" s="26"/>
      <c r="E1088" s="26"/>
      <c r="F1088" s="26"/>
      <c r="G1088" s="26"/>
      <c r="H1088" s="26"/>
      <c r="I1088" s="26"/>
      <c r="J1088" s="26"/>
      <c r="K1088" s="26"/>
      <c r="L1088" s="26"/>
      <c r="M1088" s="26"/>
      <c r="N1088" s="26"/>
      <c r="O1088" s="26"/>
      <c r="P1088" s="26"/>
      <c r="Q1088" s="26"/>
      <c r="R1088" s="26"/>
      <c r="S1088" s="26"/>
      <c r="T1088" s="26"/>
      <c r="U1088" s="26"/>
    </row>
    <row r="1089" spans="1:21" ht="14.4">
      <c r="A1089" s="26"/>
      <c r="B1089" s="26"/>
      <c r="C1089" s="26"/>
      <c r="D1089" s="26"/>
      <c r="E1089" s="26"/>
      <c r="F1089" s="26"/>
      <c r="G1089" s="26"/>
      <c r="H1089" s="26"/>
      <c r="I1089" s="26"/>
      <c r="J1089" s="26"/>
      <c r="K1089" s="26"/>
      <c r="L1089" s="26"/>
      <c r="M1089" s="26"/>
      <c r="N1089" s="26"/>
      <c r="O1089" s="26"/>
      <c r="P1089" s="26"/>
      <c r="Q1089" s="26"/>
      <c r="R1089" s="26"/>
      <c r="S1089" s="26"/>
      <c r="T1089" s="26"/>
      <c r="U1089" s="26"/>
    </row>
    <row r="1090" spans="1:21" ht="14.4">
      <c r="A1090" s="26"/>
      <c r="B1090" s="26"/>
      <c r="C1090" s="26"/>
      <c r="D1090" s="26"/>
      <c r="E1090" s="26"/>
      <c r="F1090" s="26"/>
      <c r="G1090" s="26"/>
      <c r="H1090" s="26"/>
      <c r="I1090" s="26"/>
      <c r="J1090" s="26"/>
      <c r="K1090" s="26"/>
      <c r="L1090" s="26"/>
      <c r="M1090" s="26"/>
      <c r="N1090" s="26"/>
      <c r="O1090" s="26"/>
      <c r="P1090" s="26"/>
      <c r="Q1090" s="26"/>
      <c r="R1090" s="26"/>
      <c r="S1090" s="26"/>
      <c r="T1090" s="26"/>
      <c r="U1090" s="26"/>
    </row>
    <row r="1091" spans="1:21" ht="14.4">
      <c r="A1091" s="26"/>
      <c r="B1091" s="26"/>
      <c r="C1091" s="26"/>
      <c r="D1091" s="26"/>
      <c r="E1091" s="26"/>
      <c r="F1091" s="26"/>
      <c r="G1091" s="26"/>
      <c r="H1091" s="26"/>
      <c r="I1091" s="26"/>
      <c r="J1091" s="26"/>
      <c r="K1091" s="26"/>
      <c r="L1091" s="26"/>
      <c r="M1091" s="26"/>
      <c r="N1091" s="26"/>
      <c r="O1091" s="26"/>
      <c r="P1091" s="26"/>
      <c r="Q1091" s="26"/>
      <c r="R1091" s="26"/>
      <c r="S1091" s="26"/>
      <c r="T1091" s="26"/>
      <c r="U1091" s="26"/>
    </row>
    <row r="1092" spans="1:21" ht="14.4">
      <c r="A1092" s="26"/>
      <c r="B1092" s="26"/>
      <c r="C1092" s="26"/>
      <c r="D1092" s="26"/>
      <c r="E1092" s="26"/>
      <c r="F1092" s="26"/>
      <c r="G1092" s="26"/>
      <c r="H1092" s="26"/>
      <c r="I1092" s="26"/>
      <c r="J1092" s="26"/>
      <c r="K1092" s="26"/>
      <c r="L1092" s="26"/>
      <c r="M1092" s="26"/>
      <c r="N1092" s="26"/>
      <c r="O1092" s="26"/>
      <c r="P1092" s="26"/>
      <c r="Q1092" s="26"/>
      <c r="R1092" s="26"/>
      <c r="S1092" s="26"/>
      <c r="T1092" s="26"/>
      <c r="U1092" s="26"/>
    </row>
    <row r="1093" spans="1:21" ht="14.4">
      <c r="A1093" s="26"/>
      <c r="B1093" s="26"/>
      <c r="C1093" s="26"/>
      <c r="D1093" s="26"/>
      <c r="E1093" s="26"/>
      <c r="F1093" s="26"/>
      <c r="G1093" s="26"/>
      <c r="H1093" s="26"/>
      <c r="I1093" s="26"/>
      <c r="J1093" s="26"/>
      <c r="K1093" s="26"/>
      <c r="L1093" s="26"/>
      <c r="M1093" s="26"/>
      <c r="N1093" s="26"/>
      <c r="O1093" s="26"/>
      <c r="P1093" s="26"/>
      <c r="Q1093" s="26"/>
      <c r="R1093" s="26"/>
      <c r="S1093" s="26"/>
      <c r="T1093" s="26"/>
      <c r="U1093" s="26"/>
    </row>
    <row r="1094" spans="1:21" ht="14.4">
      <c r="A1094" s="26"/>
      <c r="B1094" s="26"/>
      <c r="C1094" s="26"/>
      <c r="D1094" s="26"/>
      <c r="E1094" s="26"/>
      <c r="F1094" s="26"/>
      <c r="G1094" s="26"/>
      <c r="H1094" s="26"/>
      <c r="I1094" s="26"/>
      <c r="J1094" s="26"/>
      <c r="K1094" s="26"/>
      <c r="L1094" s="26"/>
      <c r="M1094" s="26"/>
      <c r="N1094" s="26"/>
      <c r="O1094" s="26"/>
      <c r="P1094" s="26"/>
      <c r="Q1094" s="26"/>
      <c r="R1094" s="26"/>
      <c r="S1094" s="26"/>
      <c r="T1094" s="26"/>
      <c r="U1094" s="26"/>
    </row>
    <row r="1095" spans="1:21" ht="14.4">
      <c r="A1095" s="26"/>
      <c r="B1095" s="26"/>
      <c r="C1095" s="26"/>
      <c r="D1095" s="26"/>
      <c r="E1095" s="26"/>
      <c r="F1095" s="26"/>
      <c r="G1095" s="26"/>
      <c r="H1095" s="26"/>
      <c r="I1095" s="26"/>
      <c r="J1095" s="26"/>
      <c r="K1095" s="26"/>
      <c r="L1095" s="26"/>
      <c r="M1095" s="26"/>
      <c r="N1095" s="26"/>
      <c r="O1095" s="26"/>
      <c r="P1095" s="26"/>
      <c r="Q1095" s="26"/>
      <c r="R1095" s="26"/>
      <c r="S1095" s="26"/>
      <c r="T1095" s="26"/>
      <c r="U1095" s="26"/>
    </row>
    <row r="1096" spans="1:21" ht="14.4">
      <c r="A1096" s="26"/>
      <c r="B1096" s="26"/>
      <c r="C1096" s="26"/>
      <c r="D1096" s="26"/>
      <c r="E1096" s="26"/>
      <c r="F1096" s="26"/>
      <c r="G1096" s="26"/>
      <c r="H1096" s="26"/>
      <c r="I1096" s="26"/>
      <c r="J1096" s="26"/>
      <c r="K1096" s="26"/>
      <c r="L1096" s="26"/>
      <c r="M1096" s="26"/>
      <c r="N1096" s="26"/>
      <c r="O1096" s="26"/>
      <c r="P1096" s="26"/>
      <c r="Q1096" s="26"/>
      <c r="R1096" s="26"/>
      <c r="S1096" s="26"/>
      <c r="T1096" s="26"/>
      <c r="U1096" s="26"/>
    </row>
    <row r="1097" spans="1:21" ht="14.4">
      <c r="A1097" s="26"/>
      <c r="B1097" s="26"/>
      <c r="C1097" s="26"/>
      <c r="D1097" s="26"/>
      <c r="E1097" s="26"/>
      <c r="F1097" s="26"/>
      <c r="G1097" s="26"/>
      <c r="H1097" s="26"/>
      <c r="I1097" s="26"/>
      <c r="J1097" s="26"/>
      <c r="K1097" s="26"/>
      <c r="L1097" s="26"/>
      <c r="M1097" s="26"/>
      <c r="N1097" s="26"/>
      <c r="O1097" s="26"/>
      <c r="P1097" s="26"/>
      <c r="Q1097" s="26"/>
      <c r="R1097" s="26"/>
      <c r="S1097" s="26"/>
      <c r="T1097" s="26"/>
      <c r="U1097" s="26"/>
    </row>
    <row r="1098" spans="1:21" ht="14.4">
      <c r="A1098" s="26"/>
      <c r="B1098" s="26"/>
      <c r="C1098" s="26"/>
      <c r="D1098" s="26"/>
      <c r="E1098" s="26"/>
      <c r="F1098" s="26"/>
      <c r="G1098" s="26"/>
      <c r="H1098" s="26"/>
      <c r="I1098" s="26"/>
      <c r="J1098" s="26"/>
      <c r="K1098" s="26"/>
      <c r="L1098" s="26"/>
      <c r="M1098" s="26"/>
      <c r="N1098" s="26"/>
      <c r="O1098" s="26"/>
      <c r="P1098" s="26"/>
      <c r="Q1098" s="26"/>
      <c r="R1098" s="26"/>
      <c r="S1098" s="26"/>
      <c r="T1098" s="26"/>
      <c r="U1098" s="26"/>
    </row>
    <row r="1099" spans="1:21" ht="14.4">
      <c r="A1099" s="26"/>
      <c r="B1099" s="26"/>
      <c r="C1099" s="26"/>
      <c r="D1099" s="26"/>
      <c r="E1099" s="26"/>
      <c r="F1099" s="26"/>
      <c r="G1099" s="26"/>
      <c r="H1099" s="26"/>
      <c r="I1099" s="26"/>
      <c r="J1099" s="26"/>
      <c r="K1099" s="26"/>
      <c r="L1099" s="26"/>
      <c r="M1099" s="26"/>
      <c r="N1099" s="26"/>
      <c r="O1099" s="26"/>
      <c r="P1099" s="26"/>
      <c r="Q1099" s="26"/>
      <c r="R1099" s="26"/>
      <c r="S1099" s="26"/>
      <c r="T1099" s="26"/>
      <c r="U1099" s="26"/>
    </row>
    <row r="1100" spans="1:21" ht="14.4">
      <c r="A1100" s="26"/>
      <c r="B1100" s="26"/>
      <c r="C1100" s="26"/>
      <c r="D1100" s="26"/>
      <c r="E1100" s="26"/>
      <c r="F1100" s="26"/>
      <c r="G1100" s="26"/>
      <c r="H1100" s="26"/>
      <c r="I1100" s="26"/>
      <c r="J1100" s="26"/>
      <c r="K1100" s="26"/>
      <c r="L1100" s="26"/>
      <c r="M1100" s="26"/>
      <c r="N1100" s="26"/>
      <c r="O1100" s="26"/>
      <c r="P1100" s="26"/>
      <c r="Q1100" s="26"/>
      <c r="R1100" s="26"/>
      <c r="S1100" s="26"/>
      <c r="T1100" s="26"/>
      <c r="U1100" s="26"/>
    </row>
    <row r="1101" spans="1:21" ht="14.4">
      <c r="A1101" s="26"/>
      <c r="B1101" s="26"/>
      <c r="C1101" s="26"/>
      <c r="D1101" s="26"/>
      <c r="E1101" s="26"/>
      <c r="F1101" s="26"/>
      <c r="G1101" s="26"/>
      <c r="H1101" s="26"/>
      <c r="I1101" s="26"/>
      <c r="J1101" s="26"/>
      <c r="K1101" s="26"/>
      <c r="L1101" s="26"/>
      <c r="M1101" s="26"/>
      <c r="N1101" s="26"/>
      <c r="O1101" s="26"/>
      <c r="P1101" s="26"/>
      <c r="Q1101" s="26"/>
      <c r="R1101" s="26"/>
      <c r="S1101" s="26"/>
      <c r="T1101" s="26"/>
      <c r="U1101" s="26"/>
    </row>
    <row r="1102" spans="1:21" ht="14.4">
      <c r="A1102" s="26"/>
      <c r="B1102" s="26"/>
      <c r="C1102" s="26"/>
      <c r="D1102" s="26"/>
      <c r="E1102" s="26"/>
      <c r="F1102" s="26"/>
      <c r="G1102" s="26"/>
      <c r="H1102" s="26"/>
      <c r="I1102" s="26"/>
      <c r="J1102" s="26"/>
      <c r="K1102" s="26"/>
      <c r="L1102" s="26"/>
      <c r="M1102" s="26"/>
      <c r="N1102" s="26"/>
      <c r="O1102" s="26"/>
      <c r="P1102" s="26"/>
      <c r="Q1102" s="26"/>
      <c r="R1102" s="26"/>
      <c r="S1102" s="26"/>
      <c r="T1102" s="26"/>
      <c r="U1102" s="26"/>
    </row>
    <row r="1103" spans="1:21" ht="14.4">
      <c r="A1103" s="26"/>
      <c r="B1103" s="26"/>
      <c r="C1103" s="26"/>
      <c r="D1103" s="26"/>
      <c r="E1103" s="26"/>
      <c r="F1103" s="26"/>
      <c r="G1103" s="26"/>
      <c r="H1103" s="26"/>
      <c r="I1103" s="26"/>
      <c r="J1103" s="26"/>
      <c r="K1103" s="26"/>
      <c r="L1103" s="26"/>
      <c r="M1103" s="26"/>
      <c r="N1103" s="26"/>
      <c r="O1103" s="26"/>
      <c r="P1103" s="26"/>
      <c r="Q1103" s="26"/>
      <c r="R1103" s="26"/>
      <c r="S1103" s="26"/>
      <c r="T1103" s="26"/>
      <c r="U1103" s="26"/>
    </row>
    <row r="1104" spans="1:21" ht="14.4">
      <c r="A1104" s="26"/>
      <c r="B1104" s="26"/>
      <c r="C1104" s="26"/>
      <c r="D1104" s="26"/>
      <c r="E1104" s="26"/>
      <c r="F1104" s="26"/>
      <c r="G1104" s="26"/>
      <c r="H1104" s="26"/>
      <c r="I1104" s="26"/>
      <c r="J1104" s="26"/>
      <c r="K1104" s="26"/>
      <c r="L1104" s="26"/>
      <c r="M1104" s="26"/>
      <c r="N1104" s="26"/>
      <c r="O1104" s="26"/>
      <c r="P1104" s="26"/>
      <c r="Q1104" s="26"/>
      <c r="R1104" s="26"/>
      <c r="S1104" s="26"/>
      <c r="T1104" s="26"/>
      <c r="U1104" s="26"/>
    </row>
    <row r="1105" spans="1:21" ht="14.4">
      <c r="A1105" s="26"/>
      <c r="B1105" s="26"/>
      <c r="C1105" s="26"/>
      <c r="D1105" s="26"/>
      <c r="E1105" s="26"/>
      <c r="F1105" s="26"/>
      <c r="G1105" s="26"/>
      <c r="H1105" s="26"/>
      <c r="I1105" s="26"/>
      <c r="J1105" s="26"/>
      <c r="K1105" s="26"/>
      <c r="L1105" s="26"/>
      <c r="M1105" s="26"/>
      <c r="N1105" s="26"/>
      <c r="O1105" s="26"/>
      <c r="P1105" s="26"/>
      <c r="Q1105" s="26"/>
      <c r="R1105" s="26"/>
      <c r="S1105" s="26"/>
      <c r="T1105" s="26"/>
      <c r="U1105" s="26"/>
    </row>
    <row r="1106" spans="1:21" ht="14.4">
      <c r="A1106" s="26"/>
      <c r="B1106" s="26"/>
      <c r="C1106" s="26"/>
      <c r="D1106" s="26"/>
      <c r="E1106" s="26"/>
      <c r="F1106" s="26"/>
      <c r="G1106" s="26"/>
      <c r="H1106" s="26"/>
      <c r="I1106" s="26"/>
      <c r="J1106" s="26"/>
      <c r="K1106" s="26"/>
      <c r="L1106" s="26"/>
      <c r="M1106" s="26"/>
      <c r="N1106" s="26"/>
      <c r="O1106" s="26"/>
      <c r="P1106" s="26"/>
      <c r="Q1106" s="26"/>
      <c r="R1106" s="26"/>
      <c r="S1106" s="26"/>
      <c r="T1106" s="26"/>
      <c r="U1106" s="26"/>
    </row>
    <row r="1107" spans="1:21" ht="14.4">
      <c r="A1107" s="26"/>
      <c r="B1107" s="26"/>
      <c r="C1107" s="26"/>
      <c r="D1107" s="26"/>
      <c r="E1107" s="26"/>
      <c r="F1107" s="26"/>
      <c r="G1107" s="26"/>
      <c r="H1107" s="26"/>
      <c r="I1107" s="26"/>
      <c r="J1107" s="26"/>
      <c r="K1107" s="26"/>
      <c r="L1107" s="26"/>
      <c r="M1107" s="26"/>
      <c r="N1107" s="26"/>
      <c r="O1107" s="26"/>
      <c r="P1107" s="26"/>
      <c r="Q1107" s="26"/>
      <c r="R1107" s="26"/>
      <c r="S1107" s="26"/>
      <c r="T1107" s="26"/>
      <c r="U1107" s="26"/>
    </row>
    <row r="1108" spans="1:21" ht="14.4">
      <c r="A1108" s="26"/>
      <c r="B1108" s="26"/>
      <c r="C1108" s="26"/>
      <c r="D1108" s="26"/>
      <c r="E1108" s="26"/>
      <c r="F1108" s="26"/>
      <c r="G1108" s="26"/>
      <c r="H1108" s="26"/>
      <c r="I1108" s="26"/>
      <c r="J1108" s="26"/>
      <c r="K1108" s="26"/>
      <c r="L1108" s="26"/>
      <c r="M1108" s="26"/>
      <c r="N1108" s="26"/>
      <c r="O1108" s="26"/>
      <c r="P1108" s="26"/>
      <c r="Q1108" s="26"/>
      <c r="R1108" s="26"/>
      <c r="S1108" s="26"/>
      <c r="T1108" s="26"/>
      <c r="U1108" s="26"/>
    </row>
    <row r="1109" spans="1:21" ht="14.4">
      <c r="A1109" s="26"/>
      <c r="B1109" s="26"/>
      <c r="C1109" s="26"/>
      <c r="D1109" s="26"/>
      <c r="E1109" s="26"/>
      <c r="F1109" s="26"/>
      <c r="G1109" s="26"/>
      <c r="H1109" s="26"/>
      <c r="I1109" s="26"/>
      <c r="J1109" s="26"/>
      <c r="K1109" s="26"/>
      <c r="L1109" s="26"/>
      <c r="M1109" s="26"/>
      <c r="N1109" s="26"/>
      <c r="O1109" s="26"/>
      <c r="P1109" s="26"/>
      <c r="Q1109" s="26"/>
      <c r="R1109" s="26"/>
      <c r="S1109" s="26"/>
      <c r="T1109" s="26"/>
      <c r="U1109" s="26"/>
    </row>
    <row r="1110" spans="1:21" ht="14.4">
      <c r="A1110" s="26"/>
      <c r="B1110" s="26"/>
      <c r="C1110" s="26"/>
      <c r="D1110" s="26"/>
      <c r="E1110" s="26"/>
      <c r="F1110" s="26"/>
      <c r="G1110" s="26"/>
      <c r="H1110" s="26"/>
      <c r="I1110" s="26"/>
      <c r="J1110" s="26"/>
      <c r="K1110" s="26"/>
      <c r="L1110" s="26"/>
      <c r="M1110" s="26"/>
      <c r="N1110" s="26"/>
      <c r="O1110" s="26"/>
      <c r="P1110" s="26"/>
      <c r="Q1110" s="26"/>
      <c r="R1110" s="26"/>
      <c r="S1110" s="26"/>
      <c r="T1110" s="26"/>
      <c r="U1110" s="26"/>
    </row>
    <row r="1111" spans="1:21" ht="14.4">
      <c r="A1111" s="26"/>
      <c r="B1111" s="26"/>
      <c r="C1111" s="26"/>
      <c r="D1111" s="26"/>
      <c r="E1111" s="26"/>
      <c r="F1111" s="26"/>
      <c r="G1111" s="26"/>
      <c r="H1111" s="26"/>
      <c r="I1111" s="26"/>
      <c r="J1111" s="26"/>
      <c r="K1111" s="26"/>
      <c r="L1111" s="26"/>
      <c r="M1111" s="26"/>
      <c r="N1111" s="26"/>
      <c r="O1111" s="26"/>
      <c r="P1111" s="26"/>
      <c r="Q1111" s="26"/>
      <c r="R1111" s="26"/>
      <c r="S1111" s="26"/>
      <c r="T1111" s="26"/>
      <c r="U1111" s="26"/>
    </row>
    <row r="1112" spans="1:21" ht="14.4">
      <c r="A1112" s="26"/>
      <c r="B1112" s="26"/>
      <c r="C1112" s="26"/>
      <c r="D1112" s="26"/>
      <c r="E1112" s="26"/>
      <c r="F1112" s="26"/>
      <c r="G1112" s="26"/>
      <c r="H1112" s="26"/>
      <c r="I1112" s="26"/>
      <c r="J1112" s="26"/>
      <c r="K1112" s="26"/>
      <c r="L1112" s="26"/>
      <c r="M1112" s="26"/>
      <c r="N1112" s="26"/>
      <c r="O1112" s="26"/>
      <c r="P1112" s="26"/>
      <c r="Q1112" s="26"/>
      <c r="R1112" s="26"/>
      <c r="S1112" s="26"/>
      <c r="T1112" s="26"/>
      <c r="U1112" s="26"/>
    </row>
    <row r="1113" spans="1:21" ht="14.4">
      <c r="A1113" s="26"/>
      <c r="B1113" s="26"/>
      <c r="C1113" s="26"/>
      <c r="D1113" s="26"/>
      <c r="E1113" s="26"/>
      <c r="F1113" s="26"/>
      <c r="G1113" s="26"/>
      <c r="H1113" s="26"/>
      <c r="I1113" s="26"/>
      <c r="J1113" s="26"/>
      <c r="K1113" s="26"/>
      <c r="L1113" s="26"/>
      <c r="M1113" s="26"/>
      <c r="N1113" s="26"/>
      <c r="O1113" s="26"/>
      <c r="P1113" s="26"/>
      <c r="Q1113" s="26"/>
      <c r="R1113" s="26"/>
      <c r="S1113" s="26"/>
      <c r="T1113" s="26"/>
      <c r="U1113" s="26"/>
    </row>
    <row r="1114" spans="1:21" ht="14.4">
      <c r="A1114" s="26"/>
      <c r="B1114" s="26"/>
      <c r="C1114" s="26"/>
      <c r="D1114" s="26"/>
      <c r="E1114" s="26"/>
      <c r="F1114" s="26"/>
      <c r="G1114" s="26"/>
      <c r="H1114" s="26"/>
      <c r="I1114" s="26"/>
      <c r="J1114" s="26"/>
      <c r="K1114" s="26"/>
      <c r="L1114" s="26"/>
      <c r="M1114" s="26"/>
      <c r="N1114" s="26"/>
      <c r="O1114" s="26"/>
      <c r="P1114" s="26"/>
      <c r="Q1114" s="26"/>
      <c r="R1114" s="26"/>
      <c r="S1114" s="26"/>
      <c r="T1114" s="26"/>
      <c r="U1114" s="26"/>
    </row>
    <row r="1115" spans="1:21" ht="14.4">
      <c r="A1115" s="26"/>
      <c r="B1115" s="26"/>
      <c r="C1115" s="26"/>
      <c r="D1115" s="26"/>
      <c r="E1115" s="26"/>
      <c r="F1115" s="26"/>
      <c r="G1115" s="26"/>
      <c r="H1115" s="26"/>
      <c r="I1115" s="26"/>
      <c r="J1115" s="26"/>
      <c r="K1115" s="26"/>
      <c r="L1115" s="26"/>
      <c r="M1115" s="26"/>
      <c r="N1115" s="26"/>
      <c r="O1115" s="26"/>
      <c r="P1115" s="26"/>
      <c r="Q1115" s="26"/>
      <c r="R1115" s="26"/>
      <c r="S1115" s="26"/>
      <c r="T1115" s="26"/>
      <c r="U1115" s="26"/>
    </row>
    <row r="1116" spans="1:21" ht="14.4">
      <c r="A1116" s="26"/>
      <c r="B1116" s="26"/>
      <c r="C1116" s="26"/>
      <c r="D1116" s="26"/>
      <c r="E1116" s="26"/>
      <c r="F1116" s="26"/>
      <c r="G1116" s="26"/>
      <c r="H1116" s="26"/>
      <c r="I1116" s="26"/>
      <c r="J1116" s="26"/>
      <c r="K1116" s="26"/>
      <c r="L1116" s="26"/>
      <c r="M1116" s="26"/>
      <c r="N1116" s="26"/>
      <c r="O1116" s="26"/>
      <c r="P1116" s="26"/>
      <c r="Q1116" s="26"/>
      <c r="R1116" s="26"/>
      <c r="S1116" s="26"/>
      <c r="T1116" s="26"/>
      <c r="U1116" s="26"/>
    </row>
    <row r="1117" spans="1:21" ht="14.4">
      <c r="A1117" s="26"/>
      <c r="B1117" s="26"/>
      <c r="C1117" s="26"/>
      <c r="D1117" s="26"/>
      <c r="E1117" s="26"/>
      <c r="F1117" s="26"/>
      <c r="G1117" s="26"/>
      <c r="H1117" s="26"/>
      <c r="I1117" s="26"/>
      <c r="J1117" s="26"/>
      <c r="K1117" s="26"/>
      <c r="L1117" s="26"/>
      <c r="M1117" s="26"/>
      <c r="N1117" s="26"/>
      <c r="O1117" s="26"/>
      <c r="P1117" s="26"/>
      <c r="Q1117" s="26"/>
      <c r="R1117" s="26"/>
      <c r="S1117" s="26"/>
      <c r="T1117" s="26"/>
      <c r="U1117" s="26"/>
    </row>
    <row r="1118" spans="1:21" ht="14.4">
      <c r="A1118" s="26"/>
      <c r="B1118" s="26"/>
      <c r="C1118" s="26"/>
      <c r="D1118" s="26"/>
      <c r="E1118" s="26"/>
      <c r="F1118" s="26"/>
      <c r="G1118" s="26"/>
      <c r="H1118" s="26"/>
      <c r="I1118" s="26"/>
      <c r="J1118" s="26"/>
      <c r="K1118" s="26"/>
      <c r="L1118" s="26"/>
      <c r="M1118" s="26"/>
      <c r="N1118" s="26"/>
      <c r="O1118" s="26"/>
      <c r="P1118" s="26"/>
      <c r="Q1118" s="26"/>
      <c r="R1118" s="26"/>
      <c r="S1118" s="26"/>
      <c r="T1118" s="26"/>
      <c r="U1118" s="26"/>
    </row>
    <row r="1119" spans="1:21" ht="14.4">
      <c r="A1119" s="26"/>
      <c r="B1119" s="26"/>
      <c r="C1119" s="26"/>
      <c r="D1119" s="26"/>
      <c r="E1119" s="26"/>
      <c r="F1119" s="26"/>
      <c r="G1119" s="26"/>
      <c r="H1119" s="26"/>
      <c r="I1119" s="26"/>
      <c r="J1119" s="26"/>
      <c r="K1119" s="26"/>
      <c r="L1119" s="26"/>
      <c r="M1119" s="26"/>
      <c r="N1119" s="26"/>
      <c r="O1119" s="26"/>
      <c r="P1119" s="26"/>
      <c r="Q1119" s="26"/>
      <c r="R1119" s="26"/>
      <c r="S1119" s="26"/>
      <c r="T1119" s="26"/>
      <c r="U1119" s="26"/>
    </row>
    <row r="1120" spans="1:21" ht="14.4">
      <c r="A1120" s="26"/>
      <c r="B1120" s="26"/>
      <c r="C1120" s="26"/>
      <c r="D1120" s="26"/>
      <c r="E1120" s="26"/>
      <c r="F1120" s="26"/>
      <c r="G1120" s="26"/>
      <c r="H1120" s="26"/>
      <c r="I1120" s="26"/>
      <c r="J1120" s="26"/>
      <c r="K1120" s="26"/>
      <c r="L1120" s="26"/>
      <c r="M1120" s="26"/>
      <c r="N1120" s="26"/>
      <c r="O1120" s="26"/>
      <c r="P1120" s="26"/>
      <c r="Q1120" s="26"/>
      <c r="R1120" s="26"/>
      <c r="S1120" s="26"/>
      <c r="T1120" s="26"/>
      <c r="U1120" s="26"/>
    </row>
    <row r="1121" spans="1:21" ht="14.4">
      <c r="A1121" s="26"/>
      <c r="B1121" s="26"/>
      <c r="C1121" s="26"/>
      <c r="D1121" s="26"/>
      <c r="E1121" s="26"/>
      <c r="F1121" s="26"/>
      <c r="G1121" s="26"/>
      <c r="H1121" s="26"/>
      <c r="I1121" s="26"/>
      <c r="J1121" s="26"/>
      <c r="K1121" s="26"/>
      <c r="L1121" s="26"/>
      <c r="M1121" s="26"/>
      <c r="N1121" s="26"/>
      <c r="O1121" s="26"/>
      <c r="P1121" s="26"/>
      <c r="Q1121" s="26"/>
      <c r="R1121" s="26"/>
      <c r="S1121" s="26"/>
      <c r="T1121" s="26"/>
      <c r="U1121" s="26"/>
    </row>
    <row r="1122" spans="1:21" ht="14.4">
      <c r="A1122" s="26"/>
      <c r="B1122" s="26"/>
      <c r="C1122" s="26"/>
      <c r="D1122" s="26"/>
      <c r="E1122" s="26"/>
      <c r="F1122" s="26"/>
      <c r="G1122" s="26"/>
      <c r="H1122" s="26"/>
      <c r="I1122" s="26"/>
      <c r="J1122" s="26"/>
      <c r="K1122" s="26"/>
      <c r="L1122" s="26"/>
      <c r="M1122" s="26"/>
      <c r="N1122" s="26"/>
      <c r="O1122" s="26"/>
      <c r="P1122" s="26"/>
      <c r="Q1122" s="26"/>
      <c r="R1122" s="26"/>
      <c r="S1122" s="26"/>
      <c r="T1122" s="26"/>
      <c r="U1122" s="26"/>
    </row>
    <row r="1123" spans="1:21" ht="14.4">
      <c r="A1123" s="26"/>
      <c r="B1123" s="26"/>
      <c r="C1123" s="26"/>
      <c r="D1123" s="26"/>
      <c r="E1123" s="26"/>
      <c r="F1123" s="26"/>
      <c r="G1123" s="26"/>
      <c r="H1123" s="26"/>
      <c r="I1123" s="26"/>
      <c r="J1123" s="26"/>
      <c r="K1123" s="26"/>
      <c r="L1123" s="26"/>
      <c r="M1123" s="26"/>
      <c r="N1123" s="26"/>
      <c r="O1123" s="26"/>
      <c r="P1123" s="26"/>
      <c r="Q1123" s="26"/>
      <c r="R1123" s="26"/>
      <c r="S1123" s="26"/>
      <c r="T1123" s="26"/>
      <c r="U1123" s="26"/>
    </row>
    <row r="1124" spans="1:21" ht="14.4">
      <c r="A1124" s="26"/>
      <c r="B1124" s="26"/>
      <c r="C1124" s="26"/>
      <c r="D1124" s="26"/>
      <c r="E1124" s="26"/>
      <c r="F1124" s="26"/>
      <c r="G1124" s="26"/>
      <c r="H1124" s="26"/>
      <c r="I1124" s="26"/>
      <c r="J1124" s="26"/>
      <c r="K1124" s="26"/>
      <c r="L1124" s="26"/>
      <c r="M1124" s="26"/>
      <c r="N1124" s="26"/>
      <c r="O1124" s="26"/>
      <c r="P1124" s="26"/>
      <c r="Q1124" s="26"/>
      <c r="R1124" s="26"/>
      <c r="S1124" s="26"/>
      <c r="T1124" s="26"/>
      <c r="U1124" s="26"/>
    </row>
    <row r="1125" spans="1:21" ht="14.4">
      <c r="A1125" s="26"/>
      <c r="B1125" s="26"/>
      <c r="C1125" s="26"/>
      <c r="D1125" s="26"/>
      <c r="E1125" s="26"/>
      <c r="F1125" s="26"/>
      <c r="G1125" s="26"/>
      <c r="H1125" s="26"/>
      <c r="I1125" s="26"/>
      <c r="J1125" s="26"/>
      <c r="K1125" s="26"/>
      <c r="L1125" s="26"/>
      <c r="M1125" s="26"/>
      <c r="N1125" s="26"/>
      <c r="O1125" s="26"/>
      <c r="P1125" s="26"/>
      <c r="Q1125" s="26"/>
      <c r="R1125" s="26"/>
      <c r="S1125" s="26"/>
      <c r="T1125" s="26"/>
      <c r="U1125" s="26"/>
    </row>
    <row r="1126" spans="1:21" ht="14.4">
      <c r="A1126" s="26"/>
      <c r="B1126" s="26"/>
      <c r="C1126" s="26"/>
      <c r="D1126" s="26"/>
      <c r="E1126" s="26"/>
      <c r="F1126" s="26"/>
      <c r="G1126" s="26"/>
      <c r="H1126" s="26"/>
      <c r="I1126" s="26"/>
      <c r="J1126" s="26"/>
      <c r="K1126" s="26"/>
      <c r="L1126" s="26"/>
      <c r="M1126" s="26"/>
      <c r="N1126" s="26"/>
      <c r="O1126" s="26"/>
      <c r="P1126" s="26"/>
      <c r="Q1126" s="26"/>
      <c r="R1126" s="26"/>
      <c r="S1126" s="26"/>
      <c r="T1126" s="26"/>
      <c r="U1126" s="26"/>
    </row>
    <row r="1127" spans="1:21" ht="14.4">
      <c r="A1127" s="26"/>
      <c r="B1127" s="26"/>
      <c r="C1127" s="26"/>
      <c r="D1127" s="26"/>
      <c r="E1127" s="26"/>
      <c r="F1127" s="26"/>
      <c r="G1127" s="26"/>
      <c r="H1127" s="26"/>
      <c r="I1127" s="26"/>
      <c r="J1127" s="26"/>
      <c r="K1127" s="26"/>
      <c r="L1127" s="26"/>
      <c r="M1127" s="26"/>
      <c r="N1127" s="26"/>
      <c r="O1127" s="26"/>
      <c r="P1127" s="26"/>
      <c r="Q1127" s="26"/>
      <c r="R1127" s="26"/>
      <c r="S1127" s="26"/>
      <c r="T1127" s="26"/>
      <c r="U1127" s="26"/>
    </row>
    <row r="1128" spans="1:21" ht="14.4">
      <c r="A1128" s="26"/>
      <c r="B1128" s="26"/>
      <c r="C1128" s="26"/>
      <c r="D1128" s="26"/>
      <c r="E1128" s="26"/>
      <c r="F1128" s="26"/>
      <c r="G1128" s="26"/>
      <c r="H1128" s="26"/>
      <c r="I1128" s="26"/>
      <c r="J1128" s="26"/>
      <c r="K1128" s="26"/>
      <c r="L1128" s="26"/>
      <c r="M1128" s="26"/>
      <c r="N1128" s="26"/>
      <c r="O1128" s="26"/>
      <c r="P1128" s="26"/>
      <c r="Q1128" s="26"/>
      <c r="R1128" s="26"/>
      <c r="S1128" s="26"/>
      <c r="T1128" s="26"/>
      <c r="U1128" s="26"/>
    </row>
    <row r="1129" spans="1:21" ht="14.4">
      <c r="A1129" s="26"/>
      <c r="B1129" s="26"/>
      <c r="C1129" s="26"/>
      <c r="D1129" s="26"/>
      <c r="E1129" s="26"/>
      <c r="F1129" s="26"/>
      <c r="G1129" s="26"/>
      <c r="H1129" s="26"/>
      <c r="I1129" s="26"/>
      <c r="J1129" s="26"/>
      <c r="K1129" s="26"/>
      <c r="L1129" s="26"/>
      <c r="M1129" s="26"/>
      <c r="N1129" s="26"/>
      <c r="O1129" s="26"/>
      <c r="P1129" s="26"/>
      <c r="Q1129" s="26"/>
      <c r="R1129" s="26"/>
      <c r="S1129" s="26"/>
      <c r="T1129" s="26"/>
      <c r="U1129" s="26"/>
    </row>
    <row r="1130" spans="1:21" ht="14.4">
      <c r="A1130" s="26"/>
      <c r="B1130" s="26"/>
      <c r="C1130" s="26"/>
      <c r="D1130" s="26"/>
      <c r="E1130" s="26"/>
      <c r="F1130" s="26"/>
      <c r="G1130" s="26"/>
      <c r="H1130" s="26"/>
      <c r="I1130" s="26"/>
      <c r="J1130" s="26"/>
      <c r="K1130" s="26"/>
      <c r="L1130" s="26"/>
      <c r="M1130" s="26"/>
      <c r="N1130" s="26"/>
      <c r="O1130" s="26"/>
      <c r="P1130" s="26"/>
      <c r="Q1130" s="26"/>
      <c r="R1130" s="26"/>
      <c r="S1130" s="26"/>
      <c r="T1130" s="26"/>
      <c r="U1130" s="26"/>
    </row>
    <row r="1131" spans="1:21" ht="14.4">
      <c r="A1131" s="26"/>
      <c r="B1131" s="26"/>
      <c r="C1131" s="26"/>
      <c r="D1131" s="26"/>
      <c r="E1131" s="26"/>
      <c r="F1131" s="26"/>
      <c r="G1131" s="26"/>
      <c r="H1131" s="26"/>
      <c r="I1131" s="26"/>
      <c r="J1131" s="26"/>
      <c r="K1131" s="26"/>
      <c r="L1131" s="26"/>
      <c r="M1131" s="26"/>
      <c r="N1131" s="26"/>
      <c r="O1131" s="26"/>
      <c r="P1131" s="26"/>
      <c r="Q1131" s="26"/>
      <c r="R1131" s="26"/>
      <c r="S1131" s="26"/>
      <c r="T1131" s="26"/>
      <c r="U1131" s="26"/>
    </row>
    <row r="1132" spans="1:21" ht="14.4">
      <c r="A1132" s="26"/>
      <c r="B1132" s="26"/>
      <c r="C1132" s="26"/>
      <c r="D1132" s="26"/>
      <c r="E1132" s="26"/>
      <c r="F1132" s="26"/>
      <c r="G1132" s="26"/>
      <c r="H1132" s="26"/>
      <c r="I1132" s="26"/>
      <c r="J1132" s="26"/>
      <c r="K1132" s="26"/>
      <c r="L1132" s="26"/>
      <c r="M1132" s="26"/>
      <c r="N1132" s="26"/>
      <c r="O1132" s="26"/>
      <c r="P1132" s="26"/>
      <c r="Q1132" s="26"/>
      <c r="R1132" s="26"/>
      <c r="S1132" s="26"/>
      <c r="T1132" s="26"/>
      <c r="U1132" s="26"/>
    </row>
    <row r="1133" spans="1:21" ht="14.4">
      <c r="A1133" s="26"/>
      <c r="B1133" s="26"/>
      <c r="C1133" s="26"/>
      <c r="D1133" s="26"/>
      <c r="E1133" s="26"/>
      <c r="F1133" s="26"/>
      <c r="G1133" s="26"/>
      <c r="H1133" s="26"/>
      <c r="I1133" s="26"/>
      <c r="J1133" s="26"/>
      <c r="K1133" s="26"/>
      <c r="L1133" s="26"/>
      <c r="M1133" s="26"/>
      <c r="N1133" s="26"/>
      <c r="O1133" s="26"/>
      <c r="P1133" s="26"/>
      <c r="Q1133" s="26"/>
      <c r="R1133" s="26"/>
      <c r="S1133" s="26"/>
      <c r="T1133" s="26"/>
      <c r="U1133" s="26"/>
    </row>
    <row r="1134" spans="1:21" ht="14.4">
      <c r="A1134" s="26"/>
      <c r="B1134" s="26"/>
      <c r="C1134" s="26"/>
      <c r="D1134" s="26"/>
      <c r="E1134" s="26"/>
      <c r="F1134" s="26"/>
      <c r="G1134" s="26"/>
      <c r="H1134" s="26"/>
      <c r="I1134" s="26"/>
      <c r="J1134" s="26"/>
      <c r="K1134" s="26"/>
      <c r="L1134" s="26"/>
      <c r="M1134" s="26"/>
      <c r="N1134" s="26"/>
      <c r="O1134" s="26"/>
      <c r="P1134" s="26"/>
      <c r="Q1134" s="26"/>
      <c r="R1134" s="26"/>
      <c r="S1134" s="26"/>
      <c r="T1134" s="26"/>
      <c r="U1134" s="26"/>
    </row>
    <row r="1135" spans="1:21" ht="14.4">
      <c r="A1135" s="26"/>
      <c r="B1135" s="26"/>
      <c r="C1135" s="26"/>
      <c r="D1135" s="26"/>
      <c r="E1135" s="26"/>
      <c r="F1135" s="26"/>
      <c r="G1135" s="26"/>
      <c r="H1135" s="26"/>
      <c r="I1135" s="26"/>
      <c r="J1135" s="26"/>
      <c r="K1135" s="26"/>
      <c r="L1135" s="26"/>
      <c r="M1135" s="26"/>
      <c r="N1135" s="26"/>
      <c r="O1135" s="26"/>
      <c r="P1135" s="26"/>
      <c r="Q1135" s="26"/>
      <c r="R1135" s="26"/>
      <c r="S1135" s="26"/>
      <c r="T1135" s="26"/>
      <c r="U1135" s="26"/>
    </row>
    <row r="1136" spans="1:21" ht="14.4">
      <c r="A1136" s="26"/>
      <c r="B1136" s="26"/>
      <c r="C1136" s="26"/>
      <c r="D1136" s="26"/>
      <c r="E1136" s="26"/>
      <c r="F1136" s="26"/>
      <c r="G1136" s="26"/>
      <c r="H1136" s="26"/>
      <c r="I1136" s="26"/>
      <c r="J1136" s="26"/>
      <c r="K1136" s="26"/>
      <c r="L1136" s="26"/>
      <c r="M1136" s="26"/>
      <c r="N1136" s="26"/>
      <c r="O1136" s="26"/>
      <c r="P1136" s="26"/>
      <c r="Q1136" s="26"/>
      <c r="R1136" s="26"/>
      <c r="S1136" s="26"/>
      <c r="T1136" s="26"/>
      <c r="U1136" s="26"/>
    </row>
    <row r="1137" spans="1:21" ht="14.4">
      <c r="A1137" s="26"/>
      <c r="B1137" s="26"/>
      <c r="C1137" s="26"/>
      <c r="D1137" s="26"/>
      <c r="E1137" s="26"/>
      <c r="F1137" s="26"/>
      <c r="G1137" s="26"/>
      <c r="H1137" s="26"/>
      <c r="I1137" s="26"/>
      <c r="J1137" s="26"/>
      <c r="K1137" s="26"/>
      <c r="L1137" s="26"/>
      <c r="M1137" s="26"/>
      <c r="N1137" s="26"/>
      <c r="O1137" s="26"/>
      <c r="P1137" s="26"/>
      <c r="Q1137" s="26"/>
      <c r="R1137" s="26"/>
      <c r="S1137" s="26"/>
      <c r="T1137" s="26"/>
      <c r="U1137" s="26"/>
    </row>
    <row r="1138" spans="1:21" ht="14.4">
      <c r="A1138" s="26"/>
      <c r="B1138" s="26"/>
      <c r="C1138" s="26"/>
      <c r="D1138" s="26"/>
      <c r="E1138" s="26"/>
      <c r="F1138" s="26"/>
      <c r="G1138" s="26"/>
      <c r="H1138" s="26"/>
      <c r="I1138" s="26"/>
      <c r="J1138" s="26"/>
      <c r="K1138" s="26"/>
      <c r="L1138" s="26"/>
      <c r="M1138" s="26"/>
      <c r="N1138" s="26"/>
      <c r="O1138" s="26"/>
      <c r="P1138" s="26"/>
      <c r="Q1138" s="26"/>
      <c r="R1138" s="26"/>
      <c r="S1138" s="26"/>
      <c r="T1138" s="26"/>
      <c r="U1138" s="26"/>
    </row>
    <row r="1139" spans="1:21" ht="14.4">
      <c r="A1139" s="26"/>
      <c r="B1139" s="26"/>
      <c r="C1139" s="26"/>
      <c r="D1139" s="26"/>
      <c r="E1139" s="26"/>
      <c r="F1139" s="26"/>
      <c r="G1139" s="26"/>
      <c r="H1139" s="26"/>
      <c r="I1139" s="26"/>
      <c r="J1139" s="26"/>
      <c r="K1139" s="26"/>
      <c r="L1139" s="26"/>
      <c r="M1139" s="26"/>
      <c r="N1139" s="26"/>
      <c r="O1139" s="26"/>
      <c r="P1139" s="26"/>
      <c r="Q1139" s="26"/>
      <c r="R1139" s="26"/>
      <c r="S1139" s="26"/>
      <c r="T1139" s="26"/>
      <c r="U1139" s="26"/>
    </row>
    <row r="1140" spans="1:21" ht="14.4">
      <c r="A1140" s="26"/>
      <c r="B1140" s="26"/>
      <c r="C1140" s="26"/>
      <c r="D1140" s="26"/>
      <c r="E1140" s="26"/>
      <c r="F1140" s="26"/>
      <c r="G1140" s="26"/>
      <c r="H1140" s="26"/>
      <c r="I1140" s="26"/>
      <c r="J1140" s="26"/>
      <c r="K1140" s="26"/>
      <c r="L1140" s="26"/>
      <c r="M1140" s="26"/>
      <c r="N1140" s="26"/>
      <c r="O1140" s="26"/>
      <c r="P1140" s="26"/>
      <c r="Q1140" s="26"/>
      <c r="R1140" s="26"/>
      <c r="S1140" s="26"/>
      <c r="T1140" s="26"/>
      <c r="U1140" s="26"/>
    </row>
  </sheetData>
  <mergeCells count="498">
    <mergeCell ref="B37:I37"/>
    <mergeCell ref="B38:I38"/>
    <mergeCell ref="B39:I39"/>
    <mergeCell ref="B40:I40"/>
    <mergeCell ref="B41:I41"/>
    <mergeCell ref="B18:I18"/>
    <mergeCell ref="B19:I19"/>
    <mergeCell ref="B20:I20"/>
    <mergeCell ref="B21:I21"/>
    <mergeCell ref="M3:O3"/>
    <mergeCell ref="N6:O6"/>
    <mergeCell ref="M8:O8"/>
    <mergeCell ref="N11:O11"/>
    <mergeCell ref="M13:O13"/>
    <mergeCell ref="N16:O16"/>
    <mergeCell ref="B451:I451"/>
    <mergeCell ref="B468:I468"/>
    <mergeCell ref="B11:I11"/>
    <mergeCell ref="B12:I12"/>
    <mergeCell ref="B13:I13"/>
    <mergeCell ref="B14:I14"/>
    <mergeCell ref="B15:I15"/>
    <mergeCell ref="B27:I27"/>
    <mergeCell ref="B28:I28"/>
    <mergeCell ref="B29:I29"/>
    <mergeCell ref="B22:I22"/>
    <mergeCell ref="B23:I23"/>
    <mergeCell ref="B24:I24"/>
    <mergeCell ref="B25:I25"/>
    <mergeCell ref="B26:I26"/>
    <mergeCell ref="B30:I30"/>
    <mergeCell ref="B31:I31"/>
    <mergeCell ref="B16:I16"/>
    <mergeCell ref="B17:I17"/>
    <mergeCell ref="B463:I463"/>
    <mergeCell ref="B464:I464"/>
    <mergeCell ref="B465:I465"/>
    <mergeCell ref="B466:I466"/>
    <mergeCell ref="B467:I467"/>
    <mergeCell ref="B447:I447"/>
    <mergeCell ref="B448:I448"/>
    <mergeCell ref="A450:A468"/>
    <mergeCell ref="B450:I450"/>
    <mergeCell ref="B454:I454"/>
    <mergeCell ref="B455:I455"/>
    <mergeCell ref="B456:I456"/>
    <mergeCell ref="B457:I457"/>
    <mergeCell ref="B458:I458"/>
    <mergeCell ref="B459:I459"/>
    <mergeCell ref="B460:I460"/>
    <mergeCell ref="B461:I461"/>
    <mergeCell ref="B462:I462"/>
    <mergeCell ref="B375:I375"/>
    <mergeCell ref="B392:I392"/>
    <mergeCell ref="B390:I390"/>
    <mergeCell ref="B391:I391"/>
    <mergeCell ref="A393:A411"/>
    <mergeCell ref="B393:I393"/>
    <mergeCell ref="B394:I394"/>
    <mergeCell ref="B411:I411"/>
    <mergeCell ref="B397:I397"/>
    <mergeCell ref="B398:I398"/>
    <mergeCell ref="B399:I399"/>
    <mergeCell ref="B400:I400"/>
    <mergeCell ref="B401:I401"/>
    <mergeCell ref="B402:I402"/>
    <mergeCell ref="B403:I403"/>
    <mergeCell ref="B404:I404"/>
    <mergeCell ref="B405:I405"/>
    <mergeCell ref="B406:I406"/>
    <mergeCell ref="B407:I407"/>
    <mergeCell ref="B408:I408"/>
    <mergeCell ref="B388:I388"/>
    <mergeCell ref="B389:I389"/>
    <mergeCell ref="B395:I395"/>
    <mergeCell ref="B396:I396"/>
    <mergeCell ref="B371:I371"/>
    <mergeCell ref="B372:I372"/>
    <mergeCell ref="A374:A392"/>
    <mergeCell ref="B374:I374"/>
    <mergeCell ref="B379:I379"/>
    <mergeCell ref="B380:I380"/>
    <mergeCell ref="B381:I381"/>
    <mergeCell ref="B382:I382"/>
    <mergeCell ref="B383:I383"/>
    <mergeCell ref="B384:I384"/>
    <mergeCell ref="B385:I385"/>
    <mergeCell ref="B386:I386"/>
    <mergeCell ref="B387:I387"/>
    <mergeCell ref="B365:I365"/>
    <mergeCell ref="B366:I366"/>
    <mergeCell ref="B367:I367"/>
    <mergeCell ref="B368:I368"/>
    <mergeCell ref="B369:I369"/>
    <mergeCell ref="B370:I370"/>
    <mergeCell ref="B376:I376"/>
    <mergeCell ref="B377:I377"/>
    <mergeCell ref="B378:I378"/>
    <mergeCell ref="B452:I452"/>
    <mergeCell ref="B453:I453"/>
    <mergeCell ref="B333:I333"/>
    <mergeCell ref="B334:I334"/>
    <mergeCell ref="A336:A354"/>
    <mergeCell ref="B336:I336"/>
    <mergeCell ref="B337:I337"/>
    <mergeCell ref="B354:I354"/>
    <mergeCell ref="B352:I352"/>
    <mergeCell ref="B353:I353"/>
    <mergeCell ref="A355:A373"/>
    <mergeCell ref="B355:I355"/>
    <mergeCell ref="B356:I356"/>
    <mergeCell ref="B373:I373"/>
    <mergeCell ref="B359:I359"/>
    <mergeCell ref="B360:I360"/>
    <mergeCell ref="B361:I361"/>
    <mergeCell ref="B362:I362"/>
    <mergeCell ref="B363:I363"/>
    <mergeCell ref="B364:I364"/>
    <mergeCell ref="A431:A449"/>
    <mergeCell ref="B431:I431"/>
    <mergeCell ref="B432:I432"/>
    <mergeCell ref="B449:I449"/>
    <mergeCell ref="B435:I435"/>
    <mergeCell ref="B436:I436"/>
    <mergeCell ref="B437:I437"/>
    <mergeCell ref="B438:I438"/>
    <mergeCell ref="B439:I439"/>
    <mergeCell ref="B440:I440"/>
    <mergeCell ref="B441:I441"/>
    <mergeCell ref="B442:I442"/>
    <mergeCell ref="B443:I443"/>
    <mergeCell ref="B444:I444"/>
    <mergeCell ref="B445:I445"/>
    <mergeCell ref="B446:I446"/>
    <mergeCell ref="B433:I433"/>
    <mergeCell ref="B434:I434"/>
    <mergeCell ref="B409:I409"/>
    <mergeCell ref="B410:I410"/>
    <mergeCell ref="A412:A430"/>
    <mergeCell ref="B412:I412"/>
    <mergeCell ref="B413:I413"/>
    <mergeCell ref="B430:I430"/>
    <mergeCell ref="B428:I428"/>
    <mergeCell ref="B429:I429"/>
    <mergeCell ref="B414:I414"/>
    <mergeCell ref="B415:I415"/>
    <mergeCell ref="B416:I416"/>
    <mergeCell ref="B417:I417"/>
    <mergeCell ref="B418:I418"/>
    <mergeCell ref="B419:I419"/>
    <mergeCell ref="B420:I420"/>
    <mergeCell ref="B421:I421"/>
    <mergeCell ref="B422:I422"/>
    <mergeCell ref="B423:I423"/>
    <mergeCell ref="B424:I424"/>
    <mergeCell ref="B425:I425"/>
    <mergeCell ref="B426:I426"/>
    <mergeCell ref="B427:I427"/>
    <mergeCell ref="B345:I345"/>
    <mergeCell ref="B346:I346"/>
    <mergeCell ref="B347:I347"/>
    <mergeCell ref="B348:I348"/>
    <mergeCell ref="B349:I349"/>
    <mergeCell ref="B350:I350"/>
    <mergeCell ref="B351:I351"/>
    <mergeCell ref="B357:I357"/>
    <mergeCell ref="B358:I358"/>
    <mergeCell ref="B331:I331"/>
    <mergeCell ref="B332:I332"/>
    <mergeCell ref="B338:I338"/>
    <mergeCell ref="B339:I339"/>
    <mergeCell ref="B340:I340"/>
    <mergeCell ref="B341:I341"/>
    <mergeCell ref="B342:I342"/>
    <mergeCell ref="B343:I343"/>
    <mergeCell ref="B344:I344"/>
    <mergeCell ref="A298:A316"/>
    <mergeCell ref="B298:I298"/>
    <mergeCell ref="B299:I299"/>
    <mergeCell ref="B316:I316"/>
    <mergeCell ref="B314:I314"/>
    <mergeCell ref="B315:I315"/>
    <mergeCell ref="A317:A335"/>
    <mergeCell ref="B317:I317"/>
    <mergeCell ref="B318:I318"/>
    <mergeCell ref="B335:I335"/>
    <mergeCell ref="B321:I321"/>
    <mergeCell ref="B322:I322"/>
    <mergeCell ref="B323:I323"/>
    <mergeCell ref="B324:I324"/>
    <mergeCell ref="B325:I325"/>
    <mergeCell ref="B326:I326"/>
    <mergeCell ref="B327:I327"/>
    <mergeCell ref="B328:I328"/>
    <mergeCell ref="B329:I329"/>
    <mergeCell ref="B330:I330"/>
    <mergeCell ref="B309:I309"/>
    <mergeCell ref="B310:I310"/>
    <mergeCell ref="B311:I311"/>
    <mergeCell ref="B312:I312"/>
    <mergeCell ref="B313:I313"/>
    <mergeCell ref="B319:I319"/>
    <mergeCell ref="B320:I320"/>
    <mergeCell ref="B293:I293"/>
    <mergeCell ref="B294:I294"/>
    <mergeCell ref="B300:I300"/>
    <mergeCell ref="B301:I301"/>
    <mergeCell ref="B302:I302"/>
    <mergeCell ref="B303:I303"/>
    <mergeCell ref="B304:I304"/>
    <mergeCell ref="B305:I305"/>
    <mergeCell ref="B306:I306"/>
    <mergeCell ref="B307:I307"/>
    <mergeCell ref="B308:I308"/>
    <mergeCell ref="B295:I295"/>
    <mergeCell ref="B296:I296"/>
    <mergeCell ref="B274:I274"/>
    <mergeCell ref="B275:I275"/>
    <mergeCell ref="A277:A297"/>
    <mergeCell ref="B277:I277"/>
    <mergeCell ref="B278:I278"/>
    <mergeCell ref="B297:I297"/>
    <mergeCell ref="B281:I281"/>
    <mergeCell ref="B282:I282"/>
    <mergeCell ref="B283:I283"/>
    <mergeCell ref="B284:I284"/>
    <mergeCell ref="B285:I285"/>
    <mergeCell ref="B286:I286"/>
    <mergeCell ref="B287:I287"/>
    <mergeCell ref="B288:I288"/>
    <mergeCell ref="B289:I289"/>
    <mergeCell ref="B290:I290"/>
    <mergeCell ref="B291:I291"/>
    <mergeCell ref="B292:I292"/>
    <mergeCell ref="B270:I270"/>
    <mergeCell ref="B271:I271"/>
    <mergeCell ref="B272:I272"/>
    <mergeCell ref="B273:I273"/>
    <mergeCell ref="B279:I279"/>
    <mergeCell ref="B280:I280"/>
    <mergeCell ref="B257:I257"/>
    <mergeCell ref="B258:I258"/>
    <mergeCell ref="A260:A276"/>
    <mergeCell ref="B260:I260"/>
    <mergeCell ref="B261:I261"/>
    <mergeCell ref="B276:I276"/>
    <mergeCell ref="B242:I242"/>
    <mergeCell ref="B259:I259"/>
    <mergeCell ref="B264:I264"/>
    <mergeCell ref="B265:I265"/>
    <mergeCell ref="B266:I266"/>
    <mergeCell ref="B267:I267"/>
    <mergeCell ref="B268:I268"/>
    <mergeCell ref="B269:I269"/>
    <mergeCell ref="B255:I255"/>
    <mergeCell ref="B256:I256"/>
    <mergeCell ref="B262:I262"/>
    <mergeCell ref="B263:I263"/>
    <mergeCell ref="B239:I239"/>
    <mergeCell ref="B240:I240"/>
    <mergeCell ref="A241:A259"/>
    <mergeCell ref="B241:I241"/>
    <mergeCell ref="B246:I246"/>
    <mergeCell ref="B247:I247"/>
    <mergeCell ref="B248:I248"/>
    <mergeCell ref="B249:I249"/>
    <mergeCell ref="B250:I250"/>
    <mergeCell ref="B251:I251"/>
    <mergeCell ref="B252:I252"/>
    <mergeCell ref="B253:I253"/>
    <mergeCell ref="B254:I254"/>
    <mergeCell ref="B233:I233"/>
    <mergeCell ref="B234:I234"/>
    <mergeCell ref="B235:I235"/>
    <mergeCell ref="B236:I236"/>
    <mergeCell ref="B237:I237"/>
    <mergeCell ref="B238:I238"/>
    <mergeCell ref="B243:I243"/>
    <mergeCell ref="B244:I244"/>
    <mergeCell ref="B245:I245"/>
    <mergeCell ref="B224:I224"/>
    <mergeCell ref="B225:I225"/>
    <mergeCell ref="B226:I226"/>
    <mergeCell ref="B196:I196"/>
    <mergeCell ref="B197:I197"/>
    <mergeCell ref="A198:A216"/>
    <mergeCell ref="B198:I198"/>
    <mergeCell ref="B199:I199"/>
    <mergeCell ref="B216:I216"/>
    <mergeCell ref="B214:I214"/>
    <mergeCell ref="B215:I215"/>
    <mergeCell ref="A217:A240"/>
    <mergeCell ref="B217:I217"/>
    <mergeCell ref="B218:I218"/>
    <mergeCell ref="B227:I227"/>
    <mergeCell ref="B228:I228"/>
    <mergeCell ref="B229:I229"/>
    <mergeCell ref="B230:I230"/>
    <mergeCell ref="B231:I231"/>
    <mergeCell ref="B232:I232"/>
    <mergeCell ref="B210:I210"/>
    <mergeCell ref="B211:I211"/>
    <mergeCell ref="B212:I212"/>
    <mergeCell ref="B213:I213"/>
    <mergeCell ref="B219:I219"/>
    <mergeCell ref="B220:I220"/>
    <mergeCell ref="B221:I221"/>
    <mergeCell ref="B222:I222"/>
    <mergeCell ref="B223:I223"/>
    <mergeCell ref="B207:I207"/>
    <mergeCell ref="B208:I208"/>
    <mergeCell ref="B209:I209"/>
    <mergeCell ref="B182:I182"/>
    <mergeCell ref="B183:I183"/>
    <mergeCell ref="A184:A197"/>
    <mergeCell ref="B184:I184"/>
    <mergeCell ref="B185:I185"/>
    <mergeCell ref="B194:I194"/>
    <mergeCell ref="B195:I195"/>
    <mergeCell ref="B200:I200"/>
    <mergeCell ref="B201:I201"/>
    <mergeCell ref="B202:I202"/>
    <mergeCell ref="B203:I203"/>
    <mergeCell ref="B204:I204"/>
    <mergeCell ref="B205:I205"/>
    <mergeCell ref="B206:I206"/>
    <mergeCell ref="B191:I191"/>
    <mergeCell ref="B192:I192"/>
    <mergeCell ref="B193:I193"/>
    <mergeCell ref="B165:I165"/>
    <mergeCell ref="B166:I166"/>
    <mergeCell ref="A168:A183"/>
    <mergeCell ref="B168:I168"/>
    <mergeCell ref="B169:I169"/>
    <mergeCell ref="B178:I178"/>
    <mergeCell ref="B179:I179"/>
    <mergeCell ref="B180:I180"/>
    <mergeCell ref="B181:I181"/>
    <mergeCell ref="B186:I186"/>
    <mergeCell ref="B187:I187"/>
    <mergeCell ref="B188:I188"/>
    <mergeCell ref="B189:I189"/>
    <mergeCell ref="B190:I190"/>
    <mergeCell ref="B175:I175"/>
    <mergeCell ref="B176:I176"/>
    <mergeCell ref="B177:I177"/>
    <mergeCell ref="B138:I138"/>
    <mergeCell ref="B139:I139"/>
    <mergeCell ref="A141:A167"/>
    <mergeCell ref="B141:I141"/>
    <mergeCell ref="B142:I142"/>
    <mergeCell ref="B167:I167"/>
    <mergeCell ref="B161:I161"/>
    <mergeCell ref="B162:I162"/>
    <mergeCell ref="B163:I163"/>
    <mergeCell ref="B164:I164"/>
    <mergeCell ref="B170:I170"/>
    <mergeCell ref="B171:I171"/>
    <mergeCell ref="B172:I172"/>
    <mergeCell ref="B173:I173"/>
    <mergeCell ref="B174:I174"/>
    <mergeCell ref="B156:I156"/>
    <mergeCell ref="B157:I157"/>
    <mergeCell ref="B158:I158"/>
    <mergeCell ref="B159:I159"/>
    <mergeCell ref="B160:I160"/>
    <mergeCell ref="B122:I122"/>
    <mergeCell ref="B123:I123"/>
    <mergeCell ref="A124:A140"/>
    <mergeCell ref="B124:I124"/>
    <mergeCell ref="B125:I125"/>
    <mergeCell ref="B140:I140"/>
    <mergeCell ref="B147:I147"/>
    <mergeCell ref="B148:I148"/>
    <mergeCell ref="B149:I149"/>
    <mergeCell ref="B150:I150"/>
    <mergeCell ref="B151:I151"/>
    <mergeCell ref="B152:I152"/>
    <mergeCell ref="B153:I153"/>
    <mergeCell ref="B154:I154"/>
    <mergeCell ref="B155:I155"/>
    <mergeCell ref="B81:I81"/>
    <mergeCell ref="B82:I82"/>
    <mergeCell ref="B88:I88"/>
    <mergeCell ref="B89:I89"/>
    <mergeCell ref="B90:I90"/>
    <mergeCell ref="B91:I91"/>
    <mergeCell ref="B92:I92"/>
    <mergeCell ref="B93:I93"/>
    <mergeCell ref="B94:I94"/>
    <mergeCell ref="B85:I85"/>
    <mergeCell ref="B75:I75"/>
    <mergeCell ref="B76:I76"/>
    <mergeCell ref="B77:I77"/>
    <mergeCell ref="B78:I78"/>
    <mergeCell ref="B79:I79"/>
    <mergeCell ref="B80:I80"/>
    <mergeCell ref="B53:I53"/>
    <mergeCell ref="B54:I54"/>
    <mergeCell ref="A55:A70"/>
    <mergeCell ref="B55:I55"/>
    <mergeCell ref="B56:I56"/>
    <mergeCell ref="B69:I69"/>
    <mergeCell ref="B70:I70"/>
    <mergeCell ref="A71:A85"/>
    <mergeCell ref="B71:I71"/>
    <mergeCell ref="B72:I72"/>
    <mergeCell ref="B44:I44"/>
    <mergeCell ref="B65:I65"/>
    <mergeCell ref="B66:I66"/>
    <mergeCell ref="B67:I67"/>
    <mergeCell ref="B68:I68"/>
    <mergeCell ref="B73:I73"/>
    <mergeCell ref="B74:I74"/>
    <mergeCell ref="B59:I59"/>
    <mergeCell ref="B60:I60"/>
    <mergeCell ref="B61:I61"/>
    <mergeCell ref="B62:I62"/>
    <mergeCell ref="B63:I63"/>
    <mergeCell ref="B64:I64"/>
    <mergeCell ref="B34:I34"/>
    <mergeCell ref="B35:I35"/>
    <mergeCell ref="A43:A54"/>
    <mergeCell ref="B43:I43"/>
    <mergeCell ref="B46:I46"/>
    <mergeCell ref="B47:I47"/>
    <mergeCell ref="B48:I48"/>
    <mergeCell ref="B49:I49"/>
    <mergeCell ref="B50:I50"/>
    <mergeCell ref="B51:I51"/>
    <mergeCell ref="B52:I52"/>
    <mergeCell ref="B57:I57"/>
    <mergeCell ref="B58:I58"/>
    <mergeCell ref="B145:I145"/>
    <mergeCell ref="B146:I146"/>
    <mergeCell ref="B36:I36"/>
    <mergeCell ref="B42:I42"/>
    <mergeCell ref="B1:I1"/>
    <mergeCell ref="A2:A42"/>
    <mergeCell ref="B2:I2"/>
    <mergeCell ref="B3:I3"/>
    <mergeCell ref="B4:I4"/>
    <mergeCell ref="B5:I5"/>
    <mergeCell ref="B6:I6"/>
    <mergeCell ref="B7:I7"/>
    <mergeCell ref="B8:I8"/>
    <mergeCell ref="B9:I9"/>
    <mergeCell ref="B10:I10"/>
    <mergeCell ref="B32:I32"/>
    <mergeCell ref="B33:I33"/>
    <mergeCell ref="B45:I45"/>
    <mergeCell ref="B131:I131"/>
    <mergeCell ref="B132:I132"/>
    <mergeCell ref="B133:I133"/>
    <mergeCell ref="B134:I134"/>
    <mergeCell ref="B135:I135"/>
    <mergeCell ref="B136:I136"/>
    <mergeCell ref="B137:I137"/>
    <mergeCell ref="B143:I143"/>
    <mergeCell ref="B144:I144"/>
    <mergeCell ref="B129:I129"/>
    <mergeCell ref="B104:I104"/>
    <mergeCell ref="B105:I105"/>
    <mergeCell ref="A106:A123"/>
    <mergeCell ref="B106:I106"/>
    <mergeCell ref="B107:I107"/>
    <mergeCell ref="B130:I130"/>
    <mergeCell ref="B108:I108"/>
    <mergeCell ref="B109:I109"/>
    <mergeCell ref="B110:I110"/>
    <mergeCell ref="B111:I111"/>
    <mergeCell ref="B112:I112"/>
    <mergeCell ref="B113:I113"/>
    <mergeCell ref="B116:I116"/>
    <mergeCell ref="B117:I117"/>
    <mergeCell ref="B118:I118"/>
    <mergeCell ref="B119:I119"/>
    <mergeCell ref="B120:I120"/>
    <mergeCell ref="B121:I121"/>
    <mergeCell ref="B126:I126"/>
    <mergeCell ref="B127:I127"/>
    <mergeCell ref="B128:I128"/>
    <mergeCell ref="B83:I83"/>
    <mergeCell ref="B84:I84"/>
    <mergeCell ref="A86:A105"/>
    <mergeCell ref="B86:I86"/>
    <mergeCell ref="B87:I87"/>
    <mergeCell ref="B114:I114"/>
    <mergeCell ref="B115:I115"/>
    <mergeCell ref="B95:I95"/>
    <mergeCell ref="B96:I96"/>
    <mergeCell ref="B97:I97"/>
    <mergeCell ref="B98:I98"/>
    <mergeCell ref="B99:I99"/>
    <mergeCell ref="B100:I100"/>
    <mergeCell ref="B101:I101"/>
    <mergeCell ref="B102:I102"/>
    <mergeCell ref="B103:I103"/>
  </mergeCells>
  <conditionalFormatting sqref="K2:K468">
    <cfRule type="containsText" dxfId="1" priority="3" operator="containsText" text="SIM">
      <formula>NOT(ISERROR(SEARCH(("SIM"),(K2))))</formula>
    </cfRule>
  </conditionalFormatting>
  <conditionalFormatting sqref="J2:J42">
    <cfRule type="containsText" dxfId="0" priority="1" operator="containsText" text="SIM">
      <formula>NOT(ISERROR(SEARCH(("SIM"),(J2))))</formula>
    </cfRule>
  </conditionalFormatting>
  <pageMargins left="0.511811024" right="0.511811024" top="0.78740157499999996" bottom="0.78740157499999996" header="0" footer="0"/>
  <pageSetup orientation="landscape"/>
  <ignoredErrors>
    <ignoredError sqref="M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27"/>
  <sheetViews>
    <sheetView showGridLines="0" workbookViewId="0"/>
  </sheetViews>
  <sheetFormatPr defaultColWidth="14.44140625" defaultRowHeight="15" customHeight="1"/>
  <cols>
    <col min="1" max="1" width="32" customWidth="1"/>
    <col min="2" max="2" width="15.109375" customWidth="1"/>
    <col min="3" max="3" width="13.6640625" customWidth="1"/>
    <col min="4" max="4" width="12.88671875" customWidth="1"/>
    <col min="5" max="5" width="15.33203125" customWidth="1"/>
    <col min="6" max="6" width="18" customWidth="1"/>
    <col min="7" max="8" width="19.88671875" customWidth="1"/>
    <col min="9" max="9" width="19.109375" customWidth="1"/>
    <col min="10" max="10" width="19.5546875" customWidth="1"/>
    <col min="11" max="11" width="21.5546875" customWidth="1"/>
    <col min="12" max="12" width="10.33203125" customWidth="1"/>
    <col min="13" max="13" width="10.44140625" customWidth="1"/>
    <col min="14" max="14" width="10.6640625" customWidth="1"/>
    <col min="15" max="15" width="20.88671875" customWidth="1"/>
    <col min="16" max="16" width="16.5546875" customWidth="1"/>
    <col min="17" max="17" width="30.44140625" customWidth="1"/>
    <col min="18" max="18" width="22.5546875" customWidth="1"/>
    <col min="19" max="19" width="10.44140625" customWidth="1"/>
    <col min="20" max="25" width="8.6640625" customWidth="1"/>
    <col min="26" max="26" width="8.5546875" customWidth="1"/>
    <col min="27" max="27" width="14.44140625" hidden="1" customWidth="1"/>
  </cols>
  <sheetData>
    <row r="1" spans="1:27" ht="21.6">
      <c r="A1" s="133" t="s">
        <v>6</v>
      </c>
      <c r="B1" s="134"/>
      <c r="C1" s="135"/>
      <c r="D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 t="s">
        <v>7</v>
      </c>
    </row>
    <row r="2" spans="1:27" ht="21.6">
      <c r="A2" s="37" t="s">
        <v>0</v>
      </c>
      <c r="B2" s="136" t="s">
        <v>8</v>
      </c>
      <c r="C2" s="108"/>
      <c r="D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21.6">
      <c r="A3" s="38" t="str">
        <f>Planejamento!A2</f>
        <v>HTML5 e CSS3</v>
      </c>
      <c r="B3" s="137">
        <f>COUNTIF(Planejamento!K2:K42, AA1)/COUNTA(Planejamento!B2:I42)</f>
        <v>0.17073170731707318</v>
      </c>
      <c r="C3" s="96"/>
      <c r="D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21.6">
      <c r="A4" s="39" t="str">
        <f>Planejamento!A43</f>
        <v>JavaScript</v>
      </c>
      <c r="B4" s="138" t="e">
        <f>COUNTIF(Planejamento!K43:K54,Estatística!AA1)/COUNTA(Planejamento!B43:I54)</f>
        <v>#DIV/0!</v>
      </c>
      <c r="C4" s="139"/>
      <c r="D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21.6">
      <c r="A5" s="40" t="str">
        <f>Planejamento!A55</f>
        <v>PHP Moderno</v>
      </c>
      <c r="B5" s="140" t="e">
        <f>COUNTIF(Planejamento!K55:K70,Estatística!AA1)/COUNTA(Planejamento!B55:I70)</f>
        <v>#DIV/0!</v>
      </c>
      <c r="C5" s="90"/>
      <c r="D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21.6">
      <c r="A6" s="40" t="str">
        <f>Planejamento!A71</f>
        <v>PHP com Laravel</v>
      </c>
      <c r="B6" s="140" t="e">
        <f>COUNTIF(Planejamento!K71:K85,Estatística!$AA$1)/COUNTA(Planejamento!B71:I85)</f>
        <v>#DIV/0!</v>
      </c>
      <c r="C6" s="90"/>
      <c r="D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21.6">
      <c r="A7" s="40">
        <f>Planejamento!A86</f>
        <v>0</v>
      </c>
      <c r="B7" s="140" t="e">
        <f>COUNTIF(Planejamento!K86:K105,Estatística!$AA$1)/COUNTA(Planejamento!B86:I105)</f>
        <v>#DIV/0!</v>
      </c>
      <c r="C7" s="90"/>
      <c r="D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22.8">
      <c r="A8" s="40">
        <f>Planejamento!A106</f>
        <v>0</v>
      </c>
      <c r="B8" s="140" t="e">
        <f>COUNTIF(Planejamento!K106:K123,Estatística!$AA$1)/COUNTA(Planejamento!B106:I123)</f>
        <v>#DIV/0!</v>
      </c>
      <c r="C8" s="90"/>
      <c r="D8" s="7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21.6">
      <c r="A9" s="40">
        <f>Planejamento!A124</f>
        <v>0</v>
      </c>
      <c r="B9" s="140" t="e">
        <f>COUNTIF(Planejamento!K124:K140,Estatística!$AA$1)/COUNTA(Planejamento!B124:I140)</f>
        <v>#DIV/0!</v>
      </c>
      <c r="C9" s="90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21.6">
      <c r="A10" s="40">
        <f>Planejamento!A141</f>
        <v>0</v>
      </c>
      <c r="B10" s="140" t="e">
        <f>COUNTIF(Planejamento!K141:K167,Estatística!$AA$1)/COUNTA(Planejamento!B141:I167)</f>
        <v>#DIV/0!</v>
      </c>
      <c r="C10" s="90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21.6">
      <c r="A11" s="40">
        <f>Planejamento!A168</f>
        <v>0</v>
      </c>
      <c r="B11" s="140" t="e">
        <f>COUNTIF(Planejamento!K168:K183,Estatística!$AA$1)/COUNTA(Planejamento!B168:I183)</f>
        <v>#DIV/0!</v>
      </c>
      <c r="C11" s="90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21.6">
      <c r="A12" s="40">
        <f>Planejamento!A184</f>
        <v>0</v>
      </c>
      <c r="B12" s="140" t="e">
        <f>COUNTIF(Planejamento!K184:K197,Estatística!$AA$1)/COUNTA(Planejamento!B184:I197)</f>
        <v>#DIV/0!</v>
      </c>
      <c r="C12" s="90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21.6">
      <c r="A13" s="40">
        <f>Planejamento!A198</f>
        <v>0</v>
      </c>
      <c r="B13" s="140">
        <f>COUNTIF(Planejamento!K198:K216,Estatística!$AA$1)/COUNTA(Planejamento!J198:J216)</f>
        <v>0</v>
      </c>
      <c r="C13" s="9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7"/>
      <c r="U13" s="7"/>
      <c r="V13" s="7"/>
      <c r="W13" s="7"/>
      <c r="X13" s="7"/>
      <c r="Y13" s="7"/>
      <c r="Z13" s="7"/>
      <c r="AA13" s="7"/>
    </row>
    <row r="14" spans="1:27" ht="21.6">
      <c r="A14" s="40">
        <f>Planejamento!A217</f>
        <v>0</v>
      </c>
      <c r="B14" s="140">
        <f>COUNTIF(Planejamento!K217:K240,Estatística!$AA$1)/COUNTA(Planejamento!J217:J240)</f>
        <v>0</v>
      </c>
      <c r="C14" s="9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7"/>
      <c r="U14" s="7"/>
      <c r="V14" s="7"/>
      <c r="W14" s="7"/>
      <c r="X14" s="7"/>
      <c r="Y14" s="7"/>
      <c r="Z14" s="7"/>
      <c r="AA14" s="7"/>
    </row>
    <row r="15" spans="1:27" ht="21.6">
      <c r="A15" s="40">
        <f>Planejamento!A241</f>
        <v>0</v>
      </c>
      <c r="B15" s="140">
        <f>COUNTIF(Planejamento!K241:K259,Estatística!$AA$1)/COUNTA(Planejamento!J241:J259)</f>
        <v>0</v>
      </c>
      <c r="C15" s="90"/>
      <c r="D15" s="4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7"/>
      <c r="U15" s="7"/>
      <c r="V15" s="7"/>
      <c r="W15" s="7"/>
      <c r="X15" s="7"/>
      <c r="Y15" s="7"/>
      <c r="Z15" s="7"/>
      <c r="AA15" s="7"/>
    </row>
    <row r="16" spans="1:27" ht="21.6">
      <c r="A16" s="40">
        <f>Planejamento!A260</f>
        <v>0</v>
      </c>
      <c r="B16" s="140">
        <f>COUNTIF(Planejamento!K260:K276,Estatística!$AA$1)/COUNTA(Planejamento!J260:J276)</f>
        <v>0</v>
      </c>
      <c r="C16" s="90"/>
      <c r="D16" s="4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7"/>
      <c r="U16" s="7"/>
      <c r="V16" s="7"/>
      <c r="W16" s="7"/>
      <c r="X16" s="7"/>
      <c r="Y16" s="7"/>
      <c r="Z16" s="7"/>
      <c r="AA16" s="7"/>
    </row>
    <row r="17" spans="1:27" ht="21.6">
      <c r="A17" s="40">
        <f>Planejamento!A277</f>
        <v>0</v>
      </c>
      <c r="B17" s="140">
        <f>COUNTIF(Planejamento!K277:K297,Estatística!$AA$1)/COUNTA(Planejamento!J277:J297)</f>
        <v>0</v>
      </c>
      <c r="C17" s="90"/>
      <c r="D17" s="4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7"/>
      <c r="U17" s="7"/>
      <c r="V17" s="7"/>
      <c r="W17" s="7"/>
      <c r="X17" s="7"/>
      <c r="Y17" s="7"/>
      <c r="Z17" s="7"/>
      <c r="AA17" s="7"/>
    </row>
    <row r="18" spans="1:27" ht="21.6">
      <c r="A18" s="40">
        <f>Planejamento!A298</f>
        <v>0</v>
      </c>
      <c r="B18" s="140">
        <f>COUNTIF(Planejamento!K298:K316,Estatística!$AA$1)/COUNTA(Planejamento!J298:J316)</f>
        <v>0</v>
      </c>
      <c r="C18" s="90"/>
      <c r="D18" s="4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7"/>
      <c r="U18" s="7"/>
      <c r="V18" s="7"/>
      <c r="W18" s="7"/>
      <c r="X18" s="7"/>
      <c r="Y18" s="7"/>
      <c r="Z18" s="7"/>
      <c r="AA18" s="7"/>
    </row>
    <row r="19" spans="1:27" ht="21.6">
      <c r="A19" s="40">
        <f>Planejamento!A317</f>
        <v>0</v>
      </c>
      <c r="B19" s="140">
        <f>COUNTIF(Planejamento!K317:K335,Estatística!$AA$1)/COUNTA(Planejamento!J317:J335)</f>
        <v>0</v>
      </c>
      <c r="C19" s="90"/>
      <c r="D19" s="4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7"/>
      <c r="U19" s="7"/>
      <c r="V19" s="7"/>
      <c r="W19" s="7"/>
      <c r="X19" s="7"/>
      <c r="Y19" s="7"/>
      <c r="Z19" s="7"/>
      <c r="AA19" s="7"/>
    </row>
    <row r="20" spans="1:27" ht="21.6">
      <c r="A20" s="40">
        <f>Planejamento!A336</f>
        <v>0</v>
      </c>
      <c r="B20" s="140">
        <f>COUNTIF(Planejamento!K336:K354,Estatística!$AA$1)/COUNTA(Planejamento!J336:J354)</f>
        <v>0</v>
      </c>
      <c r="C20" s="90"/>
      <c r="D20" s="4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7"/>
      <c r="U20" s="7"/>
      <c r="V20" s="7"/>
      <c r="W20" s="7"/>
      <c r="X20" s="7"/>
      <c r="Y20" s="7"/>
      <c r="Z20" s="7"/>
      <c r="AA20" s="7"/>
    </row>
    <row r="21" spans="1:27" ht="21.6">
      <c r="A21" s="40">
        <f>Planejamento!A355</f>
        <v>0</v>
      </c>
      <c r="B21" s="140">
        <f>COUNTIF(Planejamento!K355:K373,Estatística!$AA$1)/COUNTA(Planejamento!J355:J373)</f>
        <v>0</v>
      </c>
      <c r="C21" s="90"/>
      <c r="D21" s="4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7"/>
      <c r="U21" s="7"/>
      <c r="V21" s="7"/>
      <c r="W21" s="7"/>
      <c r="X21" s="7"/>
      <c r="Y21" s="7"/>
      <c r="Z21" s="7"/>
      <c r="AA21" s="7"/>
    </row>
    <row r="22" spans="1:27" ht="21.6">
      <c r="A22" s="43">
        <f>Planejamento!A374</f>
        <v>0</v>
      </c>
      <c r="B22" s="140">
        <f>COUNTIF(Planejamento!K374:K392,Estatística!$AA$1)/COUNTA(Planejamento!J374:J392)</f>
        <v>0</v>
      </c>
      <c r="C22" s="90"/>
      <c r="D22" s="4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7"/>
      <c r="U22" s="7"/>
      <c r="V22" s="7"/>
      <c r="W22" s="7"/>
      <c r="X22" s="7"/>
      <c r="Y22" s="7"/>
      <c r="Z22" s="7"/>
      <c r="AA22" s="7"/>
    </row>
    <row r="23" spans="1:27" ht="21.6">
      <c r="A23" s="43">
        <f>Planejamento!A393</f>
        <v>0</v>
      </c>
      <c r="B23" s="140">
        <f>COUNTIF(Planejamento!K393:K411,Estatística!$AA$1)/COUNTA(Planejamento!J393:J411)</f>
        <v>0</v>
      </c>
      <c r="C23" s="90"/>
      <c r="D23" s="4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7"/>
      <c r="U23" s="7"/>
      <c r="V23" s="7"/>
      <c r="W23" s="7"/>
      <c r="X23" s="7"/>
      <c r="Y23" s="7"/>
      <c r="Z23" s="7"/>
      <c r="AA23" s="7"/>
    </row>
    <row r="24" spans="1:27" ht="21.6">
      <c r="A24" s="43">
        <f>Planejamento!A412</f>
        <v>0</v>
      </c>
      <c r="B24" s="140">
        <f>COUNTIF(Planejamento!K412:K430,Estatística!$AA$1)/COUNTA(Planejamento!J412:J430)</f>
        <v>0</v>
      </c>
      <c r="C24" s="90"/>
      <c r="D24" s="4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7"/>
      <c r="U24" s="7"/>
      <c r="V24" s="7"/>
      <c r="W24" s="7"/>
      <c r="X24" s="7"/>
      <c r="Y24" s="7"/>
      <c r="Z24" s="7"/>
      <c r="AA24" s="7"/>
    </row>
    <row r="25" spans="1:27" ht="21.6">
      <c r="A25" s="43">
        <f>Planejamento!A431</f>
        <v>0</v>
      </c>
      <c r="B25" s="140">
        <f>COUNTIF(Planejamento!K431:K449,Estatística!$AA$1)/COUNTA(Planejamento!J431:J449)</f>
        <v>0</v>
      </c>
      <c r="C25" s="90"/>
      <c r="D25" s="4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7"/>
      <c r="U25" s="7"/>
      <c r="V25" s="7"/>
      <c r="W25" s="7"/>
      <c r="X25" s="7"/>
      <c r="Y25" s="7"/>
      <c r="Z25" s="7"/>
      <c r="AA25" s="7"/>
    </row>
    <row r="26" spans="1:27" ht="21.6">
      <c r="A26" s="44">
        <f>Planejamento!A450</f>
        <v>0</v>
      </c>
      <c r="B26" s="140">
        <f>COUNTIF(Planejamento!K450:K468,Estatística!$AA$1)/COUNTA(Planejamento!J450:J468)</f>
        <v>0</v>
      </c>
      <c r="C26" s="90"/>
      <c r="D26" s="4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7"/>
      <c r="U26" s="7"/>
      <c r="V26" s="7"/>
      <c r="W26" s="7"/>
      <c r="X26" s="7"/>
      <c r="Y26" s="7"/>
      <c r="Z26" s="7"/>
      <c r="AA26" s="7"/>
    </row>
    <row r="27" spans="1:27" ht="21.6">
      <c r="A27" s="7"/>
      <c r="B27" s="7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7"/>
      <c r="U27" s="7"/>
      <c r="V27" s="7"/>
      <c r="W27" s="7"/>
      <c r="X27" s="7"/>
      <c r="Y27" s="7"/>
      <c r="Z27" s="7"/>
      <c r="AA27" s="7"/>
    </row>
    <row r="28" spans="1:27" ht="21.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P28" s="4"/>
      <c r="Q28" s="4"/>
      <c r="R28" s="4"/>
      <c r="S28" s="4"/>
      <c r="T28" s="7"/>
      <c r="U28" s="7"/>
      <c r="V28" s="7"/>
      <c r="W28" s="7"/>
      <c r="X28" s="7"/>
      <c r="Y28" s="7"/>
      <c r="Z28" s="7"/>
      <c r="AA28" s="7"/>
    </row>
    <row r="29" spans="1:27" ht="51.6">
      <c r="A29" s="45" t="s">
        <v>0</v>
      </c>
      <c r="B29" s="45" t="s">
        <v>9</v>
      </c>
      <c r="C29" s="45" t="s">
        <v>10</v>
      </c>
      <c r="D29" s="45" t="s">
        <v>11</v>
      </c>
      <c r="E29" s="45" t="s">
        <v>12</v>
      </c>
      <c r="F29" s="45" t="s">
        <v>13</v>
      </c>
      <c r="G29" s="46" t="s">
        <v>11</v>
      </c>
      <c r="H29" s="45" t="s">
        <v>14</v>
      </c>
      <c r="I29" s="47" t="s">
        <v>15</v>
      </c>
      <c r="J29" s="47" t="s">
        <v>4</v>
      </c>
      <c r="K29" s="4"/>
      <c r="L29" s="42"/>
      <c r="P29" s="4"/>
      <c r="Q29" s="4"/>
      <c r="R29" s="4"/>
      <c r="S29" s="4"/>
      <c r="T29" s="7"/>
      <c r="U29" s="7"/>
      <c r="V29" s="7"/>
      <c r="W29" s="7"/>
      <c r="X29" s="7"/>
      <c r="Y29" s="7"/>
      <c r="Z29" s="7"/>
      <c r="AA29" s="7"/>
    </row>
    <row r="30" spans="1:27" ht="22.8">
      <c r="A30" s="48">
        <f>'Ciclo 1'!D135</f>
        <v>0</v>
      </c>
      <c r="B30" s="49">
        <f ca="1">'Ciclo 1'!E135</f>
        <v>0</v>
      </c>
      <c r="C30" s="49">
        <f ca="1">'Ciclo 1'!F135</f>
        <v>0</v>
      </c>
      <c r="D30" s="50" t="e">
        <f t="shared" ref="D30:D55" ca="1" si="0">C30/B30</f>
        <v>#DIV/0!</v>
      </c>
      <c r="E30" s="49">
        <f ca="1">'Ciclo 1'!H135</f>
        <v>0</v>
      </c>
      <c r="F30" s="49">
        <f ca="1">'Ciclo 1'!I135</f>
        <v>0</v>
      </c>
      <c r="G30" s="50" t="e">
        <f t="shared" ref="G30:G55" ca="1" si="1">F30/E30</f>
        <v>#DIV/0!</v>
      </c>
      <c r="H30" s="51">
        <f ca="1">'Ciclo 1'!K135</f>
        <v>0</v>
      </c>
      <c r="I30" s="51">
        <f ca="1">'Ciclo 1'!L135</f>
        <v>0</v>
      </c>
      <c r="J30" s="50" t="e">
        <f t="shared" ref="J30:J55" ca="1" si="2">I30/H30</f>
        <v>#DIV/0!</v>
      </c>
      <c r="K30" s="4"/>
      <c r="L30" s="42"/>
      <c r="P30" s="4"/>
      <c r="Q30" s="4"/>
      <c r="R30" s="4"/>
      <c r="S30" s="4"/>
      <c r="T30" s="7"/>
      <c r="U30" s="7"/>
      <c r="V30" s="7"/>
      <c r="W30" s="7"/>
      <c r="X30" s="7"/>
      <c r="Y30" s="7"/>
      <c r="Z30" s="7"/>
      <c r="AA30" s="7"/>
    </row>
    <row r="31" spans="1:27" ht="22.8">
      <c r="A31" s="48">
        <f>'Ciclo 1'!D136</f>
        <v>0</v>
      </c>
      <c r="B31" s="49">
        <f ca="1">'Ciclo 1'!E136</f>
        <v>0</v>
      </c>
      <c r="C31" s="49">
        <f ca="1">'Ciclo 1'!F136</f>
        <v>0</v>
      </c>
      <c r="D31" s="50" t="e">
        <f t="shared" ca="1" si="0"/>
        <v>#DIV/0!</v>
      </c>
      <c r="E31" s="49">
        <f ca="1">'Ciclo 1'!H136</f>
        <v>0</v>
      </c>
      <c r="F31" s="49">
        <f ca="1">'Ciclo 1'!I136</f>
        <v>0</v>
      </c>
      <c r="G31" s="50" t="e">
        <f t="shared" ca="1" si="1"/>
        <v>#DIV/0!</v>
      </c>
      <c r="H31" s="51">
        <f ca="1">'Ciclo 1'!K136</f>
        <v>0</v>
      </c>
      <c r="I31" s="51">
        <f ca="1">'Ciclo 1'!L136</f>
        <v>0</v>
      </c>
      <c r="J31" s="50" t="e">
        <f t="shared" ca="1" si="2"/>
        <v>#DIV/0!</v>
      </c>
      <c r="K31" s="4"/>
      <c r="L31" s="42"/>
      <c r="P31" s="4"/>
      <c r="Q31" s="4"/>
      <c r="R31" s="4"/>
      <c r="S31" s="4"/>
      <c r="T31" s="7"/>
      <c r="U31" s="7"/>
      <c r="V31" s="7"/>
      <c r="W31" s="7"/>
      <c r="X31" s="7"/>
      <c r="Y31" s="7"/>
      <c r="Z31" s="7"/>
      <c r="AA31" s="7"/>
    </row>
    <row r="32" spans="1:27" ht="22.8">
      <c r="A32" s="48">
        <f>'Ciclo 1'!D137</f>
        <v>0</v>
      </c>
      <c r="B32" s="49">
        <f ca="1">'Ciclo 1'!E137</f>
        <v>0</v>
      </c>
      <c r="C32" s="49">
        <f ca="1">'Ciclo 1'!F137</f>
        <v>0</v>
      </c>
      <c r="D32" s="50" t="e">
        <f t="shared" ca="1" si="0"/>
        <v>#DIV/0!</v>
      </c>
      <c r="E32" s="49">
        <f ca="1">'Ciclo 1'!H137</f>
        <v>0</v>
      </c>
      <c r="F32" s="49">
        <f ca="1">'Ciclo 1'!I137</f>
        <v>0</v>
      </c>
      <c r="G32" s="50" t="e">
        <f t="shared" ca="1" si="1"/>
        <v>#DIV/0!</v>
      </c>
      <c r="H32" s="51">
        <f ca="1">'Ciclo 1'!K137</f>
        <v>0</v>
      </c>
      <c r="I32" s="51">
        <f ca="1">'Ciclo 1'!L137</f>
        <v>0</v>
      </c>
      <c r="J32" s="50" t="e">
        <f t="shared" ca="1" si="2"/>
        <v>#DIV/0!</v>
      </c>
      <c r="K32" s="4"/>
      <c r="L32" s="42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22.8">
      <c r="A33" s="48">
        <f>'Ciclo 1'!D138</f>
        <v>0</v>
      </c>
      <c r="B33" s="49">
        <f ca="1">'Ciclo 1'!E138</f>
        <v>0</v>
      </c>
      <c r="C33" s="49">
        <f ca="1">'Ciclo 1'!F138</f>
        <v>0</v>
      </c>
      <c r="D33" s="50" t="e">
        <f t="shared" ca="1" si="0"/>
        <v>#DIV/0!</v>
      </c>
      <c r="E33" s="49">
        <f ca="1">'Ciclo 1'!H138</f>
        <v>0</v>
      </c>
      <c r="F33" s="49">
        <f ca="1">'Ciclo 1'!I138</f>
        <v>0</v>
      </c>
      <c r="G33" s="50" t="e">
        <f t="shared" ca="1" si="1"/>
        <v>#DIV/0!</v>
      </c>
      <c r="H33" s="51">
        <f ca="1">'Ciclo 1'!K138</f>
        <v>0</v>
      </c>
      <c r="I33" s="51">
        <f ca="1">'Ciclo 1'!L138</f>
        <v>0</v>
      </c>
      <c r="J33" s="50" t="e">
        <f t="shared" ca="1" si="2"/>
        <v>#DIV/0!</v>
      </c>
      <c r="K33" s="4"/>
      <c r="L33" s="42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22.8">
      <c r="A34" s="48">
        <f>'Ciclo 1'!D139</f>
        <v>0</v>
      </c>
      <c r="B34" s="49">
        <f ca="1">'Ciclo 1'!E139</f>
        <v>0</v>
      </c>
      <c r="C34" s="49">
        <f ca="1">'Ciclo 1'!F139</f>
        <v>0</v>
      </c>
      <c r="D34" s="50" t="e">
        <f t="shared" ca="1" si="0"/>
        <v>#DIV/0!</v>
      </c>
      <c r="E34" s="49">
        <f ca="1">'Ciclo 1'!H139</f>
        <v>0</v>
      </c>
      <c r="F34" s="49">
        <f ca="1">'Ciclo 1'!I139</f>
        <v>0</v>
      </c>
      <c r="G34" s="50" t="e">
        <f t="shared" ca="1" si="1"/>
        <v>#DIV/0!</v>
      </c>
      <c r="H34" s="51">
        <f ca="1">'Ciclo 1'!K139</f>
        <v>0</v>
      </c>
      <c r="I34" s="51">
        <f ca="1">'Ciclo 1'!L139</f>
        <v>0</v>
      </c>
      <c r="J34" s="50" t="e">
        <f t="shared" ca="1" si="2"/>
        <v>#DIV/0!</v>
      </c>
      <c r="K34" s="4"/>
      <c r="L34" s="42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22.8">
      <c r="A35" s="48">
        <f>'Ciclo 1'!D140</f>
        <v>0</v>
      </c>
      <c r="B35" s="49">
        <f ca="1">'Ciclo 1'!E140</f>
        <v>0</v>
      </c>
      <c r="C35" s="49">
        <f ca="1">'Ciclo 1'!F140</f>
        <v>0</v>
      </c>
      <c r="D35" s="50" t="e">
        <f t="shared" ca="1" si="0"/>
        <v>#DIV/0!</v>
      </c>
      <c r="E35" s="49">
        <f ca="1">'Ciclo 1'!H140</f>
        <v>0</v>
      </c>
      <c r="F35" s="49">
        <f ca="1">'Ciclo 1'!I140</f>
        <v>0</v>
      </c>
      <c r="G35" s="50" t="e">
        <f t="shared" ca="1" si="1"/>
        <v>#DIV/0!</v>
      </c>
      <c r="H35" s="51">
        <f ca="1">'Ciclo 1'!K140</f>
        <v>0</v>
      </c>
      <c r="I35" s="51">
        <f ca="1">'Ciclo 1'!L140</f>
        <v>0</v>
      </c>
      <c r="J35" s="50" t="e">
        <f t="shared" ca="1" si="2"/>
        <v>#DIV/0!</v>
      </c>
      <c r="K35" s="4"/>
      <c r="L35" s="42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22.8">
      <c r="A36" s="48">
        <f>'Ciclo 1'!D141</f>
        <v>0</v>
      </c>
      <c r="B36" s="49">
        <f ca="1">'Ciclo 1'!E141</f>
        <v>0</v>
      </c>
      <c r="C36" s="49">
        <f ca="1">'Ciclo 1'!F141</f>
        <v>0</v>
      </c>
      <c r="D36" s="50" t="e">
        <f t="shared" ca="1" si="0"/>
        <v>#DIV/0!</v>
      </c>
      <c r="E36" s="49">
        <f ca="1">'Ciclo 1'!H141</f>
        <v>0</v>
      </c>
      <c r="F36" s="49">
        <f ca="1">'Ciclo 1'!I141</f>
        <v>0</v>
      </c>
      <c r="G36" s="50" t="e">
        <f t="shared" ca="1" si="1"/>
        <v>#DIV/0!</v>
      </c>
      <c r="H36" s="51">
        <f ca="1">'Ciclo 1'!K141</f>
        <v>0</v>
      </c>
      <c r="I36" s="51">
        <f ca="1">'Ciclo 1'!L141</f>
        <v>0</v>
      </c>
      <c r="J36" s="50" t="e">
        <f t="shared" ca="1" si="2"/>
        <v>#DIV/0!</v>
      </c>
      <c r="K36" s="4"/>
      <c r="L36" s="42"/>
      <c r="M36" s="4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22.8">
      <c r="A37" s="48">
        <f>'Ciclo 1'!D142</f>
        <v>0</v>
      </c>
      <c r="B37" s="49">
        <f ca="1">'Ciclo 1'!E142</f>
        <v>0</v>
      </c>
      <c r="C37" s="49">
        <f ca="1">'Ciclo 1'!F142</f>
        <v>0</v>
      </c>
      <c r="D37" s="50" t="e">
        <f t="shared" ca="1" si="0"/>
        <v>#DIV/0!</v>
      </c>
      <c r="E37" s="49">
        <f ca="1">'Ciclo 1'!H142</f>
        <v>0</v>
      </c>
      <c r="F37" s="49">
        <f ca="1">'Ciclo 1'!I142</f>
        <v>0</v>
      </c>
      <c r="G37" s="50" t="e">
        <f t="shared" ca="1" si="1"/>
        <v>#DIV/0!</v>
      </c>
      <c r="H37" s="51">
        <f ca="1">'Ciclo 1'!K142</f>
        <v>0</v>
      </c>
      <c r="I37" s="51">
        <f ca="1">'Ciclo 1'!L142</f>
        <v>0</v>
      </c>
      <c r="J37" s="50" t="e">
        <f t="shared" ca="1" si="2"/>
        <v>#DIV/0!</v>
      </c>
      <c r="K37" s="4"/>
      <c r="L37" s="42"/>
      <c r="M37" s="4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22.8">
      <c r="A38" s="48">
        <f>'Ciclo 1'!D143</f>
        <v>0</v>
      </c>
      <c r="B38" s="49">
        <f ca="1">'Ciclo 1'!E143</f>
        <v>0</v>
      </c>
      <c r="C38" s="49">
        <f ca="1">'Ciclo 1'!F143</f>
        <v>0</v>
      </c>
      <c r="D38" s="50" t="e">
        <f t="shared" ca="1" si="0"/>
        <v>#DIV/0!</v>
      </c>
      <c r="E38" s="49">
        <f ca="1">'Ciclo 1'!H143</f>
        <v>0</v>
      </c>
      <c r="F38" s="49">
        <f ca="1">'Ciclo 1'!I143</f>
        <v>0</v>
      </c>
      <c r="G38" s="50" t="e">
        <f t="shared" ca="1" si="1"/>
        <v>#DIV/0!</v>
      </c>
      <c r="H38" s="51">
        <f ca="1">'Ciclo 1'!K143</f>
        <v>0</v>
      </c>
      <c r="I38" s="51">
        <f ca="1">'Ciclo 1'!L143</f>
        <v>0</v>
      </c>
      <c r="J38" s="50" t="e">
        <f t="shared" ca="1" si="2"/>
        <v>#DIV/0!</v>
      </c>
      <c r="K38" s="4"/>
      <c r="L38" s="42"/>
      <c r="M38" s="4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22.8">
      <c r="A39" s="48"/>
      <c r="B39" s="49">
        <f ca="1">'Ciclo 1'!E144</f>
        <v>0</v>
      </c>
      <c r="C39" s="49">
        <f ca="1">'Ciclo 1'!F144</f>
        <v>0</v>
      </c>
      <c r="D39" s="50" t="e">
        <f t="shared" ca="1" si="0"/>
        <v>#DIV/0!</v>
      </c>
      <c r="E39" s="49">
        <f ca="1">'Ciclo 1'!H144</f>
        <v>0</v>
      </c>
      <c r="F39" s="49">
        <f ca="1">'Ciclo 1'!I144</f>
        <v>0</v>
      </c>
      <c r="G39" s="50" t="e">
        <f t="shared" ca="1" si="1"/>
        <v>#DIV/0!</v>
      </c>
      <c r="H39" s="51">
        <f ca="1">'Ciclo 1'!K144</f>
        <v>0</v>
      </c>
      <c r="I39" s="51">
        <f ca="1">'Ciclo 1'!L144</f>
        <v>0</v>
      </c>
      <c r="J39" s="50" t="e">
        <f t="shared" ca="1" si="2"/>
        <v>#DIV/0!</v>
      </c>
      <c r="K39" s="4"/>
      <c r="L39" s="42"/>
      <c r="M39" s="4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22.8">
      <c r="A40" s="48"/>
      <c r="B40" s="49">
        <f ca="1">'Ciclo 1'!E145</f>
        <v>0</v>
      </c>
      <c r="C40" s="49">
        <f ca="1">'Ciclo 1'!F145</f>
        <v>0</v>
      </c>
      <c r="D40" s="50" t="e">
        <f t="shared" ca="1" si="0"/>
        <v>#DIV/0!</v>
      </c>
      <c r="E40" s="49">
        <f ca="1">'Ciclo 1'!H145</f>
        <v>0</v>
      </c>
      <c r="F40" s="49">
        <f ca="1">'Ciclo 1'!I145</f>
        <v>0</v>
      </c>
      <c r="G40" s="50" t="e">
        <f t="shared" ca="1" si="1"/>
        <v>#DIV/0!</v>
      </c>
      <c r="H40" s="51">
        <f ca="1">'Ciclo 1'!K145</f>
        <v>0</v>
      </c>
      <c r="I40" s="51">
        <f ca="1">'Ciclo 1'!L145</f>
        <v>0</v>
      </c>
      <c r="J40" s="50" t="e">
        <f t="shared" ca="1" si="2"/>
        <v>#DIV/0!</v>
      </c>
      <c r="K40" s="4"/>
      <c r="L40" s="42"/>
      <c r="M40" s="4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22.8">
      <c r="A41" s="48"/>
      <c r="B41" s="49">
        <f ca="1">'Ciclo 1'!E146</f>
        <v>0</v>
      </c>
      <c r="C41" s="49">
        <f ca="1">'Ciclo 1'!F146</f>
        <v>0</v>
      </c>
      <c r="D41" s="50" t="e">
        <f t="shared" ca="1" si="0"/>
        <v>#DIV/0!</v>
      </c>
      <c r="E41" s="49">
        <f ca="1">'Ciclo 1'!H146</f>
        <v>0</v>
      </c>
      <c r="F41" s="49">
        <f ca="1">'Ciclo 1'!I146</f>
        <v>0</v>
      </c>
      <c r="G41" s="50" t="e">
        <f t="shared" ca="1" si="1"/>
        <v>#DIV/0!</v>
      </c>
      <c r="H41" s="51">
        <f ca="1">'Ciclo 1'!K146</f>
        <v>0</v>
      </c>
      <c r="I41" s="51">
        <f ca="1">'Ciclo 1'!L146</f>
        <v>0</v>
      </c>
      <c r="J41" s="50" t="e">
        <f t="shared" ca="1" si="2"/>
        <v>#DIV/0!</v>
      </c>
      <c r="K41" s="4"/>
      <c r="L41" s="42"/>
      <c r="M41" s="4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22.8">
      <c r="A42" s="48"/>
      <c r="B42" s="49">
        <f ca="1">'Ciclo 1'!E147</f>
        <v>0</v>
      </c>
      <c r="C42" s="49">
        <f ca="1">'Ciclo 1'!F147</f>
        <v>0</v>
      </c>
      <c r="D42" s="50" t="e">
        <f t="shared" ca="1" si="0"/>
        <v>#DIV/0!</v>
      </c>
      <c r="E42" s="49">
        <f ca="1">'Ciclo 1'!H147</f>
        <v>0</v>
      </c>
      <c r="F42" s="49">
        <f ca="1">'Ciclo 1'!I147</f>
        <v>0</v>
      </c>
      <c r="G42" s="50" t="e">
        <f t="shared" ca="1" si="1"/>
        <v>#DIV/0!</v>
      </c>
      <c r="H42" s="51">
        <f ca="1">'Ciclo 1'!K147</f>
        <v>0</v>
      </c>
      <c r="I42" s="51">
        <f ca="1">'Ciclo 1'!L147</f>
        <v>0</v>
      </c>
      <c r="J42" s="50" t="e">
        <f t="shared" ca="1" si="2"/>
        <v>#DIV/0!</v>
      </c>
      <c r="K42" s="52"/>
      <c r="L42" s="53"/>
      <c r="M42" s="4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22.8">
      <c r="A43" s="48"/>
      <c r="B43" s="49">
        <f ca="1">'Ciclo 1'!E148</f>
        <v>0</v>
      </c>
      <c r="C43" s="49">
        <f ca="1">'Ciclo 1'!F148</f>
        <v>0</v>
      </c>
      <c r="D43" s="50" t="e">
        <f t="shared" ca="1" si="0"/>
        <v>#DIV/0!</v>
      </c>
      <c r="E43" s="49">
        <f ca="1">'Ciclo 1'!H148</f>
        <v>0</v>
      </c>
      <c r="F43" s="49">
        <f ca="1">'Ciclo 1'!I148</f>
        <v>0</v>
      </c>
      <c r="G43" s="50" t="e">
        <f t="shared" ca="1" si="1"/>
        <v>#DIV/0!</v>
      </c>
      <c r="H43" s="51">
        <f ca="1">'Ciclo 1'!K148</f>
        <v>0</v>
      </c>
      <c r="I43" s="51">
        <f ca="1">'Ciclo 1'!L148</f>
        <v>0</v>
      </c>
      <c r="J43" s="50" t="e">
        <f t="shared" ca="1" si="2"/>
        <v>#DIV/0!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22.8">
      <c r="A44" s="48"/>
      <c r="B44" s="49">
        <f ca="1">'Ciclo 1'!E149</f>
        <v>0</v>
      </c>
      <c r="C44" s="49">
        <f ca="1">'Ciclo 1'!F149</f>
        <v>0</v>
      </c>
      <c r="D44" s="50" t="e">
        <f t="shared" ca="1" si="0"/>
        <v>#DIV/0!</v>
      </c>
      <c r="E44" s="49">
        <f ca="1">'Ciclo 1'!H149</f>
        <v>0</v>
      </c>
      <c r="F44" s="49">
        <f ca="1">'Ciclo 1'!I149</f>
        <v>0</v>
      </c>
      <c r="G44" s="50" t="e">
        <f t="shared" ca="1" si="1"/>
        <v>#DIV/0!</v>
      </c>
      <c r="H44" s="51">
        <f ca="1">'Ciclo 1'!K149</f>
        <v>0</v>
      </c>
      <c r="I44" s="51">
        <f ca="1">'Ciclo 1'!L149</f>
        <v>0</v>
      </c>
      <c r="J44" s="50" t="e">
        <f t="shared" ca="1" si="2"/>
        <v>#DIV/0!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22.8">
      <c r="A45" s="48"/>
      <c r="B45" s="49">
        <f ca="1">'Ciclo 1'!E150</f>
        <v>0</v>
      </c>
      <c r="C45" s="49">
        <f ca="1">'Ciclo 1'!F150</f>
        <v>0</v>
      </c>
      <c r="D45" s="50" t="e">
        <f t="shared" ca="1" si="0"/>
        <v>#DIV/0!</v>
      </c>
      <c r="E45" s="49">
        <f ca="1">'Ciclo 1'!H150</f>
        <v>0</v>
      </c>
      <c r="F45" s="49">
        <f ca="1">'Ciclo 1'!I150</f>
        <v>0</v>
      </c>
      <c r="G45" s="50" t="e">
        <f t="shared" ca="1" si="1"/>
        <v>#DIV/0!</v>
      </c>
      <c r="H45" s="51">
        <f ca="1">'Ciclo 1'!K150</f>
        <v>0</v>
      </c>
      <c r="I45" s="51">
        <f ca="1">'Ciclo 1'!L150</f>
        <v>0</v>
      </c>
      <c r="J45" s="50" t="e">
        <f t="shared" ca="1" si="2"/>
        <v>#DIV/0!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22.8">
      <c r="A46" s="48"/>
      <c r="B46" s="49">
        <f ca="1">'Ciclo 1'!E151</f>
        <v>0</v>
      </c>
      <c r="C46" s="49">
        <f ca="1">'Ciclo 1'!F151</f>
        <v>0</v>
      </c>
      <c r="D46" s="50" t="e">
        <f t="shared" ca="1" si="0"/>
        <v>#DIV/0!</v>
      </c>
      <c r="E46" s="49">
        <f ca="1">'Ciclo 1'!H151</f>
        <v>0</v>
      </c>
      <c r="F46" s="49">
        <f ca="1">'Ciclo 1'!I151</f>
        <v>0</v>
      </c>
      <c r="G46" s="50" t="e">
        <f t="shared" ca="1" si="1"/>
        <v>#DIV/0!</v>
      </c>
      <c r="H46" s="51">
        <f ca="1">'Ciclo 1'!K151</f>
        <v>0</v>
      </c>
      <c r="I46" s="51">
        <f ca="1">'Ciclo 1'!L151</f>
        <v>0</v>
      </c>
      <c r="J46" s="50" t="e">
        <f t="shared" ca="1" si="2"/>
        <v>#DIV/0!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22.8">
      <c r="A47" s="48"/>
      <c r="B47" s="49">
        <f ca="1">'Ciclo 1'!E152</f>
        <v>0</v>
      </c>
      <c r="C47" s="49">
        <f ca="1">'Ciclo 1'!F152</f>
        <v>0</v>
      </c>
      <c r="D47" s="50" t="e">
        <f t="shared" ca="1" si="0"/>
        <v>#DIV/0!</v>
      </c>
      <c r="E47" s="49">
        <f ca="1">'Ciclo 1'!H152</f>
        <v>0</v>
      </c>
      <c r="F47" s="49">
        <f ca="1">'Ciclo 1'!I152</f>
        <v>0</v>
      </c>
      <c r="G47" s="50" t="e">
        <f t="shared" ca="1" si="1"/>
        <v>#DIV/0!</v>
      </c>
      <c r="H47" s="51">
        <f ca="1">'Ciclo 1'!K152</f>
        <v>0</v>
      </c>
      <c r="I47" s="51">
        <f ca="1">'Ciclo 1'!L152</f>
        <v>0</v>
      </c>
      <c r="J47" s="50" t="e">
        <f t="shared" ca="1" si="2"/>
        <v>#DIV/0!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22.8">
      <c r="A48" s="48"/>
      <c r="B48" s="49">
        <f ca="1">'Ciclo 1'!E153</f>
        <v>0</v>
      </c>
      <c r="C48" s="49">
        <f ca="1">'Ciclo 1'!F153</f>
        <v>0</v>
      </c>
      <c r="D48" s="50" t="e">
        <f t="shared" ca="1" si="0"/>
        <v>#DIV/0!</v>
      </c>
      <c r="E48" s="49">
        <f ca="1">'Ciclo 1'!H153</f>
        <v>0</v>
      </c>
      <c r="F48" s="49">
        <f ca="1">'Ciclo 1'!I153</f>
        <v>0</v>
      </c>
      <c r="G48" s="50" t="e">
        <f t="shared" ca="1" si="1"/>
        <v>#DIV/0!</v>
      </c>
      <c r="H48" s="51">
        <f ca="1">'Ciclo 1'!K153</f>
        <v>0</v>
      </c>
      <c r="I48" s="51">
        <f ca="1">'Ciclo 1'!L153</f>
        <v>0</v>
      </c>
      <c r="J48" s="50" t="e">
        <f t="shared" ca="1" si="2"/>
        <v>#DIV/0!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22.8">
      <c r="A49" s="48"/>
      <c r="B49" s="49">
        <f ca="1">'Ciclo 1'!E154</f>
        <v>0</v>
      </c>
      <c r="C49" s="49">
        <f ca="1">'Ciclo 1'!F154</f>
        <v>0</v>
      </c>
      <c r="D49" s="50" t="e">
        <f t="shared" ca="1" si="0"/>
        <v>#DIV/0!</v>
      </c>
      <c r="E49" s="49">
        <f ca="1">'Ciclo 1'!H154</f>
        <v>0</v>
      </c>
      <c r="F49" s="49">
        <f ca="1">'Ciclo 1'!I154</f>
        <v>0</v>
      </c>
      <c r="G49" s="50" t="e">
        <f t="shared" ca="1" si="1"/>
        <v>#DIV/0!</v>
      </c>
      <c r="H49" s="51">
        <f ca="1">'Ciclo 1'!K154</f>
        <v>0</v>
      </c>
      <c r="I49" s="51">
        <f ca="1">'Ciclo 1'!L154</f>
        <v>0</v>
      </c>
      <c r="J49" s="50" t="e">
        <f t="shared" ca="1" si="2"/>
        <v>#DIV/0!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22.8">
      <c r="A50" s="48"/>
      <c r="B50" s="49">
        <f ca="1">'Ciclo 1'!E155</f>
        <v>0</v>
      </c>
      <c r="C50" s="49">
        <f ca="1">'Ciclo 1'!F155</f>
        <v>0</v>
      </c>
      <c r="D50" s="50" t="e">
        <f t="shared" ca="1" si="0"/>
        <v>#DIV/0!</v>
      </c>
      <c r="E50" s="49">
        <f ca="1">'Ciclo 1'!H155</f>
        <v>0</v>
      </c>
      <c r="F50" s="49">
        <f ca="1">'Ciclo 1'!I155</f>
        <v>0</v>
      </c>
      <c r="G50" s="50" t="e">
        <f t="shared" ca="1" si="1"/>
        <v>#DIV/0!</v>
      </c>
      <c r="H50" s="51">
        <f ca="1">'Ciclo 1'!K155</f>
        <v>0</v>
      </c>
      <c r="I50" s="51">
        <f ca="1">'Ciclo 1'!L155</f>
        <v>0</v>
      </c>
      <c r="J50" s="50" t="e">
        <f t="shared" ca="1" si="2"/>
        <v>#DIV/0!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22.8">
      <c r="A51" s="48"/>
      <c r="B51" s="49">
        <f ca="1">'Ciclo 1'!E156</f>
        <v>0</v>
      </c>
      <c r="C51" s="49">
        <f ca="1">'Ciclo 1'!F156</f>
        <v>0</v>
      </c>
      <c r="D51" s="50" t="e">
        <f t="shared" ca="1" si="0"/>
        <v>#DIV/0!</v>
      </c>
      <c r="E51" s="49">
        <f ca="1">'Ciclo 1'!H156</f>
        <v>0</v>
      </c>
      <c r="F51" s="49">
        <f ca="1">'Ciclo 1'!I156</f>
        <v>0</v>
      </c>
      <c r="G51" s="50" t="e">
        <f t="shared" ca="1" si="1"/>
        <v>#DIV/0!</v>
      </c>
      <c r="H51" s="51">
        <f ca="1">'Ciclo 1'!K156</f>
        <v>0</v>
      </c>
      <c r="I51" s="51">
        <f ca="1">'Ciclo 1'!L156</f>
        <v>0</v>
      </c>
      <c r="J51" s="50" t="e">
        <f t="shared" ca="1" si="2"/>
        <v>#DIV/0!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22.8">
      <c r="A52" s="48"/>
      <c r="B52" s="49">
        <f ca="1">'Ciclo 1'!E157</f>
        <v>0</v>
      </c>
      <c r="C52" s="49">
        <f ca="1">'Ciclo 1'!F157</f>
        <v>0</v>
      </c>
      <c r="D52" s="50" t="e">
        <f t="shared" ca="1" si="0"/>
        <v>#DIV/0!</v>
      </c>
      <c r="E52" s="49">
        <f ca="1">'Ciclo 1'!H157</f>
        <v>0</v>
      </c>
      <c r="F52" s="49">
        <f ca="1">'Ciclo 1'!I157</f>
        <v>0</v>
      </c>
      <c r="G52" s="50" t="e">
        <f t="shared" ca="1" si="1"/>
        <v>#DIV/0!</v>
      </c>
      <c r="H52" s="51">
        <f ca="1">'Ciclo 1'!K157</f>
        <v>0</v>
      </c>
      <c r="I52" s="51">
        <f ca="1">'Ciclo 1'!L157</f>
        <v>0</v>
      </c>
      <c r="J52" s="50" t="e">
        <f t="shared" ca="1" si="2"/>
        <v>#DIV/0!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22.8">
      <c r="A53" s="48"/>
      <c r="B53" s="49">
        <f ca="1">'Ciclo 1'!E158</f>
        <v>0</v>
      </c>
      <c r="C53" s="49">
        <f ca="1">'Ciclo 1'!F158</f>
        <v>0</v>
      </c>
      <c r="D53" s="50" t="e">
        <f t="shared" ca="1" si="0"/>
        <v>#DIV/0!</v>
      </c>
      <c r="E53" s="49">
        <f ca="1">'Ciclo 1'!H158</f>
        <v>0</v>
      </c>
      <c r="F53" s="49">
        <f ca="1">'Ciclo 1'!I158</f>
        <v>0</v>
      </c>
      <c r="G53" s="50" t="e">
        <f t="shared" ca="1" si="1"/>
        <v>#DIV/0!</v>
      </c>
      <c r="H53" s="51">
        <f ca="1">'Ciclo 1'!K158</f>
        <v>0</v>
      </c>
      <c r="I53" s="51">
        <f ca="1">'Ciclo 1'!L158</f>
        <v>0</v>
      </c>
      <c r="J53" s="50" t="e">
        <f t="shared" ca="1" si="2"/>
        <v>#DIV/0!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22.8">
      <c r="A54" s="48"/>
      <c r="B54" s="49">
        <f ca="1">'Ciclo 1'!E159</f>
        <v>0</v>
      </c>
      <c r="C54" s="49">
        <f ca="1">'Ciclo 1'!F159</f>
        <v>0</v>
      </c>
      <c r="D54" s="50" t="e">
        <f t="shared" ca="1" si="0"/>
        <v>#DIV/0!</v>
      </c>
      <c r="E54" s="49">
        <f ca="1">'Ciclo 1'!H159</f>
        <v>0</v>
      </c>
      <c r="F54" s="49">
        <f ca="1">'Ciclo 1'!I159</f>
        <v>0</v>
      </c>
      <c r="G54" s="50" t="e">
        <f t="shared" ca="1" si="1"/>
        <v>#DIV/0!</v>
      </c>
      <c r="H54" s="51">
        <f ca="1">'Ciclo 1'!K159</f>
        <v>0</v>
      </c>
      <c r="I54" s="51">
        <f ca="1">'Ciclo 1'!L159</f>
        <v>0</v>
      </c>
      <c r="J54" s="50" t="e">
        <f t="shared" ca="1" si="2"/>
        <v>#DIV/0!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32.25" customHeight="1">
      <c r="A55" s="54" t="s">
        <v>16</v>
      </c>
      <c r="B55" s="55">
        <f t="shared" ref="B55:C55" ca="1" si="3">SUM(B30:B54)/60</f>
        <v>0</v>
      </c>
      <c r="C55" s="55">
        <f t="shared" ca="1" si="3"/>
        <v>0</v>
      </c>
      <c r="D55" s="56" t="e">
        <f t="shared" ca="1" si="0"/>
        <v>#DIV/0!</v>
      </c>
      <c r="E55" s="55">
        <f t="shared" ref="E55:F55" ca="1" si="4">SUM(E30:E54)/60</f>
        <v>0</v>
      </c>
      <c r="F55" s="55">
        <f t="shared" ca="1" si="4"/>
        <v>0</v>
      </c>
      <c r="G55" s="57" t="e">
        <f t="shared" ca="1" si="1"/>
        <v>#DIV/0!</v>
      </c>
      <c r="H55" s="58">
        <f t="shared" ref="H55:I55" ca="1" si="5">SUM(H30:H54)</f>
        <v>0</v>
      </c>
      <c r="I55" s="59">
        <f t="shared" ca="1" si="5"/>
        <v>0</v>
      </c>
      <c r="J55" s="60" t="e">
        <f t="shared" ca="1" si="2"/>
        <v>#DIV/0!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21.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21.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21.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21.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21.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21.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21.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21.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21.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21.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21.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21.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21.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21.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21.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21.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21.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21.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21.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21.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21.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21.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21.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21.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21.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21.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21.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21.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21.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21.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21.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21.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21.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21.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21.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21.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21.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21.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21.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21.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21.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21.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21.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21.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21.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21.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21.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21.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21.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21.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21.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21.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21.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21.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21.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21.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21.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21.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21.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21.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21.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21.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21.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21.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21.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21.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21.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21.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21.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21.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21.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21.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21.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21.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21.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21.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21.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21.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21.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21.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21.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21.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21.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21.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21.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21.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21.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21.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21.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21.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21.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21.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21.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21.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21.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21.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21.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21.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21.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21.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21.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21.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21.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21.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21.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21.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21.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21.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21.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21.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21.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21.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21.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21.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21.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21.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21.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21.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21.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21.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21.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21.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21.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21.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21.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21.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21.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21.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21.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21.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21.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21.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21.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21.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21.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21.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21.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21.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21.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21.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21.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21.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21.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21.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21.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21.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21.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21.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21.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21.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21.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21.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21.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21.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21.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21.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21.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21.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21.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21.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21.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21.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21.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21.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21.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21.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21.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21.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21.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21.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21.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21.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</sheetData>
  <mergeCells count="26">
    <mergeCell ref="B23:C23"/>
    <mergeCell ref="B24:C24"/>
    <mergeCell ref="B25:C25"/>
    <mergeCell ref="B26:C26"/>
    <mergeCell ref="B15:C15"/>
    <mergeCell ref="B16:C16"/>
    <mergeCell ref="B17:C17"/>
    <mergeCell ref="B18:C18"/>
    <mergeCell ref="B19:C19"/>
    <mergeCell ref="B20:C20"/>
    <mergeCell ref="B21:C21"/>
    <mergeCell ref="B11:C11"/>
    <mergeCell ref="B12:C12"/>
    <mergeCell ref="B13:C13"/>
    <mergeCell ref="B14:C14"/>
    <mergeCell ref="B22:C22"/>
    <mergeCell ref="B6:C6"/>
    <mergeCell ref="B7:C7"/>
    <mergeCell ref="B8:C8"/>
    <mergeCell ref="B9:C9"/>
    <mergeCell ref="B10:C10"/>
    <mergeCell ref="A1:C1"/>
    <mergeCell ref="B2:C2"/>
    <mergeCell ref="B3:C3"/>
    <mergeCell ref="B4:C4"/>
    <mergeCell ref="B5:C5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34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4140625" defaultRowHeight="15" customHeight="1"/>
  <cols>
    <col min="1" max="1" width="16.44140625" customWidth="1"/>
    <col min="2" max="2" width="12" customWidth="1"/>
    <col min="3" max="3" width="11.109375" customWidth="1"/>
    <col min="4" max="4" width="11" customWidth="1"/>
    <col min="5" max="5" width="11.5546875" customWidth="1"/>
    <col min="6" max="6" width="14.44140625" customWidth="1"/>
    <col min="7" max="7" width="26.88671875" customWidth="1"/>
    <col min="8" max="8" width="12.33203125" customWidth="1"/>
    <col min="9" max="9" width="12.5546875" customWidth="1"/>
    <col min="10" max="10" width="9.88671875" customWidth="1"/>
    <col min="11" max="11" width="11.88671875" customWidth="1"/>
    <col min="12" max="13" width="10.44140625" customWidth="1"/>
    <col min="14" max="14" width="10.44140625" hidden="1" customWidth="1"/>
    <col min="15" max="16" width="10.44140625" customWidth="1"/>
    <col min="17" max="17" width="15.109375" customWidth="1"/>
    <col min="18" max="18" width="12.33203125" customWidth="1"/>
    <col min="19" max="23" width="9.109375" customWidth="1"/>
    <col min="24" max="27" width="8.6640625" customWidth="1"/>
  </cols>
  <sheetData>
    <row r="1" spans="1:27" ht="14.25" customHeight="1">
      <c r="A1" s="61" t="s">
        <v>17</v>
      </c>
      <c r="B1" s="152" t="s">
        <v>18</v>
      </c>
      <c r="C1" s="96"/>
      <c r="D1" s="153"/>
      <c r="E1" s="148"/>
      <c r="F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</row>
    <row r="2" spans="1:27" ht="14.25" customHeight="1">
      <c r="A2" s="63" t="s">
        <v>19</v>
      </c>
      <c r="B2" s="154" t="s">
        <v>20</v>
      </c>
      <c r="C2" s="90"/>
      <c r="D2" s="148"/>
      <c r="E2" s="148"/>
      <c r="F2" s="62"/>
      <c r="G2" s="62"/>
      <c r="H2" s="64"/>
      <c r="I2" s="62"/>
      <c r="J2" s="62"/>
      <c r="K2" s="62"/>
      <c r="L2" s="62"/>
      <c r="M2" s="62"/>
      <c r="N2" s="62"/>
      <c r="O2" s="62"/>
      <c r="P2" s="62"/>
      <c r="Q2" s="62"/>
      <c r="R2" s="62"/>
      <c r="S2" s="4"/>
      <c r="T2" s="62"/>
      <c r="U2" s="62"/>
      <c r="V2" s="62"/>
      <c r="W2" s="62"/>
      <c r="X2" s="62"/>
      <c r="Y2" s="62"/>
      <c r="Z2" s="62"/>
      <c r="AA2" s="62"/>
    </row>
    <row r="3" spans="1:27" ht="22.8">
      <c r="A3" s="63" t="s">
        <v>21</v>
      </c>
      <c r="B3" s="155" t="s">
        <v>22</v>
      </c>
      <c r="C3" s="90"/>
      <c r="D3" s="148"/>
      <c r="E3" s="148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U3" s="62"/>
      <c r="V3" s="156"/>
      <c r="W3" s="62"/>
      <c r="X3" s="62"/>
      <c r="Y3" s="62"/>
      <c r="Z3" s="62"/>
      <c r="AA3" s="62"/>
    </row>
    <row r="4" spans="1:27" ht="15" customHeight="1">
      <c r="A4" s="63" t="s">
        <v>23</v>
      </c>
      <c r="B4" s="157">
        <v>43780</v>
      </c>
      <c r="C4" s="90"/>
      <c r="D4" s="158" t="str">
        <f>HYPERLINK("https://www.instagram.com/renanfineto/?hl=pt-br","@renanfineto")</f>
        <v>@renanfineto</v>
      </c>
      <c r="E4" s="159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148"/>
      <c r="W4" s="62"/>
      <c r="X4" s="62"/>
      <c r="Y4" s="62"/>
      <c r="Z4" s="62"/>
      <c r="AA4" s="62"/>
    </row>
    <row r="5" spans="1:27" ht="28.5" customHeight="1">
      <c r="A5" s="63" t="s">
        <v>24</v>
      </c>
      <c r="B5" s="178">
        <f ca="1">E160+H160</f>
        <v>18.666666666666668</v>
      </c>
      <c r="C5" s="90"/>
      <c r="D5" s="4"/>
      <c r="E5" s="4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148"/>
      <c r="W5" s="62"/>
      <c r="X5" s="62"/>
      <c r="Y5" s="62"/>
      <c r="Z5" s="62"/>
      <c r="AA5" s="62"/>
    </row>
    <row r="6" spans="1:27" ht="20.25" customHeight="1">
      <c r="A6" s="65" t="s">
        <v>25</v>
      </c>
      <c r="B6" s="179"/>
      <c r="C6" s="99"/>
      <c r="D6" s="4"/>
      <c r="E6" s="66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</row>
    <row r="7" spans="1:27" ht="45.6">
      <c r="A7" s="67" t="s">
        <v>26</v>
      </c>
      <c r="B7" s="68" t="s">
        <v>27</v>
      </c>
      <c r="C7" s="69" t="s">
        <v>28</v>
      </c>
      <c r="D7" s="161" t="s">
        <v>0</v>
      </c>
      <c r="E7" s="180"/>
      <c r="F7" s="69" t="s">
        <v>29</v>
      </c>
      <c r="G7" s="69" t="s">
        <v>1</v>
      </c>
      <c r="H7" s="69" t="s">
        <v>30</v>
      </c>
      <c r="I7" s="69" t="s">
        <v>31</v>
      </c>
      <c r="J7" s="69" t="s">
        <v>32</v>
      </c>
      <c r="K7" s="69" t="s">
        <v>33</v>
      </c>
      <c r="L7" s="69" t="s">
        <v>34</v>
      </c>
      <c r="M7" s="69" t="s">
        <v>35</v>
      </c>
      <c r="N7" s="69" t="s">
        <v>36</v>
      </c>
      <c r="O7" s="69" t="s">
        <v>15</v>
      </c>
      <c r="P7" s="69" t="s">
        <v>4</v>
      </c>
      <c r="Q7" s="69" t="s">
        <v>37</v>
      </c>
      <c r="R7" s="161" t="s">
        <v>38</v>
      </c>
      <c r="S7" s="134"/>
      <c r="T7" s="134"/>
      <c r="U7" s="135"/>
      <c r="V7" s="62"/>
      <c r="W7" s="62"/>
      <c r="X7" s="62"/>
      <c r="Y7" s="62"/>
      <c r="Z7" s="62"/>
      <c r="AA7" s="62"/>
    </row>
    <row r="8" spans="1:27" ht="14.25" customHeight="1">
      <c r="A8" s="175">
        <v>1</v>
      </c>
      <c r="B8" s="171">
        <v>43780</v>
      </c>
      <c r="C8" s="174" t="s">
        <v>39</v>
      </c>
      <c r="D8" s="169"/>
      <c r="E8" s="170"/>
      <c r="F8" s="70">
        <v>80</v>
      </c>
      <c r="G8" s="70"/>
      <c r="H8" s="70"/>
      <c r="I8" s="70"/>
      <c r="J8" s="70"/>
      <c r="K8" s="70"/>
      <c r="L8" s="70"/>
      <c r="M8" s="70"/>
      <c r="N8" s="71" t="str">
        <f t="shared" ref="N8:N12" si="0">IF((M8-L8+1)=1,"",(M8-L8+1))</f>
        <v/>
      </c>
      <c r="O8" s="72"/>
      <c r="P8" s="73">
        <f t="shared" ref="P8:P12" si="1">O8/(M8-L8+1)</f>
        <v>0</v>
      </c>
      <c r="Q8" s="72"/>
      <c r="R8" s="144"/>
      <c r="S8" s="95"/>
      <c r="T8" s="95"/>
      <c r="U8" s="96"/>
      <c r="V8" s="62"/>
      <c r="W8" s="62"/>
      <c r="X8" s="62"/>
      <c r="Y8" s="62"/>
      <c r="Z8" s="62"/>
      <c r="AA8" s="62"/>
    </row>
    <row r="9" spans="1:27" ht="15" customHeight="1">
      <c r="A9" s="176"/>
      <c r="B9" s="172"/>
      <c r="C9" s="172"/>
      <c r="D9" s="160"/>
      <c r="E9" s="159"/>
      <c r="F9" s="74">
        <v>80</v>
      </c>
      <c r="G9" s="74"/>
      <c r="H9" s="74"/>
      <c r="I9" s="74"/>
      <c r="J9" s="74"/>
      <c r="K9" s="74"/>
      <c r="L9" s="74"/>
      <c r="M9" s="74"/>
      <c r="N9" s="74" t="str">
        <f t="shared" si="0"/>
        <v/>
      </c>
      <c r="O9" s="75"/>
      <c r="P9" s="76">
        <f t="shared" si="1"/>
        <v>0</v>
      </c>
      <c r="Q9" s="75"/>
      <c r="R9" s="141"/>
      <c r="S9" s="89"/>
      <c r="T9" s="89"/>
      <c r="U9" s="90"/>
      <c r="V9" s="62"/>
      <c r="W9" s="62"/>
      <c r="X9" s="62"/>
      <c r="Y9" s="62"/>
      <c r="Z9" s="62"/>
      <c r="AA9" s="62"/>
    </row>
    <row r="10" spans="1:27" ht="15" customHeight="1">
      <c r="A10" s="176"/>
      <c r="B10" s="172"/>
      <c r="C10" s="172"/>
      <c r="D10" s="160"/>
      <c r="E10" s="159"/>
      <c r="F10" s="74">
        <v>70</v>
      </c>
      <c r="G10" s="74"/>
      <c r="H10" s="74"/>
      <c r="I10" s="74"/>
      <c r="J10" s="74"/>
      <c r="K10" s="74"/>
      <c r="L10" s="74"/>
      <c r="M10" s="74"/>
      <c r="N10" s="74" t="str">
        <f t="shared" si="0"/>
        <v/>
      </c>
      <c r="O10" s="75"/>
      <c r="P10" s="76">
        <f t="shared" si="1"/>
        <v>0</v>
      </c>
      <c r="Q10" s="75"/>
      <c r="R10" s="141"/>
      <c r="S10" s="89"/>
      <c r="T10" s="89"/>
      <c r="U10" s="90"/>
      <c r="V10" s="62"/>
      <c r="W10" s="62"/>
      <c r="X10" s="62"/>
      <c r="Y10" s="62"/>
      <c r="Z10" s="62"/>
      <c r="AA10" s="62"/>
    </row>
    <row r="11" spans="1:27" ht="15" customHeight="1">
      <c r="A11" s="176"/>
      <c r="B11" s="172"/>
      <c r="C11" s="172"/>
      <c r="D11" s="160"/>
      <c r="E11" s="159"/>
      <c r="F11" s="74">
        <v>70</v>
      </c>
      <c r="G11" s="74"/>
      <c r="H11" s="74"/>
      <c r="I11" s="74"/>
      <c r="J11" s="74"/>
      <c r="K11" s="74"/>
      <c r="L11" s="74"/>
      <c r="M11" s="74"/>
      <c r="N11" s="74" t="str">
        <f t="shared" si="0"/>
        <v/>
      </c>
      <c r="O11" s="75"/>
      <c r="P11" s="76">
        <f t="shared" si="1"/>
        <v>0</v>
      </c>
      <c r="Q11" s="75"/>
      <c r="R11" s="141"/>
      <c r="S11" s="89"/>
      <c r="T11" s="89"/>
      <c r="U11" s="90"/>
      <c r="V11" s="62"/>
      <c r="W11" s="62"/>
      <c r="X11" s="62"/>
      <c r="Y11" s="62"/>
      <c r="Z11" s="62"/>
      <c r="AA11" s="62"/>
    </row>
    <row r="12" spans="1:27" ht="15" customHeight="1">
      <c r="A12" s="176"/>
      <c r="B12" s="173"/>
      <c r="C12" s="173"/>
      <c r="D12" s="141"/>
      <c r="E12" s="159"/>
      <c r="F12" s="74"/>
      <c r="G12" s="74"/>
      <c r="H12" s="74"/>
      <c r="I12" s="74"/>
      <c r="J12" s="74"/>
      <c r="K12" s="74"/>
      <c r="L12" s="74"/>
      <c r="M12" s="74"/>
      <c r="N12" s="74" t="str">
        <f t="shared" si="0"/>
        <v/>
      </c>
      <c r="O12" s="75"/>
      <c r="P12" s="76">
        <f t="shared" si="1"/>
        <v>0</v>
      </c>
      <c r="Q12" s="75"/>
      <c r="R12" s="141"/>
      <c r="S12" s="89"/>
      <c r="T12" s="89"/>
      <c r="U12" s="90"/>
      <c r="V12" s="62"/>
      <c r="W12" s="62"/>
      <c r="X12" s="62"/>
      <c r="Y12" s="62"/>
      <c r="Z12" s="62"/>
      <c r="AA12" s="62"/>
    </row>
    <row r="13" spans="1:27" ht="15" customHeight="1">
      <c r="A13" s="176"/>
      <c r="B13" s="163" t="s">
        <v>40</v>
      </c>
      <c r="C13" s="146"/>
      <c r="D13" s="162"/>
      <c r="E13" s="159"/>
      <c r="F13" s="77"/>
      <c r="G13" s="145" t="s">
        <v>41</v>
      </c>
      <c r="H13" s="112"/>
      <c r="I13" s="112"/>
      <c r="J13" s="112"/>
      <c r="K13" s="112"/>
      <c r="L13" s="112"/>
      <c r="M13" s="112"/>
      <c r="N13" s="112"/>
      <c r="O13" s="112"/>
      <c r="P13" s="146"/>
      <c r="Q13" s="78"/>
      <c r="R13" s="142"/>
      <c r="S13" s="89"/>
      <c r="T13" s="89"/>
      <c r="U13" s="90"/>
      <c r="V13" s="62"/>
      <c r="W13" s="79"/>
      <c r="X13" s="62"/>
      <c r="Y13" s="62"/>
      <c r="Z13" s="62"/>
      <c r="AA13" s="62"/>
    </row>
    <row r="14" spans="1:27" ht="15.75" customHeight="1">
      <c r="A14" s="176"/>
      <c r="B14" s="147"/>
      <c r="C14" s="149"/>
      <c r="D14" s="162"/>
      <c r="E14" s="159"/>
      <c r="F14" s="77"/>
      <c r="G14" s="147"/>
      <c r="H14" s="148"/>
      <c r="I14" s="148"/>
      <c r="J14" s="148"/>
      <c r="K14" s="148"/>
      <c r="L14" s="148"/>
      <c r="M14" s="148"/>
      <c r="N14" s="148"/>
      <c r="O14" s="148"/>
      <c r="P14" s="149"/>
      <c r="Q14" s="78"/>
      <c r="R14" s="142"/>
      <c r="S14" s="89"/>
      <c r="T14" s="89"/>
      <c r="U14" s="90"/>
      <c r="V14" s="62"/>
      <c r="W14" s="79"/>
      <c r="X14" s="62"/>
      <c r="Y14" s="62"/>
      <c r="Z14" s="62"/>
      <c r="AA14" s="62"/>
    </row>
    <row r="15" spans="1:27" ht="15.75" customHeight="1">
      <c r="A15" s="176"/>
      <c r="B15" s="147"/>
      <c r="C15" s="149"/>
      <c r="D15" s="162"/>
      <c r="E15" s="159"/>
      <c r="F15" s="77"/>
      <c r="G15" s="147"/>
      <c r="H15" s="148"/>
      <c r="I15" s="148"/>
      <c r="J15" s="148"/>
      <c r="K15" s="148"/>
      <c r="L15" s="148"/>
      <c r="M15" s="148"/>
      <c r="N15" s="148"/>
      <c r="O15" s="148"/>
      <c r="P15" s="149"/>
      <c r="Q15" s="78"/>
      <c r="R15" s="142"/>
      <c r="S15" s="89"/>
      <c r="T15" s="89"/>
      <c r="U15" s="90"/>
      <c r="V15" s="62"/>
      <c r="W15" s="79"/>
      <c r="X15" s="62"/>
      <c r="Y15" s="62"/>
      <c r="Z15" s="62"/>
      <c r="AA15" s="62"/>
    </row>
    <row r="16" spans="1:27" ht="15.75" customHeight="1">
      <c r="A16" s="176"/>
      <c r="B16" s="164"/>
      <c r="C16" s="165"/>
      <c r="D16" s="162"/>
      <c r="E16" s="159"/>
      <c r="F16" s="77"/>
      <c r="G16" s="147"/>
      <c r="H16" s="148"/>
      <c r="I16" s="148"/>
      <c r="J16" s="148"/>
      <c r="K16" s="148"/>
      <c r="L16" s="148"/>
      <c r="M16" s="148"/>
      <c r="N16" s="148"/>
      <c r="O16" s="148"/>
      <c r="P16" s="149"/>
      <c r="Q16" s="78"/>
      <c r="R16" s="142"/>
      <c r="S16" s="89"/>
      <c r="T16" s="89"/>
      <c r="U16" s="90"/>
      <c r="V16" s="62"/>
      <c r="W16" s="79"/>
      <c r="X16" s="62"/>
      <c r="Y16" s="62"/>
      <c r="Z16" s="62"/>
      <c r="AA16" s="62"/>
    </row>
    <row r="17" spans="1:27" ht="15" customHeight="1">
      <c r="A17" s="176"/>
      <c r="B17" s="166" t="s">
        <v>42</v>
      </c>
      <c r="C17" s="149"/>
      <c r="D17" s="162"/>
      <c r="E17" s="159"/>
      <c r="F17" s="77"/>
      <c r="G17" s="147"/>
      <c r="H17" s="148"/>
      <c r="I17" s="148"/>
      <c r="J17" s="148"/>
      <c r="K17" s="148"/>
      <c r="L17" s="148"/>
      <c r="M17" s="148"/>
      <c r="N17" s="148"/>
      <c r="O17" s="148"/>
      <c r="P17" s="149"/>
      <c r="Q17" s="78"/>
      <c r="R17" s="142"/>
      <c r="S17" s="89"/>
      <c r="T17" s="89"/>
      <c r="U17" s="90"/>
      <c r="V17" s="62"/>
      <c r="W17" s="79"/>
      <c r="X17" s="62"/>
      <c r="Y17" s="62"/>
      <c r="Z17" s="62"/>
      <c r="AA17" s="62"/>
    </row>
    <row r="18" spans="1:27" ht="15" customHeight="1">
      <c r="A18" s="176"/>
      <c r="B18" s="147"/>
      <c r="C18" s="149"/>
      <c r="D18" s="162"/>
      <c r="E18" s="159"/>
      <c r="F18" s="77"/>
      <c r="G18" s="147"/>
      <c r="H18" s="148"/>
      <c r="I18" s="148"/>
      <c r="J18" s="148"/>
      <c r="K18" s="148"/>
      <c r="L18" s="148"/>
      <c r="M18" s="148"/>
      <c r="N18" s="148"/>
      <c r="O18" s="148"/>
      <c r="P18" s="149"/>
      <c r="Q18" s="78"/>
      <c r="R18" s="142"/>
      <c r="S18" s="89"/>
      <c r="T18" s="89"/>
      <c r="U18" s="90"/>
      <c r="V18" s="62"/>
      <c r="W18" s="62"/>
      <c r="X18" s="62"/>
      <c r="Y18" s="62"/>
      <c r="Z18" s="62"/>
      <c r="AA18" s="62"/>
    </row>
    <row r="19" spans="1:27" ht="15" customHeight="1">
      <c r="A19" s="176"/>
      <c r="B19" s="147"/>
      <c r="C19" s="149"/>
      <c r="D19" s="162"/>
      <c r="E19" s="159"/>
      <c r="F19" s="77"/>
      <c r="G19" s="147"/>
      <c r="H19" s="148"/>
      <c r="I19" s="148"/>
      <c r="J19" s="148"/>
      <c r="K19" s="148"/>
      <c r="L19" s="148"/>
      <c r="M19" s="148"/>
      <c r="N19" s="148"/>
      <c r="O19" s="148"/>
      <c r="P19" s="149"/>
      <c r="Q19" s="78"/>
      <c r="R19" s="142"/>
      <c r="S19" s="89"/>
      <c r="T19" s="89"/>
      <c r="U19" s="90"/>
      <c r="V19" s="62"/>
      <c r="W19" s="62"/>
      <c r="X19" s="62"/>
      <c r="Y19" s="62"/>
      <c r="Z19" s="62"/>
      <c r="AA19" s="62"/>
    </row>
    <row r="20" spans="1:27" ht="15" customHeight="1">
      <c r="A20" s="176"/>
      <c r="B20" s="164"/>
      <c r="C20" s="165"/>
      <c r="D20" s="162"/>
      <c r="E20" s="159"/>
      <c r="F20" s="77"/>
      <c r="G20" s="147"/>
      <c r="H20" s="148"/>
      <c r="I20" s="148"/>
      <c r="J20" s="148"/>
      <c r="K20" s="148"/>
      <c r="L20" s="148"/>
      <c r="M20" s="148"/>
      <c r="N20" s="148"/>
      <c r="O20" s="148"/>
      <c r="P20" s="149"/>
      <c r="Q20" s="78"/>
      <c r="R20" s="142"/>
      <c r="S20" s="89"/>
      <c r="T20" s="89"/>
      <c r="U20" s="90"/>
      <c r="V20" s="62"/>
      <c r="W20" s="62"/>
      <c r="X20" s="62"/>
      <c r="Y20" s="62"/>
      <c r="Z20" s="62"/>
      <c r="AA20" s="62"/>
    </row>
    <row r="21" spans="1:27" ht="15" customHeight="1">
      <c r="A21" s="176"/>
      <c r="B21" s="166" t="s">
        <v>43</v>
      </c>
      <c r="C21" s="149"/>
      <c r="D21" s="162"/>
      <c r="E21" s="159"/>
      <c r="F21" s="77"/>
      <c r="G21" s="147"/>
      <c r="H21" s="148"/>
      <c r="I21" s="148"/>
      <c r="J21" s="148"/>
      <c r="K21" s="148"/>
      <c r="L21" s="148"/>
      <c r="M21" s="148"/>
      <c r="N21" s="148"/>
      <c r="O21" s="148"/>
      <c r="P21" s="149"/>
      <c r="Q21" s="78"/>
      <c r="R21" s="142"/>
      <c r="S21" s="89"/>
      <c r="T21" s="89"/>
      <c r="U21" s="90"/>
      <c r="V21" s="62"/>
      <c r="W21" s="62"/>
      <c r="X21" s="62"/>
      <c r="Y21" s="62"/>
      <c r="Z21" s="62"/>
      <c r="AA21" s="62"/>
    </row>
    <row r="22" spans="1:27" ht="15" customHeight="1">
      <c r="A22" s="176"/>
      <c r="B22" s="147"/>
      <c r="C22" s="149"/>
      <c r="D22" s="162"/>
      <c r="E22" s="159"/>
      <c r="F22" s="77"/>
      <c r="G22" s="147"/>
      <c r="H22" s="148"/>
      <c r="I22" s="148"/>
      <c r="J22" s="148"/>
      <c r="K22" s="148"/>
      <c r="L22" s="148"/>
      <c r="M22" s="148"/>
      <c r="N22" s="148"/>
      <c r="O22" s="148"/>
      <c r="P22" s="149"/>
      <c r="Q22" s="78"/>
      <c r="R22" s="142"/>
      <c r="S22" s="89"/>
      <c r="T22" s="89"/>
      <c r="U22" s="90"/>
      <c r="V22" s="62"/>
      <c r="W22" s="62"/>
      <c r="X22" s="62"/>
      <c r="Y22" s="62"/>
      <c r="Z22" s="62"/>
      <c r="AA22" s="62"/>
    </row>
    <row r="23" spans="1:27" ht="15" customHeight="1">
      <c r="A23" s="176"/>
      <c r="B23" s="147"/>
      <c r="C23" s="149"/>
      <c r="D23" s="162"/>
      <c r="E23" s="159"/>
      <c r="F23" s="77"/>
      <c r="G23" s="147"/>
      <c r="H23" s="148"/>
      <c r="I23" s="148"/>
      <c r="J23" s="148"/>
      <c r="K23" s="148"/>
      <c r="L23" s="148"/>
      <c r="M23" s="148"/>
      <c r="N23" s="148"/>
      <c r="O23" s="148"/>
      <c r="P23" s="149"/>
      <c r="Q23" s="78"/>
      <c r="R23" s="142"/>
      <c r="S23" s="89"/>
      <c r="T23" s="89"/>
      <c r="U23" s="90"/>
      <c r="V23" s="62"/>
      <c r="W23" s="62"/>
      <c r="X23" s="62"/>
      <c r="Y23" s="62"/>
      <c r="Z23" s="62"/>
      <c r="AA23" s="62"/>
    </row>
    <row r="24" spans="1:27" ht="15.75" customHeight="1">
      <c r="A24" s="177"/>
      <c r="B24" s="150"/>
      <c r="C24" s="151"/>
      <c r="D24" s="167"/>
      <c r="E24" s="168"/>
      <c r="F24" s="80"/>
      <c r="G24" s="150"/>
      <c r="H24" s="125"/>
      <c r="I24" s="125"/>
      <c r="J24" s="125"/>
      <c r="K24" s="125"/>
      <c r="L24" s="125"/>
      <c r="M24" s="125"/>
      <c r="N24" s="125"/>
      <c r="O24" s="125"/>
      <c r="P24" s="151"/>
      <c r="Q24" s="81"/>
      <c r="R24" s="143"/>
      <c r="S24" s="98"/>
      <c r="T24" s="98"/>
      <c r="U24" s="99"/>
      <c r="V24" s="62"/>
      <c r="W24" s="62"/>
      <c r="X24" s="62"/>
      <c r="Y24" s="62"/>
      <c r="Z24" s="62"/>
      <c r="AA24" s="62"/>
    </row>
    <row r="25" spans="1:27" ht="14.25" customHeight="1">
      <c r="A25" s="62"/>
      <c r="B25" s="82"/>
      <c r="C25" s="62"/>
      <c r="D25" s="62"/>
      <c r="E25" s="62"/>
      <c r="F25" s="62"/>
      <c r="G25" s="83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</row>
    <row r="26" spans="1:27" ht="14.25" customHeight="1">
      <c r="A26" s="175">
        <f>A8+1</f>
        <v>2</v>
      </c>
      <c r="B26" s="171">
        <f>B8+1</f>
        <v>43781</v>
      </c>
      <c r="C26" s="174" t="s">
        <v>44</v>
      </c>
      <c r="D26" s="169"/>
      <c r="E26" s="170"/>
      <c r="F26" s="70">
        <v>70</v>
      </c>
      <c r="G26" s="70"/>
      <c r="H26" s="70"/>
      <c r="I26" s="70"/>
      <c r="J26" s="70"/>
      <c r="K26" s="70"/>
      <c r="L26" s="70"/>
      <c r="M26" s="70"/>
      <c r="N26" s="70" t="str">
        <f t="shared" ref="N26:N30" si="2">IF((M26-L26+1)=1,"",(M26-L26+1))</f>
        <v/>
      </c>
      <c r="O26" s="72"/>
      <c r="P26" s="73">
        <f t="shared" ref="P26:P30" si="3">O26/(M26-L26+1)</f>
        <v>0</v>
      </c>
      <c r="Q26" s="72"/>
      <c r="R26" s="144"/>
      <c r="S26" s="95"/>
      <c r="T26" s="95"/>
      <c r="U26" s="96"/>
      <c r="V26" s="62"/>
      <c r="W26" s="62"/>
      <c r="X26" s="62"/>
      <c r="Y26" s="62"/>
      <c r="Z26" s="62"/>
      <c r="AA26" s="62"/>
    </row>
    <row r="27" spans="1:27" ht="15" customHeight="1">
      <c r="A27" s="176"/>
      <c r="B27" s="172"/>
      <c r="C27" s="172"/>
      <c r="D27" s="160"/>
      <c r="E27" s="159"/>
      <c r="F27" s="74">
        <v>70</v>
      </c>
      <c r="G27" s="74"/>
      <c r="H27" s="74"/>
      <c r="I27" s="74"/>
      <c r="J27" s="74"/>
      <c r="K27" s="74"/>
      <c r="L27" s="74"/>
      <c r="M27" s="74"/>
      <c r="N27" s="74" t="str">
        <f t="shared" si="2"/>
        <v/>
      </c>
      <c r="O27" s="75"/>
      <c r="P27" s="76">
        <f t="shared" si="3"/>
        <v>0</v>
      </c>
      <c r="Q27" s="75"/>
      <c r="R27" s="141" t="s">
        <v>45</v>
      </c>
      <c r="S27" s="89"/>
      <c r="T27" s="89"/>
      <c r="U27" s="90"/>
      <c r="V27" s="62"/>
      <c r="W27" s="62"/>
      <c r="X27" s="62"/>
      <c r="Y27" s="62"/>
      <c r="Z27" s="62"/>
      <c r="AA27" s="62"/>
    </row>
    <row r="28" spans="1:27" ht="15" customHeight="1">
      <c r="A28" s="176"/>
      <c r="B28" s="172"/>
      <c r="C28" s="172"/>
      <c r="D28" s="160"/>
      <c r="E28" s="159"/>
      <c r="F28" s="74">
        <v>60</v>
      </c>
      <c r="G28" s="74"/>
      <c r="H28" s="74"/>
      <c r="I28" s="74"/>
      <c r="J28" s="74"/>
      <c r="K28" s="74"/>
      <c r="L28" s="74"/>
      <c r="M28" s="74"/>
      <c r="N28" s="74" t="str">
        <f t="shared" si="2"/>
        <v/>
      </c>
      <c r="O28" s="75"/>
      <c r="P28" s="76">
        <f t="shared" si="3"/>
        <v>0</v>
      </c>
      <c r="Q28" s="75"/>
      <c r="R28" s="141"/>
      <c r="S28" s="89"/>
      <c r="T28" s="89"/>
      <c r="U28" s="90"/>
      <c r="V28" s="62"/>
      <c r="W28" s="62"/>
      <c r="X28" s="62"/>
      <c r="Y28" s="62"/>
      <c r="Z28" s="62"/>
      <c r="AA28" s="62"/>
    </row>
    <row r="29" spans="1:27" ht="15" customHeight="1">
      <c r="A29" s="176"/>
      <c r="B29" s="172"/>
      <c r="C29" s="172"/>
      <c r="D29" s="160"/>
      <c r="E29" s="159"/>
      <c r="F29" s="74">
        <v>60</v>
      </c>
      <c r="G29" s="74"/>
      <c r="H29" s="74"/>
      <c r="I29" s="74"/>
      <c r="J29" s="74"/>
      <c r="K29" s="74"/>
      <c r="L29" s="74"/>
      <c r="M29" s="74"/>
      <c r="N29" s="74" t="str">
        <f t="shared" si="2"/>
        <v/>
      </c>
      <c r="O29" s="75"/>
      <c r="P29" s="76">
        <f t="shared" si="3"/>
        <v>0</v>
      </c>
      <c r="Q29" s="75"/>
      <c r="R29" s="141"/>
      <c r="S29" s="89"/>
      <c r="T29" s="89"/>
      <c r="U29" s="90"/>
      <c r="V29" s="62"/>
      <c r="W29" s="62"/>
      <c r="X29" s="62"/>
      <c r="Y29" s="62"/>
      <c r="Z29" s="62"/>
      <c r="AA29" s="62"/>
    </row>
    <row r="30" spans="1:27" ht="15" customHeight="1">
      <c r="A30" s="176"/>
      <c r="B30" s="173"/>
      <c r="C30" s="173"/>
      <c r="D30" s="141"/>
      <c r="E30" s="159"/>
      <c r="F30" s="74"/>
      <c r="G30" s="74"/>
      <c r="H30" s="74"/>
      <c r="I30" s="74"/>
      <c r="J30" s="74"/>
      <c r="K30" s="74"/>
      <c r="L30" s="74"/>
      <c r="M30" s="74"/>
      <c r="N30" s="74" t="str">
        <f t="shared" si="2"/>
        <v/>
      </c>
      <c r="O30" s="75"/>
      <c r="P30" s="76">
        <f t="shared" si="3"/>
        <v>0</v>
      </c>
      <c r="Q30" s="75"/>
      <c r="R30" s="141"/>
      <c r="S30" s="89"/>
      <c r="T30" s="89"/>
      <c r="U30" s="90"/>
      <c r="V30" s="62"/>
      <c r="W30" s="62"/>
      <c r="X30" s="62"/>
      <c r="Y30" s="62"/>
      <c r="Z30" s="62"/>
      <c r="AA30" s="62"/>
    </row>
    <row r="31" spans="1:27" ht="15" customHeight="1">
      <c r="A31" s="176"/>
      <c r="B31" s="163" t="s">
        <v>40</v>
      </c>
      <c r="C31" s="146"/>
      <c r="D31" s="162">
        <f t="shared" ref="D31:D32" si="4">D8</f>
        <v>0</v>
      </c>
      <c r="E31" s="159"/>
      <c r="F31" s="77">
        <v>10</v>
      </c>
      <c r="G31" s="145" t="s">
        <v>46</v>
      </c>
      <c r="H31" s="112"/>
      <c r="I31" s="112"/>
      <c r="J31" s="112"/>
      <c r="K31" s="112"/>
      <c r="L31" s="112"/>
      <c r="M31" s="112"/>
      <c r="N31" s="112"/>
      <c r="O31" s="112"/>
      <c r="P31" s="146"/>
      <c r="Q31" s="78"/>
      <c r="R31" s="142"/>
      <c r="S31" s="89"/>
      <c r="T31" s="89"/>
      <c r="U31" s="90"/>
      <c r="V31" s="62"/>
      <c r="W31" s="62"/>
      <c r="X31" s="62"/>
      <c r="Y31" s="62"/>
      <c r="Z31" s="62"/>
      <c r="AA31" s="62"/>
    </row>
    <row r="32" spans="1:27" ht="15" customHeight="1">
      <c r="A32" s="176"/>
      <c r="B32" s="147"/>
      <c r="C32" s="149"/>
      <c r="D32" s="162">
        <f t="shared" si="4"/>
        <v>0</v>
      </c>
      <c r="E32" s="159"/>
      <c r="F32" s="77">
        <v>10</v>
      </c>
      <c r="G32" s="147"/>
      <c r="H32" s="148"/>
      <c r="I32" s="148"/>
      <c r="J32" s="148"/>
      <c r="K32" s="148"/>
      <c r="L32" s="148"/>
      <c r="M32" s="148"/>
      <c r="N32" s="148"/>
      <c r="O32" s="148"/>
      <c r="P32" s="149"/>
      <c r="Q32" s="78"/>
      <c r="R32" s="142"/>
      <c r="S32" s="89"/>
      <c r="T32" s="89"/>
      <c r="U32" s="90"/>
      <c r="V32" s="62"/>
      <c r="W32" s="62"/>
      <c r="X32" s="62"/>
      <c r="Y32" s="62"/>
      <c r="Z32" s="62"/>
      <c r="AA32" s="62"/>
    </row>
    <row r="33" spans="1:27" ht="15" customHeight="1">
      <c r="A33" s="176"/>
      <c r="B33" s="147"/>
      <c r="C33" s="149"/>
      <c r="D33" s="162"/>
      <c r="E33" s="159"/>
      <c r="F33" s="77">
        <v>10</v>
      </c>
      <c r="G33" s="147"/>
      <c r="H33" s="148"/>
      <c r="I33" s="148"/>
      <c r="J33" s="148"/>
      <c r="K33" s="148"/>
      <c r="L33" s="148"/>
      <c r="M33" s="148"/>
      <c r="N33" s="148"/>
      <c r="O33" s="148"/>
      <c r="P33" s="149"/>
      <c r="Q33" s="78"/>
      <c r="R33" s="142"/>
      <c r="S33" s="89"/>
      <c r="T33" s="89"/>
      <c r="U33" s="90"/>
      <c r="V33" s="62"/>
      <c r="W33" s="62"/>
      <c r="X33" s="62"/>
      <c r="Y33" s="62"/>
      <c r="Z33" s="62"/>
      <c r="AA33" s="62"/>
    </row>
    <row r="34" spans="1:27" ht="15" customHeight="1">
      <c r="A34" s="176"/>
      <c r="B34" s="164"/>
      <c r="C34" s="165"/>
      <c r="D34" s="162">
        <f>D10</f>
        <v>0</v>
      </c>
      <c r="E34" s="159"/>
      <c r="F34" s="77">
        <v>10</v>
      </c>
      <c r="G34" s="147"/>
      <c r="H34" s="148"/>
      <c r="I34" s="148"/>
      <c r="J34" s="148"/>
      <c r="K34" s="148"/>
      <c r="L34" s="148"/>
      <c r="M34" s="148"/>
      <c r="N34" s="148"/>
      <c r="O34" s="148"/>
      <c r="P34" s="149"/>
      <c r="Q34" s="78"/>
      <c r="R34" s="142"/>
      <c r="S34" s="89"/>
      <c r="T34" s="89"/>
      <c r="U34" s="90"/>
      <c r="V34" s="62"/>
      <c r="W34" s="62"/>
      <c r="X34" s="62"/>
      <c r="Y34" s="62"/>
      <c r="Z34" s="62"/>
      <c r="AA34" s="62"/>
    </row>
    <row r="35" spans="1:27" ht="15" customHeight="1">
      <c r="A35" s="176"/>
      <c r="B35" s="166" t="s">
        <v>42</v>
      </c>
      <c r="C35" s="149"/>
      <c r="D35" s="162"/>
      <c r="E35" s="159"/>
      <c r="F35" s="77"/>
      <c r="G35" s="147"/>
      <c r="H35" s="148"/>
      <c r="I35" s="148"/>
      <c r="J35" s="148"/>
      <c r="K35" s="148"/>
      <c r="L35" s="148"/>
      <c r="M35" s="148"/>
      <c r="N35" s="148"/>
      <c r="O35" s="148"/>
      <c r="P35" s="149"/>
      <c r="Q35" s="78"/>
      <c r="R35" s="142"/>
      <c r="S35" s="89"/>
      <c r="T35" s="89"/>
      <c r="U35" s="90"/>
      <c r="V35" s="62"/>
      <c r="W35" s="62"/>
      <c r="X35" s="62"/>
      <c r="Y35" s="62"/>
      <c r="Z35" s="62"/>
      <c r="AA35" s="62"/>
    </row>
    <row r="36" spans="1:27" ht="15" customHeight="1">
      <c r="A36" s="176"/>
      <c r="B36" s="147"/>
      <c r="C36" s="149"/>
      <c r="D36" s="162"/>
      <c r="E36" s="159"/>
      <c r="F36" s="77"/>
      <c r="G36" s="147"/>
      <c r="H36" s="148"/>
      <c r="I36" s="148"/>
      <c r="J36" s="148"/>
      <c r="K36" s="148"/>
      <c r="L36" s="148"/>
      <c r="M36" s="148"/>
      <c r="N36" s="148"/>
      <c r="O36" s="148"/>
      <c r="P36" s="149"/>
      <c r="Q36" s="78"/>
      <c r="R36" s="142"/>
      <c r="S36" s="89"/>
      <c r="T36" s="89"/>
      <c r="U36" s="90"/>
      <c r="V36" s="62"/>
      <c r="W36" s="62"/>
      <c r="X36" s="62"/>
      <c r="Y36" s="62"/>
      <c r="Z36" s="62"/>
      <c r="AA36" s="62"/>
    </row>
    <row r="37" spans="1:27" ht="15" customHeight="1">
      <c r="A37" s="176"/>
      <c r="B37" s="147"/>
      <c r="C37" s="149"/>
      <c r="D37" s="162"/>
      <c r="E37" s="159"/>
      <c r="F37" s="77"/>
      <c r="G37" s="147"/>
      <c r="H37" s="148"/>
      <c r="I37" s="148"/>
      <c r="J37" s="148"/>
      <c r="K37" s="148"/>
      <c r="L37" s="148"/>
      <c r="M37" s="148"/>
      <c r="N37" s="148"/>
      <c r="O37" s="148"/>
      <c r="P37" s="149"/>
      <c r="Q37" s="78"/>
      <c r="R37" s="142"/>
      <c r="S37" s="89"/>
      <c r="T37" s="89"/>
      <c r="U37" s="90"/>
      <c r="V37" s="62"/>
      <c r="W37" s="62"/>
      <c r="X37" s="62"/>
      <c r="Y37" s="62"/>
      <c r="Z37" s="62"/>
      <c r="AA37" s="62"/>
    </row>
    <row r="38" spans="1:27" ht="15" customHeight="1">
      <c r="A38" s="176"/>
      <c r="B38" s="164"/>
      <c r="C38" s="165"/>
      <c r="D38" s="162"/>
      <c r="E38" s="159"/>
      <c r="F38" s="77"/>
      <c r="G38" s="147"/>
      <c r="H38" s="148"/>
      <c r="I38" s="148"/>
      <c r="J38" s="148"/>
      <c r="K38" s="148"/>
      <c r="L38" s="148"/>
      <c r="M38" s="148"/>
      <c r="N38" s="148"/>
      <c r="O38" s="148"/>
      <c r="P38" s="149"/>
      <c r="Q38" s="78"/>
      <c r="R38" s="142"/>
      <c r="S38" s="89"/>
      <c r="T38" s="89"/>
      <c r="U38" s="90"/>
      <c r="V38" s="62"/>
      <c r="W38" s="62"/>
      <c r="X38" s="62"/>
      <c r="Y38" s="62"/>
      <c r="Z38" s="62"/>
      <c r="AA38" s="62"/>
    </row>
    <row r="39" spans="1:27" ht="15" customHeight="1">
      <c r="A39" s="176"/>
      <c r="B39" s="166" t="s">
        <v>43</v>
      </c>
      <c r="C39" s="149"/>
      <c r="D39" s="162"/>
      <c r="E39" s="159"/>
      <c r="F39" s="77"/>
      <c r="G39" s="147"/>
      <c r="H39" s="148"/>
      <c r="I39" s="148"/>
      <c r="J39" s="148"/>
      <c r="K39" s="148"/>
      <c r="L39" s="148"/>
      <c r="M39" s="148"/>
      <c r="N39" s="148"/>
      <c r="O39" s="148"/>
      <c r="P39" s="149"/>
      <c r="Q39" s="78"/>
      <c r="R39" s="142"/>
      <c r="S39" s="89"/>
      <c r="T39" s="89"/>
      <c r="U39" s="90"/>
      <c r="V39" s="62"/>
      <c r="W39" s="62"/>
      <c r="X39" s="62"/>
      <c r="Y39" s="62"/>
      <c r="Z39" s="62"/>
      <c r="AA39" s="62"/>
    </row>
    <row r="40" spans="1:27" ht="15" customHeight="1">
      <c r="A40" s="176"/>
      <c r="B40" s="147"/>
      <c r="C40" s="149"/>
      <c r="D40" s="162"/>
      <c r="E40" s="159"/>
      <c r="F40" s="77"/>
      <c r="G40" s="147"/>
      <c r="H40" s="148"/>
      <c r="I40" s="148"/>
      <c r="J40" s="148"/>
      <c r="K40" s="148"/>
      <c r="L40" s="148"/>
      <c r="M40" s="148"/>
      <c r="N40" s="148"/>
      <c r="O40" s="148"/>
      <c r="P40" s="149"/>
      <c r="Q40" s="78"/>
      <c r="R40" s="142"/>
      <c r="S40" s="89"/>
      <c r="T40" s="89"/>
      <c r="U40" s="90"/>
      <c r="V40" s="62"/>
      <c r="W40" s="62"/>
      <c r="X40" s="62"/>
      <c r="Y40" s="62"/>
      <c r="Z40" s="62"/>
      <c r="AA40" s="62"/>
    </row>
    <row r="41" spans="1:27" ht="15" customHeight="1">
      <c r="A41" s="176"/>
      <c r="B41" s="147"/>
      <c r="C41" s="149"/>
      <c r="D41" s="162"/>
      <c r="E41" s="159"/>
      <c r="F41" s="77"/>
      <c r="G41" s="147"/>
      <c r="H41" s="148"/>
      <c r="I41" s="148"/>
      <c r="J41" s="148"/>
      <c r="K41" s="148"/>
      <c r="L41" s="148"/>
      <c r="M41" s="148"/>
      <c r="N41" s="148"/>
      <c r="O41" s="148"/>
      <c r="P41" s="149"/>
      <c r="Q41" s="78"/>
      <c r="R41" s="142"/>
      <c r="S41" s="89"/>
      <c r="T41" s="89"/>
      <c r="U41" s="90"/>
      <c r="V41" s="62"/>
      <c r="W41" s="62"/>
      <c r="X41" s="62"/>
      <c r="Y41" s="62"/>
      <c r="Z41" s="62"/>
      <c r="AA41" s="62"/>
    </row>
    <row r="42" spans="1:27" ht="15.75" customHeight="1">
      <c r="A42" s="177"/>
      <c r="B42" s="150"/>
      <c r="C42" s="151"/>
      <c r="D42" s="167"/>
      <c r="E42" s="168"/>
      <c r="F42" s="80"/>
      <c r="G42" s="150"/>
      <c r="H42" s="125"/>
      <c r="I42" s="125"/>
      <c r="J42" s="125"/>
      <c r="K42" s="125"/>
      <c r="L42" s="125"/>
      <c r="M42" s="125"/>
      <c r="N42" s="125"/>
      <c r="O42" s="125"/>
      <c r="P42" s="151"/>
      <c r="Q42" s="81"/>
      <c r="R42" s="143"/>
      <c r="S42" s="98"/>
      <c r="T42" s="98"/>
      <c r="U42" s="99"/>
      <c r="V42" s="62"/>
      <c r="W42" s="62"/>
      <c r="X42" s="62"/>
      <c r="Y42" s="62"/>
      <c r="Z42" s="62"/>
      <c r="AA42" s="62"/>
    </row>
    <row r="43" spans="1:27" ht="14.25" customHeight="1">
      <c r="A43" s="62"/>
      <c r="B43" s="8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</row>
    <row r="44" spans="1:27" ht="14.25" customHeight="1">
      <c r="A44" s="175">
        <f t="shared" ref="A44:B44" si="5">A26+1</f>
        <v>3</v>
      </c>
      <c r="B44" s="171">
        <f t="shared" si="5"/>
        <v>43782</v>
      </c>
      <c r="C44" s="174" t="s">
        <v>47</v>
      </c>
      <c r="D44" s="169"/>
      <c r="E44" s="170"/>
      <c r="F44" s="70">
        <v>70</v>
      </c>
      <c r="G44" s="70"/>
      <c r="H44" s="70"/>
      <c r="I44" s="70"/>
      <c r="J44" s="70"/>
      <c r="K44" s="70"/>
      <c r="L44" s="70"/>
      <c r="M44" s="70"/>
      <c r="N44" s="70" t="str">
        <f t="shared" ref="N44:N48" si="6">IF((M44-L44+1)=1,"",(M44-L44+1))</f>
        <v/>
      </c>
      <c r="O44" s="72"/>
      <c r="P44" s="73">
        <f t="shared" ref="P44:P48" si="7">O44/(M44-L44+1)</f>
        <v>0</v>
      </c>
      <c r="Q44" s="72"/>
      <c r="R44" s="144"/>
      <c r="S44" s="95"/>
      <c r="T44" s="95"/>
      <c r="U44" s="96"/>
      <c r="V44" s="62"/>
      <c r="W44" s="62"/>
      <c r="X44" s="62"/>
      <c r="Y44" s="62"/>
      <c r="Z44" s="62"/>
      <c r="AA44" s="62"/>
    </row>
    <row r="45" spans="1:27" ht="15" customHeight="1">
      <c r="A45" s="176"/>
      <c r="B45" s="172"/>
      <c r="C45" s="172"/>
      <c r="D45" s="160"/>
      <c r="E45" s="159"/>
      <c r="F45" s="74">
        <v>70</v>
      </c>
      <c r="G45" s="74"/>
      <c r="H45" s="74"/>
      <c r="I45" s="74"/>
      <c r="J45" s="74"/>
      <c r="K45" s="74"/>
      <c r="L45" s="74"/>
      <c r="M45" s="74"/>
      <c r="N45" s="74" t="str">
        <f t="shared" si="6"/>
        <v/>
      </c>
      <c r="O45" s="75"/>
      <c r="P45" s="76">
        <f t="shared" si="7"/>
        <v>0</v>
      </c>
      <c r="Q45" s="75"/>
      <c r="R45" s="141"/>
      <c r="S45" s="89"/>
      <c r="T45" s="89"/>
      <c r="U45" s="90"/>
      <c r="V45" s="62"/>
      <c r="W45" s="62"/>
      <c r="X45" s="62"/>
      <c r="Y45" s="62"/>
      <c r="Z45" s="62"/>
      <c r="AA45" s="62"/>
    </row>
    <row r="46" spans="1:27" ht="15" customHeight="1">
      <c r="A46" s="176"/>
      <c r="B46" s="172"/>
      <c r="C46" s="172"/>
      <c r="D46" s="160"/>
      <c r="E46" s="159"/>
      <c r="F46" s="74">
        <v>60</v>
      </c>
      <c r="G46" s="74"/>
      <c r="H46" s="74"/>
      <c r="I46" s="74"/>
      <c r="J46" s="74"/>
      <c r="K46" s="74"/>
      <c r="L46" s="74"/>
      <c r="M46" s="74"/>
      <c r="N46" s="74" t="str">
        <f t="shared" si="6"/>
        <v/>
      </c>
      <c r="O46" s="75"/>
      <c r="P46" s="76">
        <f t="shared" si="7"/>
        <v>0</v>
      </c>
      <c r="Q46" s="75"/>
      <c r="R46" s="141"/>
      <c r="S46" s="89"/>
      <c r="T46" s="89"/>
      <c r="U46" s="90"/>
      <c r="V46" s="62"/>
      <c r="W46" s="62"/>
      <c r="X46" s="62"/>
      <c r="Y46" s="62"/>
      <c r="Z46" s="62"/>
      <c r="AA46" s="62"/>
    </row>
    <row r="47" spans="1:27" ht="15" customHeight="1">
      <c r="A47" s="176"/>
      <c r="B47" s="172"/>
      <c r="C47" s="172"/>
      <c r="D47" s="160"/>
      <c r="E47" s="159"/>
      <c r="F47" s="74">
        <v>60</v>
      </c>
      <c r="G47" s="74"/>
      <c r="H47" s="74"/>
      <c r="I47" s="74"/>
      <c r="J47" s="74"/>
      <c r="K47" s="74"/>
      <c r="L47" s="74"/>
      <c r="M47" s="74"/>
      <c r="N47" s="74" t="str">
        <f t="shared" si="6"/>
        <v/>
      </c>
      <c r="O47" s="75"/>
      <c r="P47" s="76">
        <f t="shared" si="7"/>
        <v>0</v>
      </c>
      <c r="Q47" s="75"/>
      <c r="R47" s="141"/>
      <c r="S47" s="89"/>
      <c r="T47" s="89"/>
      <c r="U47" s="90"/>
      <c r="V47" s="62"/>
      <c r="W47" s="62"/>
      <c r="X47" s="62"/>
      <c r="Y47" s="62"/>
      <c r="Z47" s="62"/>
      <c r="AA47" s="62"/>
    </row>
    <row r="48" spans="1:27" ht="15" customHeight="1">
      <c r="A48" s="176"/>
      <c r="B48" s="173"/>
      <c r="C48" s="173"/>
      <c r="D48" s="141"/>
      <c r="E48" s="159"/>
      <c r="F48" s="74"/>
      <c r="G48" s="74"/>
      <c r="H48" s="74"/>
      <c r="I48" s="74"/>
      <c r="J48" s="74"/>
      <c r="K48" s="74"/>
      <c r="L48" s="74"/>
      <c r="M48" s="74"/>
      <c r="N48" s="74" t="str">
        <f t="shared" si="6"/>
        <v/>
      </c>
      <c r="O48" s="75"/>
      <c r="P48" s="76">
        <f t="shared" si="7"/>
        <v>0</v>
      </c>
      <c r="Q48" s="75"/>
      <c r="R48" s="141"/>
      <c r="S48" s="89"/>
      <c r="T48" s="89"/>
      <c r="U48" s="90"/>
      <c r="V48" s="62"/>
      <c r="W48" s="62"/>
      <c r="X48" s="62"/>
      <c r="Y48" s="62"/>
      <c r="Z48" s="62"/>
      <c r="AA48" s="62"/>
    </row>
    <row r="49" spans="1:27" ht="15" customHeight="1">
      <c r="A49" s="176"/>
      <c r="B49" s="163" t="s">
        <v>40</v>
      </c>
      <c r="C49" s="146"/>
      <c r="D49" s="162">
        <f>D26</f>
        <v>0</v>
      </c>
      <c r="E49" s="159"/>
      <c r="F49" s="77">
        <v>10</v>
      </c>
      <c r="G49" s="145" t="s">
        <v>48</v>
      </c>
      <c r="H49" s="112"/>
      <c r="I49" s="112"/>
      <c r="J49" s="112"/>
      <c r="K49" s="112"/>
      <c r="L49" s="112"/>
      <c r="M49" s="112"/>
      <c r="N49" s="112"/>
      <c r="O49" s="112"/>
      <c r="P49" s="146"/>
      <c r="Q49" s="78"/>
      <c r="R49" s="142"/>
      <c r="S49" s="89"/>
      <c r="T49" s="89"/>
      <c r="U49" s="90"/>
      <c r="V49" s="62"/>
      <c r="W49" s="62"/>
      <c r="X49" s="62"/>
      <c r="Y49" s="62"/>
      <c r="Z49" s="62"/>
      <c r="AA49" s="62"/>
    </row>
    <row r="50" spans="1:27" ht="15" customHeight="1">
      <c r="A50" s="176"/>
      <c r="B50" s="147"/>
      <c r="C50" s="149"/>
      <c r="D50" s="162"/>
      <c r="E50" s="159"/>
      <c r="F50" s="77">
        <v>10</v>
      </c>
      <c r="G50" s="147"/>
      <c r="H50" s="148"/>
      <c r="I50" s="148"/>
      <c r="J50" s="148"/>
      <c r="K50" s="148"/>
      <c r="L50" s="148"/>
      <c r="M50" s="148"/>
      <c r="N50" s="148"/>
      <c r="O50" s="148"/>
      <c r="P50" s="149"/>
      <c r="Q50" s="78"/>
      <c r="R50" s="142"/>
      <c r="S50" s="89"/>
      <c r="T50" s="89"/>
      <c r="U50" s="90"/>
      <c r="V50" s="62"/>
      <c r="W50" s="62"/>
      <c r="X50" s="62"/>
      <c r="Y50" s="62"/>
      <c r="Z50" s="62"/>
      <c r="AA50" s="62"/>
    </row>
    <row r="51" spans="1:27" ht="15" customHeight="1">
      <c r="A51" s="176"/>
      <c r="B51" s="147"/>
      <c r="C51" s="149"/>
      <c r="D51" s="162">
        <f t="shared" ref="D51:D52" si="8">D27</f>
        <v>0</v>
      </c>
      <c r="E51" s="159"/>
      <c r="F51" s="77">
        <v>10</v>
      </c>
      <c r="G51" s="147"/>
      <c r="H51" s="148"/>
      <c r="I51" s="148"/>
      <c r="J51" s="148"/>
      <c r="K51" s="148"/>
      <c r="L51" s="148"/>
      <c r="M51" s="148"/>
      <c r="N51" s="148"/>
      <c r="O51" s="148"/>
      <c r="P51" s="149"/>
      <c r="Q51" s="78"/>
      <c r="R51" s="142"/>
      <c r="S51" s="89"/>
      <c r="T51" s="89"/>
      <c r="U51" s="90"/>
      <c r="V51" s="62"/>
      <c r="W51" s="62"/>
      <c r="X51" s="62"/>
      <c r="Y51" s="62"/>
      <c r="Z51" s="62"/>
      <c r="AA51" s="62"/>
    </row>
    <row r="52" spans="1:27" ht="15" customHeight="1">
      <c r="A52" s="176"/>
      <c r="B52" s="164"/>
      <c r="C52" s="165"/>
      <c r="D52" s="162">
        <f t="shared" si="8"/>
        <v>0</v>
      </c>
      <c r="E52" s="159"/>
      <c r="F52" s="77">
        <v>10</v>
      </c>
      <c r="G52" s="147"/>
      <c r="H52" s="148"/>
      <c r="I52" s="148"/>
      <c r="J52" s="148"/>
      <c r="K52" s="148"/>
      <c r="L52" s="148"/>
      <c r="M52" s="148"/>
      <c r="N52" s="148"/>
      <c r="O52" s="148"/>
      <c r="P52" s="149"/>
      <c r="Q52" s="78"/>
      <c r="R52" s="142"/>
      <c r="S52" s="89"/>
      <c r="T52" s="89"/>
      <c r="U52" s="90"/>
      <c r="V52" s="62"/>
      <c r="W52" s="62"/>
      <c r="X52" s="62"/>
      <c r="Y52" s="62"/>
      <c r="Z52" s="62"/>
      <c r="AA52" s="62"/>
    </row>
    <row r="53" spans="1:27" ht="15" customHeight="1">
      <c r="A53" s="176"/>
      <c r="B53" s="166" t="s">
        <v>42</v>
      </c>
      <c r="C53" s="149"/>
      <c r="D53" s="162"/>
      <c r="E53" s="159"/>
      <c r="F53" s="77"/>
      <c r="G53" s="147"/>
      <c r="H53" s="148"/>
      <c r="I53" s="148"/>
      <c r="J53" s="148"/>
      <c r="K53" s="148"/>
      <c r="L53" s="148"/>
      <c r="M53" s="148"/>
      <c r="N53" s="148"/>
      <c r="O53" s="148"/>
      <c r="P53" s="149"/>
      <c r="Q53" s="78"/>
      <c r="R53" s="142"/>
      <c r="S53" s="89"/>
      <c r="T53" s="89"/>
      <c r="U53" s="90"/>
      <c r="V53" s="62"/>
      <c r="W53" s="62"/>
      <c r="X53" s="62"/>
      <c r="Y53" s="62"/>
      <c r="Z53" s="62"/>
      <c r="AA53" s="62"/>
    </row>
    <row r="54" spans="1:27" ht="15" customHeight="1">
      <c r="A54" s="176"/>
      <c r="B54" s="147"/>
      <c r="C54" s="149"/>
      <c r="D54" s="162"/>
      <c r="E54" s="159"/>
      <c r="F54" s="77"/>
      <c r="G54" s="147"/>
      <c r="H54" s="148"/>
      <c r="I54" s="148"/>
      <c r="J54" s="148"/>
      <c r="K54" s="148"/>
      <c r="L54" s="148"/>
      <c r="M54" s="148"/>
      <c r="N54" s="148"/>
      <c r="O54" s="148"/>
      <c r="P54" s="149"/>
      <c r="Q54" s="78"/>
      <c r="R54" s="142"/>
      <c r="S54" s="89"/>
      <c r="T54" s="89"/>
      <c r="U54" s="90"/>
      <c r="V54" s="62"/>
      <c r="W54" s="62"/>
      <c r="X54" s="62"/>
      <c r="Y54" s="62"/>
      <c r="Z54" s="62"/>
      <c r="AA54" s="62"/>
    </row>
    <row r="55" spans="1:27" ht="15" customHeight="1">
      <c r="A55" s="176"/>
      <c r="B55" s="147"/>
      <c r="C55" s="149"/>
      <c r="D55" s="162"/>
      <c r="E55" s="159"/>
      <c r="F55" s="77"/>
      <c r="G55" s="147"/>
      <c r="H55" s="148"/>
      <c r="I55" s="148"/>
      <c r="J55" s="148"/>
      <c r="K55" s="148"/>
      <c r="L55" s="148"/>
      <c r="M55" s="148"/>
      <c r="N55" s="148"/>
      <c r="O55" s="148"/>
      <c r="P55" s="149"/>
      <c r="Q55" s="78"/>
      <c r="R55" s="142"/>
      <c r="S55" s="89"/>
      <c r="T55" s="89"/>
      <c r="U55" s="90"/>
      <c r="V55" s="62"/>
      <c r="W55" s="62"/>
      <c r="X55" s="62"/>
      <c r="Y55" s="62"/>
      <c r="Z55" s="62"/>
      <c r="AA55" s="62"/>
    </row>
    <row r="56" spans="1:27" ht="15" customHeight="1">
      <c r="A56" s="176"/>
      <c r="B56" s="164"/>
      <c r="C56" s="165"/>
      <c r="D56" s="162"/>
      <c r="E56" s="159"/>
      <c r="F56" s="77"/>
      <c r="G56" s="147"/>
      <c r="H56" s="148"/>
      <c r="I56" s="148"/>
      <c r="J56" s="148"/>
      <c r="K56" s="148"/>
      <c r="L56" s="148"/>
      <c r="M56" s="148"/>
      <c r="N56" s="148"/>
      <c r="O56" s="148"/>
      <c r="P56" s="149"/>
      <c r="Q56" s="78"/>
      <c r="R56" s="142"/>
      <c r="S56" s="89"/>
      <c r="T56" s="89"/>
      <c r="U56" s="90"/>
      <c r="V56" s="62"/>
      <c r="W56" s="62"/>
      <c r="X56" s="62"/>
      <c r="Y56" s="62"/>
      <c r="Z56" s="62"/>
      <c r="AA56" s="62"/>
    </row>
    <row r="57" spans="1:27" ht="15" customHeight="1">
      <c r="A57" s="176"/>
      <c r="B57" s="166" t="s">
        <v>43</v>
      </c>
      <c r="C57" s="149"/>
      <c r="D57" s="162"/>
      <c r="E57" s="159"/>
      <c r="F57" s="77"/>
      <c r="G57" s="147"/>
      <c r="H57" s="148"/>
      <c r="I57" s="148"/>
      <c r="J57" s="148"/>
      <c r="K57" s="148"/>
      <c r="L57" s="148"/>
      <c r="M57" s="148"/>
      <c r="N57" s="148"/>
      <c r="O57" s="148"/>
      <c r="P57" s="149"/>
      <c r="Q57" s="78"/>
      <c r="R57" s="142"/>
      <c r="S57" s="89"/>
      <c r="T57" s="89"/>
      <c r="U57" s="90"/>
      <c r="V57" s="62"/>
      <c r="W57" s="62"/>
      <c r="X57" s="62"/>
      <c r="Y57" s="62"/>
      <c r="Z57" s="62"/>
      <c r="AA57" s="62"/>
    </row>
    <row r="58" spans="1:27" ht="15" customHeight="1">
      <c r="A58" s="176"/>
      <c r="B58" s="147"/>
      <c r="C58" s="149"/>
      <c r="D58" s="162"/>
      <c r="E58" s="159"/>
      <c r="F58" s="77"/>
      <c r="G58" s="147"/>
      <c r="H58" s="148"/>
      <c r="I58" s="148"/>
      <c r="J58" s="148"/>
      <c r="K58" s="148"/>
      <c r="L58" s="148"/>
      <c r="M58" s="148"/>
      <c r="N58" s="148"/>
      <c r="O58" s="148"/>
      <c r="P58" s="149"/>
      <c r="Q58" s="78"/>
      <c r="R58" s="142"/>
      <c r="S58" s="89"/>
      <c r="T58" s="89"/>
      <c r="U58" s="90"/>
      <c r="V58" s="62"/>
      <c r="W58" s="62"/>
      <c r="X58" s="62"/>
      <c r="Y58" s="62"/>
      <c r="Z58" s="62"/>
      <c r="AA58" s="62"/>
    </row>
    <row r="59" spans="1:27" ht="15" customHeight="1">
      <c r="A59" s="176"/>
      <c r="B59" s="147"/>
      <c r="C59" s="149"/>
      <c r="D59" s="162"/>
      <c r="E59" s="159"/>
      <c r="F59" s="77"/>
      <c r="G59" s="147"/>
      <c r="H59" s="148"/>
      <c r="I59" s="148"/>
      <c r="J59" s="148"/>
      <c r="K59" s="148"/>
      <c r="L59" s="148"/>
      <c r="M59" s="148"/>
      <c r="N59" s="148"/>
      <c r="O59" s="148"/>
      <c r="P59" s="149"/>
      <c r="Q59" s="78"/>
      <c r="R59" s="142"/>
      <c r="S59" s="89"/>
      <c r="T59" s="89"/>
      <c r="U59" s="90"/>
      <c r="V59" s="62"/>
      <c r="W59" s="62"/>
      <c r="X59" s="62"/>
      <c r="Y59" s="62"/>
      <c r="Z59" s="62"/>
      <c r="AA59" s="62"/>
    </row>
    <row r="60" spans="1:27" ht="15.75" customHeight="1">
      <c r="A60" s="177"/>
      <c r="B60" s="150"/>
      <c r="C60" s="151"/>
      <c r="D60" s="167"/>
      <c r="E60" s="168"/>
      <c r="F60" s="80"/>
      <c r="G60" s="150"/>
      <c r="H60" s="125"/>
      <c r="I60" s="125"/>
      <c r="J60" s="125"/>
      <c r="K60" s="125"/>
      <c r="L60" s="125"/>
      <c r="M60" s="125"/>
      <c r="N60" s="125"/>
      <c r="O60" s="125"/>
      <c r="P60" s="151"/>
      <c r="Q60" s="81"/>
      <c r="R60" s="143"/>
      <c r="S60" s="98"/>
      <c r="T60" s="98"/>
      <c r="U60" s="99"/>
      <c r="V60" s="62"/>
      <c r="W60" s="62"/>
      <c r="X60" s="62"/>
      <c r="Y60" s="62"/>
      <c r="Z60" s="62"/>
      <c r="AA60" s="62"/>
    </row>
    <row r="61" spans="1:27" ht="14.25" customHeight="1">
      <c r="A61" s="62"/>
      <c r="B61" s="8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</row>
    <row r="62" spans="1:27" ht="14.25" customHeight="1">
      <c r="A62" s="175">
        <f t="shared" ref="A62:B62" si="9">A44+1</f>
        <v>4</v>
      </c>
      <c r="B62" s="171">
        <f t="shared" si="9"/>
        <v>43783</v>
      </c>
      <c r="C62" s="174" t="s">
        <v>49</v>
      </c>
      <c r="D62" s="169"/>
      <c r="E62" s="170"/>
      <c r="F62" s="70">
        <v>70</v>
      </c>
      <c r="G62" s="70"/>
      <c r="H62" s="70"/>
      <c r="I62" s="70"/>
      <c r="J62" s="70"/>
      <c r="K62" s="70"/>
      <c r="L62" s="70"/>
      <c r="M62" s="70"/>
      <c r="N62" s="70" t="str">
        <f t="shared" ref="N62:N66" si="10">IF((M62-L62+1)=1,"",(M62-L62+1))</f>
        <v/>
      </c>
      <c r="O62" s="72"/>
      <c r="P62" s="73">
        <f t="shared" ref="P62:P66" si="11">O62/(M62-L62+1)</f>
        <v>0</v>
      </c>
      <c r="Q62" s="72"/>
      <c r="R62" s="144"/>
      <c r="S62" s="95"/>
      <c r="T62" s="95"/>
      <c r="U62" s="96"/>
      <c r="V62" s="62"/>
      <c r="W62" s="62"/>
      <c r="X62" s="62"/>
      <c r="Y62" s="62"/>
      <c r="Z62" s="62"/>
      <c r="AA62" s="62"/>
    </row>
    <row r="63" spans="1:27" ht="15" customHeight="1">
      <c r="A63" s="176"/>
      <c r="B63" s="172"/>
      <c r="C63" s="172"/>
      <c r="D63" s="160"/>
      <c r="E63" s="159"/>
      <c r="F63" s="74">
        <v>70</v>
      </c>
      <c r="G63" s="74"/>
      <c r="H63" s="74"/>
      <c r="I63" s="74"/>
      <c r="J63" s="74"/>
      <c r="K63" s="74"/>
      <c r="L63" s="74"/>
      <c r="M63" s="74"/>
      <c r="N63" s="74" t="str">
        <f t="shared" si="10"/>
        <v/>
      </c>
      <c r="O63" s="75"/>
      <c r="P63" s="76">
        <f t="shared" si="11"/>
        <v>0</v>
      </c>
      <c r="Q63" s="75"/>
      <c r="R63" s="141"/>
      <c r="S63" s="89"/>
      <c r="T63" s="89"/>
      <c r="U63" s="90"/>
      <c r="V63" s="62"/>
      <c r="W63" s="62"/>
      <c r="X63" s="62"/>
      <c r="Y63" s="62"/>
      <c r="Z63" s="62"/>
      <c r="AA63" s="62"/>
    </row>
    <row r="64" spans="1:27" ht="15" customHeight="1">
      <c r="A64" s="176"/>
      <c r="B64" s="172"/>
      <c r="C64" s="172"/>
      <c r="D64" s="160"/>
      <c r="E64" s="159"/>
      <c r="F64" s="74">
        <v>60</v>
      </c>
      <c r="G64" s="74"/>
      <c r="H64" s="74"/>
      <c r="I64" s="74"/>
      <c r="J64" s="74"/>
      <c r="K64" s="74"/>
      <c r="L64" s="74"/>
      <c r="M64" s="74"/>
      <c r="N64" s="74" t="str">
        <f t="shared" si="10"/>
        <v/>
      </c>
      <c r="O64" s="75"/>
      <c r="P64" s="76">
        <f t="shared" si="11"/>
        <v>0</v>
      </c>
      <c r="Q64" s="75"/>
      <c r="R64" s="141"/>
      <c r="S64" s="89"/>
      <c r="T64" s="89"/>
      <c r="U64" s="90"/>
      <c r="V64" s="62"/>
      <c r="W64" s="62"/>
      <c r="X64" s="62"/>
      <c r="Y64" s="62"/>
      <c r="Z64" s="62"/>
      <c r="AA64" s="62"/>
    </row>
    <row r="65" spans="1:27" ht="15" customHeight="1">
      <c r="A65" s="176"/>
      <c r="B65" s="172"/>
      <c r="C65" s="172"/>
      <c r="D65" s="160"/>
      <c r="E65" s="159"/>
      <c r="F65" s="74">
        <v>60</v>
      </c>
      <c r="G65" s="74"/>
      <c r="H65" s="74"/>
      <c r="I65" s="74"/>
      <c r="J65" s="74"/>
      <c r="K65" s="74"/>
      <c r="L65" s="74"/>
      <c r="M65" s="74"/>
      <c r="N65" s="74" t="str">
        <f t="shared" si="10"/>
        <v/>
      </c>
      <c r="O65" s="75"/>
      <c r="P65" s="76">
        <f t="shared" si="11"/>
        <v>0</v>
      </c>
      <c r="Q65" s="75"/>
      <c r="R65" s="141"/>
      <c r="S65" s="89"/>
      <c r="T65" s="89"/>
      <c r="U65" s="90"/>
      <c r="V65" s="62"/>
      <c r="W65" s="62"/>
      <c r="X65" s="62"/>
      <c r="Y65" s="62"/>
      <c r="Z65" s="62"/>
      <c r="AA65" s="62"/>
    </row>
    <row r="66" spans="1:27" ht="15" customHeight="1">
      <c r="A66" s="176"/>
      <c r="B66" s="173"/>
      <c r="C66" s="173"/>
      <c r="D66" s="141"/>
      <c r="E66" s="159"/>
      <c r="F66" s="74"/>
      <c r="G66" s="74"/>
      <c r="H66" s="74"/>
      <c r="I66" s="74"/>
      <c r="J66" s="74"/>
      <c r="K66" s="74"/>
      <c r="L66" s="74"/>
      <c r="M66" s="74"/>
      <c r="N66" s="74" t="str">
        <f t="shared" si="10"/>
        <v/>
      </c>
      <c r="O66" s="75"/>
      <c r="P66" s="76">
        <f t="shared" si="11"/>
        <v>0</v>
      </c>
      <c r="Q66" s="75"/>
      <c r="R66" s="141"/>
      <c r="S66" s="89"/>
      <c r="T66" s="89"/>
      <c r="U66" s="90"/>
      <c r="V66" s="62"/>
      <c r="W66" s="62"/>
      <c r="X66" s="62"/>
      <c r="Y66" s="62"/>
      <c r="Z66" s="62"/>
      <c r="AA66" s="62"/>
    </row>
    <row r="67" spans="1:27" ht="15" customHeight="1">
      <c r="A67" s="176"/>
      <c r="B67" s="163" t="s">
        <v>40</v>
      </c>
      <c r="C67" s="146"/>
      <c r="D67" s="162"/>
      <c r="E67" s="159"/>
      <c r="F67" s="77">
        <v>10</v>
      </c>
      <c r="G67" s="145" t="s">
        <v>46</v>
      </c>
      <c r="H67" s="112"/>
      <c r="I67" s="112"/>
      <c r="J67" s="112"/>
      <c r="K67" s="112"/>
      <c r="L67" s="112"/>
      <c r="M67" s="112"/>
      <c r="N67" s="112"/>
      <c r="O67" s="112"/>
      <c r="P67" s="146"/>
      <c r="Q67" s="78"/>
      <c r="R67" s="142"/>
      <c r="S67" s="89"/>
      <c r="T67" s="89"/>
      <c r="U67" s="90"/>
      <c r="V67" s="62"/>
      <c r="W67" s="62"/>
      <c r="X67" s="62"/>
      <c r="Y67" s="62"/>
      <c r="Z67" s="62"/>
      <c r="AA67" s="62"/>
    </row>
    <row r="68" spans="1:27" ht="15" customHeight="1">
      <c r="A68" s="176"/>
      <c r="B68" s="147"/>
      <c r="C68" s="149"/>
      <c r="D68" s="162"/>
      <c r="E68" s="159"/>
      <c r="F68" s="77">
        <v>10</v>
      </c>
      <c r="G68" s="147"/>
      <c r="H68" s="148"/>
      <c r="I68" s="148"/>
      <c r="J68" s="148"/>
      <c r="K68" s="148"/>
      <c r="L68" s="148"/>
      <c r="M68" s="148"/>
      <c r="N68" s="148"/>
      <c r="O68" s="148"/>
      <c r="P68" s="149"/>
      <c r="Q68" s="78"/>
      <c r="R68" s="142"/>
      <c r="S68" s="89"/>
      <c r="T68" s="89"/>
      <c r="U68" s="90"/>
      <c r="V68" s="62"/>
      <c r="W68" s="62"/>
      <c r="X68" s="62"/>
      <c r="Y68" s="62"/>
      <c r="Z68" s="62"/>
      <c r="AA68" s="62"/>
    </row>
    <row r="69" spans="1:27" ht="15" customHeight="1">
      <c r="A69" s="176"/>
      <c r="B69" s="147"/>
      <c r="C69" s="149"/>
      <c r="D69" s="162"/>
      <c r="E69" s="159"/>
      <c r="F69" s="77">
        <v>10</v>
      </c>
      <c r="G69" s="147"/>
      <c r="H69" s="148"/>
      <c r="I69" s="148"/>
      <c r="J69" s="148"/>
      <c r="K69" s="148"/>
      <c r="L69" s="148"/>
      <c r="M69" s="148"/>
      <c r="N69" s="148"/>
      <c r="O69" s="148"/>
      <c r="P69" s="149"/>
      <c r="Q69" s="78"/>
      <c r="R69" s="142"/>
      <c r="S69" s="89"/>
      <c r="T69" s="89"/>
      <c r="U69" s="90"/>
      <c r="V69" s="62"/>
      <c r="W69" s="62"/>
      <c r="X69" s="62"/>
      <c r="Y69" s="62"/>
      <c r="Z69" s="62"/>
      <c r="AA69" s="62"/>
    </row>
    <row r="70" spans="1:27" ht="15" customHeight="1">
      <c r="A70" s="176"/>
      <c r="B70" s="164"/>
      <c r="C70" s="165"/>
      <c r="D70" s="162"/>
      <c r="E70" s="159"/>
      <c r="F70" s="77">
        <v>10</v>
      </c>
      <c r="G70" s="147"/>
      <c r="H70" s="148"/>
      <c r="I70" s="148"/>
      <c r="J70" s="148"/>
      <c r="K70" s="148"/>
      <c r="L70" s="148"/>
      <c r="M70" s="148"/>
      <c r="N70" s="148"/>
      <c r="O70" s="148"/>
      <c r="P70" s="149"/>
      <c r="Q70" s="78"/>
      <c r="R70" s="142"/>
      <c r="S70" s="89"/>
      <c r="T70" s="89"/>
      <c r="U70" s="90"/>
      <c r="V70" s="62"/>
      <c r="W70" s="62"/>
      <c r="X70" s="62"/>
      <c r="Y70" s="62"/>
      <c r="Z70" s="62"/>
      <c r="AA70" s="62"/>
    </row>
    <row r="71" spans="1:27" ht="15" customHeight="1">
      <c r="A71" s="176"/>
      <c r="B71" s="166" t="s">
        <v>42</v>
      </c>
      <c r="C71" s="149"/>
      <c r="D71" s="162">
        <f>D74</f>
        <v>0</v>
      </c>
      <c r="E71" s="159"/>
      <c r="F71" s="77"/>
      <c r="G71" s="147"/>
      <c r="H71" s="148"/>
      <c r="I71" s="148"/>
      <c r="J71" s="148"/>
      <c r="K71" s="148"/>
      <c r="L71" s="148"/>
      <c r="M71" s="148"/>
      <c r="N71" s="148"/>
      <c r="O71" s="148"/>
      <c r="P71" s="149"/>
      <c r="Q71" s="78"/>
      <c r="R71" s="142"/>
      <c r="S71" s="89"/>
      <c r="T71" s="89"/>
      <c r="U71" s="90"/>
      <c r="V71" s="62"/>
      <c r="W71" s="62"/>
      <c r="X71" s="62"/>
      <c r="Y71" s="62"/>
      <c r="Z71" s="62"/>
      <c r="AA71" s="62"/>
    </row>
    <row r="72" spans="1:27" ht="15" customHeight="1">
      <c r="A72" s="176"/>
      <c r="B72" s="147"/>
      <c r="C72" s="149"/>
      <c r="D72" s="162"/>
      <c r="E72" s="159"/>
      <c r="F72" s="77"/>
      <c r="G72" s="147"/>
      <c r="H72" s="148"/>
      <c r="I72" s="148"/>
      <c r="J72" s="148"/>
      <c r="K72" s="148"/>
      <c r="L72" s="148"/>
      <c r="M72" s="148"/>
      <c r="N72" s="148"/>
      <c r="O72" s="148"/>
      <c r="P72" s="149"/>
      <c r="Q72" s="78"/>
      <c r="R72" s="142"/>
      <c r="S72" s="89"/>
      <c r="T72" s="89"/>
      <c r="U72" s="90"/>
      <c r="V72" s="62"/>
      <c r="W72" s="62"/>
      <c r="X72" s="62"/>
      <c r="Y72" s="62"/>
      <c r="Z72" s="62"/>
      <c r="AA72" s="62"/>
    </row>
    <row r="73" spans="1:27" ht="15" customHeight="1">
      <c r="A73" s="176"/>
      <c r="B73" s="147"/>
      <c r="C73" s="149"/>
      <c r="D73" s="162"/>
      <c r="E73" s="159"/>
      <c r="F73" s="77"/>
      <c r="G73" s="147"/>
      <c r="H73" s="148"/>
      <c r="I73" s="148"/>
      <c r="J73" s="148"/>
      <c r="K73" s="148"/>
      <c r="L73" s="148"/>
      <c r="M73" s="148"/>
      <c r="N73" s="148"/>
      <c r="O73" s="148"/>
      <c r="P73" s="149"/>
      <c r="Q73" s="78"/>
      <c r="R73" s="142"/>
      <c r="S73" s="89"/>
      <c r="T73" s="89"/>
      <c r="U73" s="90"/>
      <c r="V73" s="62"/>
      <c r="W73" s="62"/>
      <c r="X73" s="62"/>
      <c r="Y73" s="62"/>
      <c r="Z73" s="62"/>
      <c r="AA73" s="62"/>
    </row>
    <row r="74" spans="1:27" ht="15" customHeight="1">
      <c r="A74" s="176"/>
      <c r="B74" s="164"/>
      <c r="C74" s="165"/>
      <c r="D74" s="162"/>
      <c r="E74" s="159"/>
      <c r="F74" s="77"/>
      <c r="G74" s="147"/>
      <c r="H74" s="148"/>
      <c r="I74" s="148"/>
      <c r="J74" s="148"/>
      <c r="K74" s="148"/>
      <c r="L74" s="148"/>
      <c r="M74" s="148"/>
      <c r="N74" s="148"/>
      <c r="O74" s="148"/>
      <c r="P74" s="149"/>
      <c r="Q74" s="78"/>
      <c r="R74" s="142"/>
      <c r="S74" s="89"/>
      <c r="T74" s="89"/>
      <c r="U74" s="90"/>
      <c r="V74" s="62"/>
      <c r="W74" s="62"/>
      <c r="X74" s="62"/>
      <c r="Y74" s="62"/>
      <c r="Z74" s="62"/>
      <c r="AA74" s="62"/>
    </row>
    <row r="75" spans="1:27" ht="15" customHeight="1">
      <c r="A75" s="176"/>
      <c r="B75" s="166" t="s">
        <v>43</v>
      </c>
      <c r="C75" s="149"/>
      <c r="D75" s="162"/>
      <c r="E75" s="159"/>
      <c r="F75" s="77"/>
      <c r="G75" s="147"/>
      <c r="H75" s="148"/>
      <c r="I75" s="148"/>
      <c r="J75" s="148"/>
      <c r="K75" s="148"/>
      <c r="L75" s="148"/>
      <c r="M75" s="148"/>
      <c r="N75" s="148"/>
      <c r="O75" s="148"/>
      <c r="P75" s="149"/>
      <c r="Q75" s="78"/>
      <c r="R75" s="142"/>
      <c r="S75" s="89"/>
      <c r="T75" s="89"/>
      <c r="U75" s="90"/>
      <c r="V75" s="62"/>
      <c r="W75" s="62"/>
      <c r="X75" s="62"/>
      <c r="Y75" s="62"/>
      <c r="Z75" s="62"/>
      <c r="AA75" s="62"/>
    </row>
    <row r="76" spans="1:27" ht="15" customHeight="1">
      <c r="A76" s="176"/>
      <c r="B76" s="147"/>
      <c r="C76" s="149"/>
      <c r="D76" s="162"/>
      <c r="E76" s="159"/>
      <c r="F76" s="77"/>
      <c r="G76" s="147"/>
      <c r="H76" s="148"/>
      <c r="I76" s="148"/>
      <c r="J76" s="148"/>
      <c r="K76" s="148"/>
      <c r="L76" s="148"/>
      <c r="M76" s="148"/>
      <c r="N76" s="148"/>
      <c r="O76" s="148"/>
      <c r="P76" s="149"/>
      <c r="Q76" s="78"/>
      <c r="R76" s="142"/>
      <c r="S76" s="89"/>
      <c r="T76" s="89"/>
      <c r="U76" s="90"/>
      <c r="V76" s="62"/>
      <c r="W76" s="62"/>
      <c r="X76" s="62"/>
      <c r="Y76" s="62"/>
      <c r="Z76" s="62"/>
      <c r="AA76" s="62"/>
    </row>
    <row r="77" spans="1:27" ht="15" customHeight="1">
      <c r="A77" s="176"/>
      <c r="B77" s="147"/>
      <c r="C77" s="149"/>
      <c r="D77" s="162"/>
      <c r="E77" s="159"/>
      <c r="F77" s="77"/>
      <c r="G77" s="147"/>
      <c r="H77" s="148"/>
      <c r="I77" s="148"/>
      <c r="J77" s="148"/>
      <c r="K77" s="148"/>
      <c r="L77" s="148"/>
      <c r="M77" s="148"/>
      <c r="N77" s="148"/>
      <c r="O77" s="148"/>
      <c r="P77" s="149"/>
      <c r="Q77" s="78"/>
      <c r="R77" s="142"/>
      <c r="S77" s="89"/>
      <c r="T77" s="89"/>
      <c r="U77" s="90"/>
      <c r="V77" s="62"/>
      <c r="W77" s="62"/>
      <c r="X77" s="62"/>
      <c r="Y77" s="62"/>
      <c r="Z77" s="62"/>
      <c r="AA77" s="62"/>
    </row>
    <row r="78" spans="1:27" ht="15.75" customHeight="1">
      <c r="A78" s="177"/>
      <c r="B78" s="150"/>
      <c r="C78" s="151"/>
      <c r="D78" s="167"/>
      <c r="E78" s="168"/>
      <c r="F78" s="80"/>
      <c r="G78" s="150"/>
      <c r="H78" s="125"/>
      <c r="I78" s="125"/>
      <c r="J78" s="125"/>
      <c r="K78" s="125"/>
      <c r="L78" s="125"/>
      <c r="M78" s="125"/>
      <c r="N78" s="125"/>
      <c r="O78" s="125"/>
      <c r="P78" s="151"/>
      <c r="Q78" s="81"/>
      <c r="R78" s="143"/>
      <c r="S78" s="98"/>
      <c r="T78" s="98"/>
      <c r="U78" s="99"/>
      <c r="V78" s="62"/>
      <c r="W78" s="62"/>
      <c r="X78" s="62"/>
      <c r="Y78" s="62"/>
      <c r="Z78" s="62"/>
      <c r="AA78" s="62"/>
    </row>
    <row r="79" spans="1:27" ht="14.25" customHeight="1">
      <c r="A79" s="62"/>
      <c r="B79" s="8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</row>
    <row r="80" spans="1:27" ht="14.25" customHeight="1">
      <c r="A80" s="175">
        <f t="shared" ref="A80:B80" si="12">A62+1</f>
        <v>5</v>
      </c>
      <c r="B80" s="171">
        <f t="shared" si="12"/>
        <v>43784</v>
      </c>
      <c r="C80" s="174" t="s">
        <v>50</v>
      </c>
      <c r="D80" s="169"/>
      <c r="E80" s="170"/>
      <c r="F80" s="70">
        <v>70</v>
      </c>
      <c r="G80" s="70"/>
      <c r="H80" s="70"/>
      <c r="I80" s="70"/>
      <c r="J80" s="70"/>
      <c r="K80" s="70"/>
      <c r="L80" s="70"/>
      <c r="M80" s="70"/>
      <c r="N80" s="70" t="str">
        <f t="shared" ref="N80:N84" si="13">IF((M80-L80+1)=1,"",(M80-L80+1))</f>
        <v/>
      </c>
      <c r="O80" s="72"/>
      <c r="P80" s="73">
        <f t="shared" ref="P80:P84" si="14">O80/(M80-L80+1)</f>
        <v>0</v>
      </c>
      <c r="Q80" s="72"/>
      <c r="R80" s="144"/>
      <c r="S80" s="95"/>
      <c r="T80" s="95"/>
      <c r="U80" s="96"/>
      <c r="V80" s="62"/>
      <c r="W80" s="62"/>
      <c r="X80" s="62"/>
      <c r="Y80" s="62"/>
      <c r="Z80" s="62"/>
      <c r="AA80" s="62"/>
    </row>
    <row r="81" spans="1:27" ht="15" customHeight="1">
      <c r="A81" s="176"/>
      <c r="B81" s="172"/>
      <c r="C81" s="172"/>
      <c r="D81" s="160"/>
      <c r="E81" s="159"/>
      <c r="F81" s="74">
        <v>70</v>
      </c>
      <c r="G81" s="74"/>
      <c r="H81" s="74"/>
      <c r="I81" s="74"/>
      <c r="J81" s="74"/>
      <c r="K81" s="74"/>
      <c r="L81" s="74"/>
      <c r="M81" s="74"/>
      <c r="N81" s="74" t="str">
        <f t="shared" si="13"/>
        <v/>
      </c>
      <c r="O81" s="75"/>
      <c r="P81" s="76">
        <f t="shared" si="14"/>
        <v>0</v>
      </c>
      <c r="Q81" s="75"/>
      <c r="R81" s="141"/>
      <c r="S81" s="89"/>
      <c r="T81" s="89"/>
      <c r="U81" s="90"/>
      <c r="V81" s="62"/>
      <c r="W81" s="62"/>
      <c r="X81" s="62"/>
      <c r="Y81" s="62"/>
      <c r="Z81" s="62"/>
      <c r="AA81" s="62"/>
    </row>
    <row r="82" spans="1:27" ht="15" customHeight="1">
      <c r="A82" s="176"/>
      <c r="B82" s="172"/>
      <c r="C82" s="172"/>
      <c r="D82" s="160"/>
      <c r="E82" s="159"/>
      <c r="F82" s="74">
        <v>60</v>
      </c>
      <c r="G82" s="74"/>
      <c r="H82" s="74"/>
      <c r="I82" s="74"/>
      <c r="J82" s="74"/>
      <c r="K82" s="74"/>
      <c r="L82" s="74"/>
      <c r="M82" s="74"/>
      <c r="N82" s="74" t="str">
        <f t="shared" si="13"/>
        <v/>
      </c>
      <c r="O82" s="75"/>
      <c r="P82" s="76">
        <f t="shared" si="14"/>
        <v>0</v>
      </c>
      <c r="Q82" s="75"/>
      <c r="R82" s="141"/>
      <c r="S82" s="89"/>
      <c r="T82" s="89"/>
      <c r="U82" s="90"/>
      <c r="V82" s="62"/>
      <c r="W82" s="62"/>
      <c r="X82" s="62"/>
      <c r="Y82" s="62"/>
      <c r="Z82" s="62"/>
      <c r="AA82" s="62"/>
    </row>
    <row r="83" spans="1:27" ht="15" customHeight="1">
      <c r="A83" s="176"/>
      <c r="B83" s="172"/>
      <c r="C83" s="172"/>
      <c r="D83" s="160"/>
      <c r="E83" s="159"/>
      <c r="F83" s="74">
        <v>60</v>
      </c>
      <c r="G83" s="74"/>
      <c r="H83" s="74"/>
      <c r="I83" s="74"/>
      <c r="J83" s="74"/>
      <c r="K83" s="74"/>
      <c r="L83" s="74"/>
      <c r="M83" s="74"/>
      <c r="N83" s="74" t="str">
        <f t="shared" si="13"/>
        <v/>
      </c>
      <c r="O83" s="75"/>
      <c r="P83" s="76">
        <f t="shared" si="14"/>
        <v>0</v>
      </c>
      <c r="Q83" s="75"/>
      <c r="R83" s="141"/>
      <c r="S83" s="89"/>
      <c r="T83" s="89"/>
      <c r="U83" s="90"/>
      <c r="V83" s="62"/>
      <c r="W83" s="62"/>
      <c r="X83" s="62"/>
      <c r="Y83" s="62"/>
      <c r="Z83" s="62"/>
      <c r="AA83" s="62"/>
    </row>
    <row r="84" spans="1:27" ht="15" customHeight="1">
      <c r="A84" s="176"/>
      <c r="B84" s="173"/>
      <c r="C84" s="173"/>
      <c r="D84" s="141"/>
      <c r="E84" s="159"/>
      <c r="F84" s="74"/>
      <c r="G84" s="74"/>
      <c r="H84" s="74"/>
      <c r="I84" s="74"/>
      <c r="J84" s="74"/>
      <c r="K84" s="74"/>
      <c r="L84" s="74"/>
      <c r="M84" s="74"/>
      <c r="N84" s="74" t="str">
        <f t="shared" si="13"/>
        <v/>
      </c>
      <c r="O84" s="75"/>
      <c r="P84" s="76">
        <f t="shared" si="14"/>
        <v>0</v>
      </c>
      <c r="Q84" s="75"/>
      <c r="R84" s="141"/>
      <c r="S84" s="89"/>
      <c r="T84" s="89"/>
      <c r="U84" s="90"/>
      <c r="V84" s="62"/>
      <c r="W84" s="62"/>
      <c r="X84" s="62"/>
      <c r="Y84" s="62"/>
      <c r="Z84" s="62"/>
      <c r="AA84" s="62"/>
    </row>
    <row r="85" spans="1:27" ht="15" customHeight="1">
      <c r="A85" s="176"/>
      <c r="B85" s="163" t="s">
        <v>40</v>
      </c>
      <c r="C85" s="146"/>
      <c r="D85" s="162"/>
      <c r="E85" s="159"/>
      <c r="F85" s="77">
        <v>10</v>
      </c>
      <c r="G85" s="145" t="s">
        <v>46</v>
      </c>
      <c r="H85" s="112"/>
      <c r="I85" s="112"/>
      <c r="J85" s="112"/>
      <c r="K85" s="112"/>
      <c r="L85" s="112"/>
      <c r="M85" s="112"/>
      <c r="N85" s="112"/>
      <c r="O85" s="112"/>
      <c r="P85" s="146"/>
      <c r="Q85" s="78"/>
      <c r="R85" s="142"/>
      <c r="S85" s="89"/>
      <c r="T85" s="89"/>
      <c r="U85" s="90"/>
      <c r="V85" s="62"/>
      <c r="W85" s="62"/>
      <c r="X85" s="62"/>
      <c r="Y85" s="62"/>
      <c r="Z85" s="62"/>
      <c r="AA85" s="62"/>
    </row>
    <row r="86" spans="1:27" ht="15" customHeight="1">
      <c r="A86" s="176"/>
      <c r="B86" s="147"/>
      <c r="C86" s="149"/>
      <c r="D86" s="162"/>
      <c r="E86" s="159"/>
      <c r="F86" s="77">
        <v>10</v>
      </c>
      <c r="G86" s="147"/>
      <c r="H86" s="148"/>
      <c r="I86" s="148"/>
      <c r="J86" s="148"/>
      <c r="K86" s="148"/>
      <c r="L86" s="148"/>
      <c r="M86" s="148"/>
      <c r="N86" s="148"/>
      <c r="O86" s="148"/>
      <c r="P86" s="149"/>
      <c r="Q86" s="78"/>
      <c r="R86" s="142"/>
      <c r="S86" s="89"/>
      <c r="T86" s="89"/>
      <c r="U86" s="90"/>
      <c r="V86" s="62"/>
      <c r="W86" s="62"/>
      <c r="X86" s="62"/>
      <c r="Y86" s="62"/>
      <c r="Z86" s="62"/>
      <c r="AA86" s="62"/>
    </row>
    <row r="87" spans="1:27" ht="15" customHeight="1">
      <c r="A87" s="176"/>
      <c r="B87" s="147"/>
      <c r="C87" s="149"/>
      <c r="D87" s="162"/>
      <c r="E87" s="159"/>
      <c r="F87" s="77">
        <v>10</v>
      </c>
      <c r="G87" s="147"/>
      <c r="H87" s="148"/>
      <c r="I87" s="148"/>
      <c r="J87" s="148"/>
      <c r="K87" s="148"/>
      <c r="L87" s="148"/>
      <c r="M87" s="148"/>
      <c r="N87" s="148"/>
      <c r="O87" s="148"/>
      <c r="P87" s="149"/>
      <c r="Q87" s="78"/>
      <c r="R87" s="142"/>
      <c r="S87" s="89"/>
      <c r="T87" s="89"/>
      <c r="U87" s="90"/>
      <c r="V87" s="62"/>
      <c r="W87" s="62"/>
      <c r="X87" s="62"/>
      <c r="Y87" s="62"/>
      <c r="Z87" s="62"/>
      <c r="AA87" s="62"/>
    </row>
    <row r="88" spans="1:27" ht="15" customHeight="1">
      <c r="A88" s="176"/>
      <c r="B88" s="164"/>
      <c r="C88" s="165"/>
      <c r="D88" s="162"/>
      <c r="E88" s="159"/>
      <c r="F88" s="77">
        <v>10</v>
      </c>
      <c r="G88" s="147"/>
      <c r="H88" s="148"/>
      <c r="I88" s="148"/>
      <c r="J88" s="148"/>
      <c r="K88" s="148"/>
      <c r="L88" s="148"/>
      <c r="M88" s="148"/>
      <c r="N88" s="148"/>
      <c r="O88" s="148"/>
      <c r="P88" s="149"/>
      <c r="Q88" s="78"/>
      <c r="R88" s="142"/>
      <c r="S88" s="89"/>
      <c r="T88" s="89"/>
      <c r="U88" s="90"/>
      <c r="V88" s="62"/>
      <c r="W88" s="62"/>
      <c r="X88" s="62"/>
      <c r="Y88" s="62"/>
      <c r="Z88" s="62"/>
      <c r="AA88" s="62"/>
    </row>
    <row r="89" spans="1:27" ht="15" customHeight="1">
      <c r="A89" s="176"/>
      <c r="B89" s="166" t="s">
        <v>42</v>
      </c>
      <c r="C89" s="149"/>
      <c r="D89" s="162"/>
      <c r="E89" s="159"/>
      <c r="F89" s="77"/>
      <c r="G89" s="147"/>
      <c r="H89" s="148"/>
      <c r="I89" s="148"/>
      <c r="J89" s="148"/>
      <c r="K89" s="148"/>
      <c r="L89" s="148"/>
      <c r="M89" s="148"/>
      <c r="N89" s="148"/>
      <c r="O89" s="148"/>
      <c r="P89" s="149"/>
      <c r="Q89" s="78"/>
      <c r="R89" s="142"/>
      <c r="S89" s="89"/>
      <c r="T89" s="89"/>
      <c r="U89" s="90"/>
      <c r="V89" s="62"/>
      <c r="W89" s="62"/>
      <c r="X89" s="62"/>
      <c r="Y89" s="62"/>
      <c r="Z89" s="62"/>
      <c r="AA89" s="62"/>
    </row>
    <row r="90" spans="1:27" ht="15" customHeight="1">
      <c r="A90" s="176"/>
      <c r="B90" s="147"/>
      <c r="C90" s="149"/>
      <c r="D90" s="162"/>
      <c r="E90" s="159"/>
      <c r="F90" s="77"/>
      <c r="G90" s="147"/>
      <c r="H90" s="148"/>
      <c r="I90" s="148"/>
      <c r="J90" s="148"/>
      <c r="K90" s="148"/>
      <c r="L90" s="148"/>
      <c r="M90" s="148"/>
      <c r="N90" s="148"/>
      <c r="O90" s="148"/>
      <c r="P90" s="149"/>
      <c r="Q90" s="78"/>
      <c r="R90" s="142"/>
      <c r="S90" s="89"/>
      <c r="T90" s="89"/>
      <c r="U90" s="90"/>
      <c r="V90" s="62"/>
      <c r="W90" s="62"/>
      <c r="X90" s="62"/>
      <c r="Y90" s="62"/>
      <c r="Z90" s="62"/>
      <c r="AA90" s="62"/>
    </row>
    <row r="91" spans="1:27" ht="15" customHeight="1">
      <c r="A91" s="176"/>
      <c r="B91" s="147"/>
      <c r="C91" s="149"/>
      <c r="D91" s="162"/>
      <c r="E91" s="159"/>
      <c r="F91" s="77"/>
      <c r="G91" s="147"/>
      <c r="H91" s="148"/>
      <c r="I91" s="148"/>
      <c r="J91" s="148"/>
      <c r="K91" s="148"/>
      <c r="L91" s="148"/>
      <c r="M91" s="148"/>
      <c r="N91" s="148"/>
      <c r="O91" s="148"/>
      <c r="P91" s="149"/>
      <c r="Q91" s="78"/>
      <c r="R91" s="142"/>
      <c r="S91" s="89"/>
      <c r="T91" s="89"/>
      <c r="U91" s="90"/>
      <c r="V91" s="62"/>
      <c r="W91" s="62"/>
      <c r="X91" s="62"/>
      <c r="Y91" s="62"/>
      <c r="Z91" s="62"/>
      <c r="AA91" s="62"/>
    </row>
    <row r="92" spans="1:27" ht="15" customHeight="1">
      <c r="A92" s="176"/>
      <c r="B92" s="164"/>
      <c r="C92" s="165"/>
      <c r="D92" s="162"/>
      <c r="E92" s="159"/>
      <c r="F92" s="77"/>
      <c r="G92" s="147"/>
      <c r="H92" s="148"/>
      <c r="I92" s="148"/>
      <c r="J92" s="148"/>
      <c r="K92" s="148"/>
      <c r="L92" s="148"/>
      <c r="M92" s="148"/>
      <c r="N92" s="148"/>
      <c r="O92" s="148"/>
      <c r="P92" s="149"/>
      <c r="Q92" s="78"/>
      <c r="R92" s="142"/>
      <c r="S92" s="89"/>
      <c r="T92" s="89"/>
      <c r="U92" s="90"/>
      <c r="V92" s="62"/>
      <c r="W92" s="62"/>
      <c r="X92" s="62"/>
      <c r="Y92" s="62"/>
      <c r="Z92" s="62"/>
      <c r="AA92" s="62"/>
    </row>
    <row r="93" spans="1:27" ht="15" customHeight="1">
      <c r="A93" s="176"/>
      <c r="B93" s="166" t="s">
        <v>43</v>
      </c>
      <c r="C93" s="149"/>
      <c r="D93" s="162"/>
      <c r="E93" s="159"/>
      <c r="F93" s="77"/>
      <c r="G93" s="147"/>
      <c r="H93" s="148"/>
      <c r="I93" s="148"/>
      <c r="J93" s="148"/>
      <c r="K93" s="148"/>
      <c r="L93" s="148"/>
      <c r="M93" s="148"/>
      <c r="N93" s="148"/>
      <c r="O93" s="148"/>
      <c r="P93" s="149"/>
      <c r="Q93" s="78"/>
      <c r="R93" s="142"/>
      <c r="S93" s="89"/>
      <c r="T93" s="89"/>
      <c r="U93" s="90"/>
      <c r="V93" s="62"/>
      <c r="W93" s="62"/>
      <c r="X93" s="62"/>
      <c r="Y93" s="62"/>
      <c r="Z93" s="62"/>
      <c r="AA93" s="62"/>
    </row>
    <row r="94" spans="1:27" ht="15" customHeight="1">
      <c r="A94" s="176"/>
      <c r="B94" s="147"/>
      <c r="C94" s="149"/>
      <c r="D94" s="162"/>
      <c r="E94" s="159"/>
      <c r="F94" s="77"/>
      <c r="G94" s="147"/>
      <c r="H94" s="148"/>
      <c r="I94" s="148"/>
      <c r="J94" s="148"/>
      <c r="K94" s="148"/>
      <c r="L94" s="148"/>
      <c r="M94" s="148"/>
      <c r="N94" s="148"/>
      <c r="O94" s="148"/>
      <c r="P94" s="149"/>
      <c r="Q94" s="78"/>
      <c r="R94" s="142"/>
      <c r="S94" s="89"/>
      <c r="T94" s="89"/>
      <c r="U94" s="90"/>
      <c r="V94" s="62"/>
      <c r="W94" s="62"/>
      <c r="X94" s="62"/>
      <c r="Y94" s="62"/>
      <c r="Z94" s="62"/>
      <c r="AA94" s="62"/>
    </row>
    <row r="95" spans="1:27" ht="15" customHeight="1">
      <c r="A95" s="176"/>
      <c r="B95" s="147"/>
      <c r="C95" s="149"/>
      <c r="D95" s="162"/>
      <c r="E95" s="159"/>
      <c r="F95" s="77"/>
      <c r="G95" s="147"/>
      <c r="H95" s="148"/>
      <c r="I95" s="148"/>
      <c r="J95" s="148"/>
      <c r="K95" s="148"/>
      <c r="L95" s="148"/>
      <c r="M95" s="148"/>
      <c r="N95" s="148"/>
      <c r="O95" s="148"/>
      <c r="P95" s="149"/>
      <c r="Q95" s="78"/>
      <c r="R95" s="142"/>
      <c r="S95" s="89"/>
      <c r="T95" s="89"/>
      <c r="U95" s="90"/>
      <c r="V95" s="62"/>
      <c r="W95" s="62"/>
      <c r="X95" s="62"/>
      <c r="Y95" s="62"/>
      <c r="Z95" s="62"/>
      <c r="AA95" s="62"/>
    </row>
    <row r="96" spans="1:27" ht="15.75" customHeight="1">
      <c r="A96" s="177"/>
      <c r="B96" s="150"/>
      <c r="C96" s="151"/>
      <c r="D96" s="167"/>
      <c r="E96" s="168"/>
      <c r="F96" s="80"/>
      <c r="G96" s="150"/>
      <c r="H96" s="125"/>
      <c r="I96" s="125"/>
      <c r="J96" s="125"/>
      <c r="K96" s="125"/>
      <c r="L96" s="125"/>
      <c r="M96" s="125"/>
      <c r="N96" s="125"/>
      <c r="O96" s="125"/>
      <c r="P96" s="151"/>
      <c r="Q96" s="81"/>
      <c r="R96" s="143"/>
      <c r="S96" s="98"/>
      <c r="T96" s="98"/>
      <c r="U96" s="99"/>
      <c r="V96" s="62"/>
      <c r="W96" s="62"/>
      <c r="X96" s="62"/>
      <c r="Y96" s="62"/>
      <c r="Z96" s="62"/>
      <c r="AA96" s="62"/>
    </row>
    <row r="97" spans="1:27" ht="14.2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</row>
    <row r="98" spans="1:27" ht="14.25" customHeight="1">
      <c r="A98" s="175">
        <f t="shared" ref="A98:B98" si="15">A80+1</f>
        <v>6</v>
      </c>
      <c r="B98" s="171">
        <f t="shared" si="15"/>
        <v>43785</v>
      </c>
      <c r="C98" s="174" t="s">
        <v>51</v>
      </c>
      <c r="D98" s="169"/>
      <c r="E98" s="170"/>
      <c r="F98" s="70">
        <v>70</v>
      </c>
      <c r="G98" s="70"/>
      <c r="H98" s="70"/>
      <c r="I98" s="70"/>
      <c r="J98" s="70"/>
      <c r="K98" s="70"/>
      <c r="L98" s="70"/>
      <c r="M98" s="70"/>
      <c r="N98" s="70" t="str">
        <f t="shared" ref="N98:N102" si="16">IF((M98-L98+1)=1,"",(M98-L98+1))</f>
        <v/>
      </c>
      <c r="O98" s="72"/>
      <c r="P98" s="73">
        <f t="shared" ref="P98:P102" si="17">O98/(M98-L98+1)</f>
        <v>0</v>
      </c>
      <c r="Q98" s="72"/>
      <c r="R98" s="144"/>
      <c r="S98" s="95"/>
      <c r="T98" s="95"/>
      <c r="U98" s="96"/>
      <c r="V98" s="62"/>
      <c r="W98" s="62"/>
      <c r="X98" s="62"/>
      <c r="Y98" s="62"/>
      <c r="Z98" s="62"/>
      <c r="AA98" s="62"/>
    </row>
    <row r="99" spans="1:27" ht="15" customHeight="1">
      <c r="A99" s="176"/>
      <c r="B99" s="172"/>
      <c r="C99" s="172"/>
      <c r="D99" s="160"/>
      <c r="E99" s="159"/>
      <c r="F99" s="74">
        <v>70</v>
      </c>
      <c r="G99" s="74"/>
      <c r="H99" s="74"/>
      <c r="I99" s="74"/>
      <c r="J99" s="74"/>
      <c r="K99" s="74"/>
      <c r="L99" s="74"/>
      <c r="M99" s="74"/>
      <c r="N99" s="74" t="str">
        <f t="shared" si="16"/>
        <v/>
      </c>
      <c r="O99" s="75"/>
      <c r="P99" s="76">
        <f t="shared" si="17"/>
        <v>0</v>
      </c>
      <c r="Q99" s="75"/>
      <c r="R99" s="141"/>
      <c r="S99" s="89"/>
      <c r="T99" s="89"/>
      <c r="U99" s="90"/>
      <c r="V99" s="62"/>
      <c r="W99" s="62"/>
      <c r="X99" s="62"/>
      <c r="Y99" s="62"/>
      <c r="Z99" s="62"/>
      <c r="AA99" s="62"/>
    </row>
    <row r="100" spans="1:27" ht="15" customHeight="1">
      <c r="A100" s="176"/>
      <c r="B100" s="172"/>
      <c r="C100" s="172"/>
      <c r="D100" s="160"/>
      <c r="E100" s="159"/>
      <c r="F100" s="74">
        <v>60</v>
      </c>
      <c r="G100" s="74"/>
      <c r="H100" s="74"/>
      <c r="I100" s="74"/>
      <c r="J100" s="74"/>
      <c r="K100" s="74"/>
      <c r="L100" s="74"/>
      <c r="M100" s="74"/>
      <c r="N100" s="74" t="str">
        <f t="shared" si="16"/>
        <v/>
      </c>
      <c r="O100" s="75"/>
      <c r="P100" s="76">
        <f t="shared" si="17"/>
        <v>0</v>
      </c>
      <c r="Q100" s="75"/>
      <c r="R100" s="141"/>
      <c r="S100" s="89"/>
      <c r="T100" s="89"/>
      <c r="U100" s="90"/>
      <c r="V100" s="62"/>
      <c r="W100" s="62"/>
      <c r="X100" s="62"/>
      <c r="Y100" s="62"/>
      <c r="Z100" s="62"/>
      <c r="AA100" s="62"/>
    </row>
    <row r="101" spans="1:27" ht="15" customHeight="1">
      <c r="A101" s="176"/>
      <c r="B101" s="172"/>
      <c r="C101" s="172"/>
      <c r="D101" s="160"/>
      <c r="E101" s="159"/>
      <c r="F101" s="74">
        <v>60</v>
      </c>
      <c r="G101" s="74"/>
      <c r="H101" s="74"/>
      <c r="I101" s="74"/>
      <c r="J101" s="74"/>
      <c r="K101" s="74"/>
      <c r="L101" s="74"/>
      <c r="M101" s="74"/>
      <c r="N101" s="74" t="str">
        <f t="shared" si="16"/>
        <v/>
      </c>
      <c r="O101" s="75"/>
      <c r="P101" s="76">
        <f t="shared" si="17"/>
        <v>0</v>
      </c>
      <c r="Q101" s="75"/>
      <c r="R101" s="141"/>
      <c r="S101" s="89"/>
      <c r="T101" s="89"/>
      <c r="U101" s="90"/>
      <c r="V101" s="62"/>
      <c r="W101" s="62"/>
      <c r="X101" s="62"/>
      <c r="Y101" s="62"/>
      <c r="Z101" s="62"/>
      <c r="AA101" s="62"/>
    </row>
    <row r="102" spans="1:27" ht="15" customHeight="1">
      <c r="A102" s="176"/>
      <c r="B102" s="173"/>
      <c r="C102" s="173"/>
      <c r="D102" s="141"/>
      <c r="E102" s="159"/>
      <c r="F102" s="74"/>
      <c r="G102" s="74"/>
      <c r="H102" s="74"/>
      <c r="I102" s="74"/>
      <c r="J102" s="74"/>
      <c r="K102" s="74"/>
      <c r="L102" s="74"/>
      <c r="M102" s="74"/>
      <c r="N102" s="74" t="str">
        <f t="shared" si="16"/>
        <v/>
      </c>
      <c r="O102" s="75"/>
      <c r="P102" s="76">
        <f t="shared" si="17"/>
        <v>0</v>
      </c>
      <c r="Q102" s="75"/>
      <c r="R102" s="141"/>
      <c r="S102" s="89"/>
      <c r="T102" s="89"/>
      <c r="U102" s="90"/>
      <c r="V102" s="62"/>
      <c r="W102" s="62"/>
      <c r="X102" s="62"/>
      <c r="Y102" s="62"/>
      <c r="Z102" s="62"/>
      <c r="AA102" s="62"/>
    </row>
    <row r="103" spans="1:27" ht="15" customHeight="1">
      <c r="A103" s="176"/>
      <c r="B103" s="163" t="s">
        <v>40</v>
      </c>
      <c r="C103" s="146"/>
      <c r="D103" s="162"/>
      <c r="E103" s="159"/>
      <c r="F103" s="77">
        <v>10</v>
      </c>
      <c r="G103" s="145" t="s">
        <v>46</v>
      </c>
      <c r="H103" s="112"/>
      <c r="I103" s="112"/>
      <c r="J103" s="112"/>
      <c r="K103" s="112"/>
      <c r="L103" s="112"/>
      <c r="M103" s="112"/>
      <c r="N103" s="112"/>
      <c r="O103" s="112"/>
      <c r="P103" s="146"/>
      <c r="Q103" s="78"/>
      <c r="R103" s="142"/>
      <c r="S103" s="89"/>
      <c r="T103" s="89"/>
      <c r="U103" s="90"/>
      <c r="V103" s="62"/>
      <c r="W103" s="62"/>
      <c r="X103" s="62"/>
      <c r="Y103" s="62"/>
      <c r="Z103" s="62"/>
      <c r="AA103" s="62"/>
    </row>
    <row r="104" spans="1:27" ht="15" customHeight="1">
      <c r="A104" s="176"/>
      <c r="B104" s="147"/>
      <c r="C104" s="149"/>
      <c r="D104" s="162"/>
      <c r="E104" s="159"/>
      <c r="F104" s="77">
        <v>10</v>
      </c>
      <c r="G104" s="147"/>
      <c r="H104" s="148"/>
      <c r="I104" s="148"/>
      <c r="J104" s="148"/>
      <c r="K104" s="148"/>
      <c r="L104" s="148"/>
      <c r="M104" s="148"/>
      <c r="N104" s="148"/>
      <c r="O104" s="148"/>
      <c r="P104" s="149"/>
      <c r="Q104" s="78"/>
      <c r="R104" s="142"/>
      <c r="S104" s="89"/>
      <c r="T104" s="89"/>
      <c r="U104" s="90"/>
      <c r="V104" s="62"/>
      <c r="W104" s="62"/>
      <c r="X104" s="62"/>
      <c r="Y104" s="62"/>
      <c r="Z104" s="62"/>
      <c r="AA104" s="62"/>
    </row>
    <row r="105" spans="1:27" ht="15" customHeight="1">
      <c r="A105" s="176"/>
      <c r="B105" s="147"/>
      <c r="C105" s="149"/>
      <c r="D105" s="162"/>
      <c r="E105" s="159"/>
      <c r="F105" s="77">
        <v>10</v>
      </c>
      <c r="G105" s="147"/>
      <c r="H105" s="148"/>
      <c r="I105" s="148"/>
      <c r="J105" s="148"/>
      <c r="K105" s="148"/>
      <c r="L105" s="148"/>
      <c r="M105" s="148"/>
      <c r="N105" s="148"/>
      <c r="O105" s="148"/>
      <c r="P105" s="149"/>
      <c r="Q105" s="78"/>
      <c r="R105" s="142"/>
      <c r="S105" s="89"/>
      <c r="T105" s="89"/>
      <c r="U105" s="90"/>
      <c r="V105" s="62"/>
      <c r="W105" s="62"/>
      <c r="X105" s="62"/>
      <c r="Y105" s="62"/>
      <c r="Z105" s="62"/>
      <c r="AA105" s="62"/>
    </row>
    <row r="106" spans="1:27" ht="15" customHeight="1">
      <c r="A106" s="176"/>
      <c r="B106" s="164"/>
      <c r="C106" s="165"/>
      <c r="D106" s="162"/>
      <c r="E106" s="159"/>
      <c r="F106" s="77">
        <v>10</v>
      </c>
      <c r="G106" s="147"/>
      <c r="H106" s="148"/>
      <c r="I106" s="148"/>
      <c r="J106" s="148"/>
      <c r="K106" s="148"/>
      <c r="L106" s="148"/>
      <c r="M106" s="148"/>
      <c r="N106" s="148"/>
      <c r="O106" s="148"/>
      <c r="P106" s="149"/>
      <c r="Q106" s="78"/>
      <c r="R106" s="142"/>
      <c r="S106" s="89"/>
      <c r="T106" s="89"/>
      <c r="U106" s="90"/>
      <c r="V106" s="62"/>
      <c r="W106" s="62"/>
      <c r="X106" s="62"/>
      <c r="Y106" s="62"/>
      <c r="Z106" s="62"/>
      <c r="AA106" s="62"/>
    </row>
    <row r="107" spans="1:27" ht="15" customHeight="1">
      <c r="A107" s="176"/>
      <c r="B107" s="166" t="s">
        <v>42</v>
      </c>
      <c r="C107" s="149"/>
      <c r="D107" s="162"/>
      <c r="E107" s="159"/>
      <c r="F107" s="77"/>
      <c r="G107" s="147"/>
      <c r="H107" s="148"/>
      <c r="I107" s="148"/>
      <c r="J107" s="148"/>
      <c r="K107" s="148"/>
      <c r="L107" s="148"/>
      <c r="M107" s="148"/>
      <c r="N107" s="148"/>
      <c r="O107" s="148"/>
      <c r="P107" s="149"/>
      <c r="Q107" s="78"/>
      <c r="R107" s="142"/>
      <c r="S107" s="89"/>
      <c r="T107" s="89"/>
      <c r="U107" s="90"/>
      <c r="V107" s="62"/>
      <c r="W107" s="62"/>
      <c r="X107" s="62"/>
      <c r="Y107" s="62"/>
      <c r="Z107" s="62"/>
      <c r="AA107" s="62"/>
    </row>
    <row r="108" spans="1:27" ht="15" customHeight="1">
      <c r="A108" s="176"/>
      <c r="B108" s="147"/>
      <c r="C108" s="149"/>
      <c r="D108" s="162"/>
      <c r="E108" s="159"/>
      <c r="F108" s="77"/>
      <c r="G108" s="147"/>
      <c r="H108" s="148"/>
      <c r="I108" s="148"/>
      <c r="J108" s="148"/>
      <c r="K108" s="148"/>
      <c r="L108" s="148"/>
      <c r="M108" s="148"/>
      <c r="N108" s="148"/>
      <c r="O108" s="148"/>
      <c r="P108" s="149"/>
      <c r="Q108" s="78"/>
      <c r="R108" s="142"/>
      <c r="S108" s="89"/>
      <c r="T108" s="89"/>
      <c r="U108" s="90"/>
      <c r="V108" s="62"/>
      <c r="W108" s="62"/>
      <c r="X108" s="62"/>
      <c r="Y108" s="62"/>
      <c r="Z108" s="62"/>
      <c r="AA108" s="62"/>
    </row>
    <row r="109" spans="1:27" ht="15" customHeight="1">
      <c r="A109" s="176"/>
      <c r="B109" s="147"/>
      <c r="C109" s="149"/>
      <c r="D109" s="162"/>
      <c r="E109" s="159"/>
      <c r="F109" s="77"/>
      <c r="G109" s="147"/>
      <c r="H109" s="148"/>
      <c r="I109" s="148"/>
      <c r="J109" s="148"/>
      <c r="K109" s="148"/>
      <c r="L109" s="148"/>
      <c r="M109" s="148"/>
      <c r="N109" s="148"/>
      <c r="O109" s="148"/>
      <c r="P109" s="149"/>
      <c r="Q109" s="78"/>
      <c r="R109" s="142"/>
      <c r="S109" s="89"/>
      <c r="T109" s="89"/>
      <c r="U109" s="90"/>
      <c r="V109" s="62"/>
      <c r="W109" s="62"/>
      <c r="X109" s="62"/>
      <c r="Y109" s="62"/>
      <c r="Z109" s="62"/>
      <c r="AA109" s="62"/>
    </row>
    <row r="110" spans="1:27" ht="15" customHeight="1">
      <c r="A110" s="176"/>
      <c r="B110" s="164"/>
      <c r="C110" s="165"/>
      <c r="D110" s="162"/>
      <c r="E110" s="159"/>
      <c r="F110" s="77"/>
      <c r="G110" s="147"/>
      <c r="H110" s="148"/>
      <c r="I110" s="148"/>
      <c r="J110" s="148"/>
      <c r="K110" s="148"/>
      <c r="L110" s="148"/>
      <c r="M110" s="148"/>
      <c r="N110" s="148"/>
      <c r="O110" s="148"/>
      <c r="P110" s="149"/>
      <c r="Q110" s="78"/>
      <c r="R110" s="142"/>
      <c r="S110" s="89"/>
      <c r="T110" s="89"/>
      <c r="U110" s="90"/>
      <c r="V110" s="62"/>
      <c r="W110" s="62"/>
      <c r="X110" s="62"/>
      <c r="Y110" s="62"/>
      <c r="Z110" s="62"/>
      <c r="AA110" s="62"/>
    </row>
    <row r="111" spans="1:27" ht="15" customHeight="1">
      <c r="A111" s="176"/>
      <c r="B111" s="166" t="s">
        <v>43</v>
      </c>
      <c r="C111" s="149"/>
      <c r="D111" s="162"/>
      <c r="E111" s="159"/>
      <c r="F111" s="77"/>
      <c r="G111" s="147"/>
      <c r="H111" s="148"/>
      <c r="I111" s="148"/>
      <c r="J111" s="148"/>
      <c r="K111" s="148"/>
      <c r="L111" s="148"/>
      <c r="M111" s="148"/>
      <c r="N111" s="148"/>
      <c r="O111" s="148"/>
      <c r="P111" s="149"/>
      <c r="Q111" s="78"/>
      <c r="R111" s="142"/>
      <c r="S111" s="89"/>
      <c r="T111" s="89"/>
      <c r="U111" s="90"/>
      <c r="V111" s="62"/>
      <c r="W111" s="62"/>
      <c r="X111" s="62"/>
      <c r="Y111" s="62"/>
      <c r="Z111" s="62"/>
      <c r="AA111" s="62"/>
    </row>
    <row r="112" spans="1:27" ht="15" customHeight="1">
      <c r="A112" s="176"/>
      <c r="B112" s="147"/>
      <c r="C112" s="149"/>
      <c r="D112" s="162"/>
      <c r="E112" s="159"/>
      <c r="F112" s="77"/>
      <c r="G112" s="147"/>
      <c r="H112" s="148"/>
      <c r="I112" s="148"/>
      <c r="J112" s="148"/>
      <c r="K112" s="148"/>
      <c r="L112" s="148"/>
      <c r="M112" s="148"/>
      <c r="N112" s="148"/>
      <c r="O112" s="148"/>
      <c r="P112" s="149"/>
      <c r="Q112" s="78"/>
      <c r="R112" s="142"/>
      <c r="S112" s="89"/>
      <c r="T112" s="89"/>
      <c r="U112" s="90"/>
      <c r="V112" s="62"/>
      <c r="W112" s="62"/>
      <c r="X112" s="62"/>
      <c r="Y112" s="62"/>
      <c r="Z112" s="62"/>
      <c r="AA112" s="62"/>
    </row>
    <row r="113" spans="1:27" ht="15" customHeight="1">
      <c r="A113" s="176"/>
      <c r="B113" s="147"/>
      <c r="C113" s="149"/>
      <c r="D113" s="162"/>
      <c r="E113" s="159"/>
      <c r="F113" s="77"/>
      <c r="G113" s="147"/>
      <c r="H113" s="148"/>
      <c r="I113" s="148"/>
      <c r="J113" s="148"/>
      <c r="K113" s="148"/>
      <c r="L113" s="148"/>
      <c r="M113" s="148"/>
      <c r="N113" s="148"/>
      <c r="O113" s="148"/>
      <c r="P113" s="149"/>
      <c r="Q113" s="78"/>
      <c r="R113" s="142"/>
      <c r="S113" s="89"/>
      <c r="T113" s="89"/>
      <c r="U113" s="90"/>
      <c r="V113" s="62"/>
      <c r="W113" s="62"/>
      <c r="X113" s="62"/>
      <c r="Y113" s="62"/>
      <c r="Z113" s="62"/>
      <c r="AA113" s="62"/>
    </row>
    <row r="114" spans="1:27" ht="15.75" customHeight="1">
      <c r="A114" s="177"/>
      <c r="B114" s="150"/>
      <c r="C114" s="151"/>
      <c r="D114" s="167"/>
      <c r="E114" s="168"/>
      <c r="F114" s="80"/>
      <c r="G114" s="150"/>
      <c r="H114" s="125"/>
      <c r="I114" s="125"/>
      <c r="J114" s="125"/>
      <c r="K114" s="125"/>
      <c r="L114" s="125"/>
      <c r="M114" s="125"/>
      <c r="N114" s="125"/>
      <c r="O114" s="125"/>
      <c r="P114" s="151"/>
      <c r="Q114" s="81"/>
      <c r="R114" s="143"/>
      <c r="S114" s="98"/>
      <c r="T114" s="98"/>
      <c r="U114" s="99"/>
      <c r="V114" s="62"/>
      <c r="W114" s="62"/>
      <c r="X114" s="62"/>
      <c r="Y114" s="62"/>
      <c r="Z114" s="62"/>
      <c r="AA114" s="62"/>
    </row>
    <row r="115" spans="1:27" ht="14.2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</row>
    <row r="116" spans="1:27" ht="22.8">
      <c r="A116" s="175">
        <f t="shared" ref="A116:B116" si="18">A98+1</f>
        <v>7</v>
      </c>
      <c r="B116" s="171">
        <f t="shared" si="18"/>
        <v>43786</v>
      </c>
      <c r="C116" s="174" t="s">
        <v>52</v>
      </c>
      <c r="D116" s="169"/>
      <c r="E116" s="170"/>
      <c r="F116" s="70">
        <v>70</v>
      </c>
      <c r="G116" s="70"/>
      <c r="H116" s="70"/>
      <c r="I116" s="70"/>
      <c r="J116" s="70"/>
      <c r="K116" s="70"/>
      <c r="L116" s="70"/>
      <c r="M116" s="70"/>
      <c r="N116" s="70" t="str">
        <f t="shared" ref="N116:N120" si="19">IF((M116-L116+1)=1,"",(M116-L116+1))</f>
        <v/>
      </c>
      <c r="O116" s="72"/>
      <c r="P116" s="73">
        <f t="shared" ref="P116:P120" si="20">O116/(M116-L116+1)</f>
        <v>0</v>
      </c>
      <c r="Q116" s="72"/>
      <c r="R116" s="144"/>
      <c r="S116" s="95"/>
      <c r="T116" s="95"/>
      <c r="U116" s="96"/>
      <c r="V116" s="62"/>
      <c r="W116" s="62"/>
      <c r="X116" s="62"/>
      <c r="Y116" s="62"/>
      <c r="Z116" s="62"/>
      <c r="AA116" s="62"/>
    </row>
    <row r="117" spans="1:27" ht="14.25" customHeight="1">
      <c r="A117" s="176"/>
      <c r="B117" s="172"/>
      <c r="C117" s="172"/>
      <c r="D117" s="160"/>
      <c r="E117" s="159"/>
      <c r="F117" s="74">
        <v>70</v>
      </c>
      <c r="G117" s="74"/>
      <c r="H117" s="74"/>
      <c r="I117" s="74"/>
      <c r="J117" s="74"/>
      <c r="K117" s="74"/>
      <c r="L117" s="74"/>
      <c r="M117" s="74"/>
      <c r="N117" s="74" t="str">
        <f t="shared" si="19"/>
        <v/>
      </c>
      <c r="O117" s="75"/>
      <c r="P117" s="76">
        <f t="shared" si="20"/>
        <v>0</v>
      </c>
      <c r="Q117" s="75"/>
      <c r="R117" s="141"/>
      <c r="S117" s="89"/>
      <c r="T117" s="89"/>
      <c r="U117" s="90"/>
      <c r="V117" s="62"/>
      <c r="W117" s="62"/>
      <c r="X117" s="62"/>
      <c r="Y117" s="62"/>
      <c r="Z117" s="62"/>
      <c r="AA117" s="62"/>
    </row>
    <row r="118" spans="1:27" ht="14.25" customHeight="1">
      <c r="A118" s="176"/>
      <c r="B118" s="172"/>
      <c r="C118" s="172"/>
      <c r="D118" s="160"/>
      <c r="E118" s="159"/>
      <c r="F118" s="74"/>
      <c r="G118" s="74"/>
      <c r="H118" s="74"/>
      <c r="I118" s="74"/>
      <c r="J118" s="74"/>
      <c r="K118" s="74"/>
      <c r="L118" s="74"/>
      <c r="M118" s="74"/>
      <c r="N118" s="74" t="str">
        <f t="shared" si="19"/>
        <v/>
      </c>
      <c r="O118" s="75"/>
      <c r="P118" s="76">
        <f t="shared" si="20"/>
        <v>0</v>
      </c>
      <c r="Q118" s="75"/>
      <c r="R118" s="141"/>
      <c r="S118" s="89"/>
      <c r="T118" s="89"/>
      <c r="U118" s="90"/>
      <c r="V118" s="62"/>
      <c r="W118" s="62"/>
      <c r="X118" s="62"/>
      <c r="Y118" s="62"/>
      <c r="Z118" s="62"/>
      <c r="AA118" s="62"/>
    </row>
    <row r="119" spans="1:27" ht="14.25" customHeight="1">
      <c r="A119" s="176"/>
      <c r="B119" s="172"/>
      <c r="C119" s="172"/>
      <c r="D119" s="160"/>
      <c r="E119" s="159"/>
      <c r="F119" s="74"/>
      <c r="G119" s="74"/>
      <c r="H119" s="74"/>
      <c r="I119" s="74"/>
      <c r="J119" s="74"/>
      <c r="K119" s="74"/>
      <c r="L119" s="74"/>
      <c r="M119" s="74"/>
      <c r="N119" s="74" t="str">
        <f t="shared" si="19"/>
        <v/>
      </c>
      <c r="O119" s="75"/>
      <c r="P119" s="76">
        <f t="shared" si="20"/>
        <v>0</v>
      </c>
      <c r="Q119" s="75"/>
      <c r="R119" s="141"/>
      <c r="S119" s="89"/>
      <c r="T119" s="89"/>
      <c r="U119" s="90"/>
      <c r="V119" s="62"/>
      <c r="W119" s="62"/>
      <c r="X119" s="62"/>
      <c r="Y119" s="62"/>
      <c r="Z119" s="62"/>
      <c r="AA119" s="62"/>
    </row>
    <row r="120" spans="1:27" ht="14.25" customHeight="1">
      <c r="A120" s="176"/>
      <c r="B120" s="173"/>
      <c r="C120" s="173"/>
      <c r="D120" s="141"/>
      <c r="E120" s="159"/>
      <c r="F120" s="74"/>
      <c r="G120" s="74"/>
      <c r="H120" s="74"/>
      <c r="I120" s="74"/>
      <c r="J120" s="74"/>
      <c r="K120" s="74"/>
      <c r="L120" s="74"/>
      <c r="M120" s="74"/>
      <c r="N120" s="74" t="str">
        <f t="shared" si="19"/>
        <v/>
      </c>
      <c r="O120" s="75"/>
      <c r="P120" s="76">
        <f t="shared" si="20"/>
        <v>0</v>
      </c>
      <c r="Q120" s="75"/>
      <c r="R120" s="141"/>
      <c r="S120" s="89"/>
      <c r="T120" s="89"/>
      <c r="U120" s="90"/>
      <c r="V120" s="62"/>
      <c r="W120" s="62"/>
      <c r="X120" s="62"/>
      <c r="Y120" s="62"/>
      <c r="Z120" s="62"/>
      <c r="AA120" s="62"/>
    </row>
    <row r="121" spans="1:27" ht="14.25" customHeight="1">
      <c r="A121" s="176"/>
      <c r="B121" s="163" t="s">
        <v>40</v>
      </c>
      <c r="C121" s="146"/>
      <c r="D121" s="162"/>
      <c r="E121" s="159"/>
      <c r="F121" s="77">
        <v>10</v>
      </c>
      <c r="G121" s="145" t="s">
        <v>46</v>
      </c>
      <c r="H121" s="112"/>
      <c r="I121" s="112"/>
      <c r="J121" s="112"/>
      <c r="K121" s="112"/>
      <c r="L121" s="112"/>
      <c r="M121" s="112"/>
      <c r="N121" s="112"/>
      <c r="O121" s="112"/>
      <c r="P121" s="146"/>
      <c r="Q121" s="78"/>
      <c r="R121" s="142"/>
      <c r="S121" s="89"/>
      <c r="T121" s="89"/>
      <c r="U121" s="90"/>
      <c r="V121" s="62"/>
      <c r="W121" s="62"/>
      <c r="X121" s="62"/>
      <c r="Y121" s="62"/>
      <c r="Z121" s="62"/>
      <c r="AA121" s="62"/>
    </row>
    <row r="122" spans="1:27" ht="14.25" customHeight="1">
      <c r="A122" s="176"/>
      <c r="B122" s="147"/>
      <c r="C122" s="149"/>
      <c r="D122" s="162"/>
      <c r="E122" s="159"/>
      <c r="F122" s="77">
        <v>10</v>
      </c>
      <c r="G122" s="147"/>
      <c r="H122" s="148"/>
      <c r="I122" s="148"/>
      <c r="J122" s="148"/>
      <c r="K122" s="148"/>
      <c r="L122" s="148"/>
      <c r="M122" s="148"/>
      <c r="N122" s="148"/>
      <c r="O122" s="148"/>
      <c r="P122" s="149"/>
      <c r="Q122" s="78"/>
      <c r="R122" s="142"/>
      <c r="S122" s="89"/>
      <c r="T122" s="89"/>
      <c r="U122" s="90"/>
      <c r="V122" s="62"/>
      <c r="W122" s="62"/>
      <c r="X122" s="62"/>
      <c r="Y122" s="62"/>
      <c r="Z122" s="62"/>
      <c r="AA122" s="62"/>
    </row>
    <row r="123" spans="1:27" ht="14.25" customHeight="1">
      <c r="A123" s="176"/>
      <c r="B123" s="147"/>
      <c r="C123" s="149"/>
      <c r="D123" s="162"/>
      <c r="E123" s="159"/>
      <c r="F123" s="77">
        <v>10</v>
      </c>
      <c r="G123" s="147"/>
      <c r="H123" s="148"/>
      <c r="I123" s="148"/>
      <c r="J123" s="148"/>
      <c r="K123" s="148"/>
      <c r="L123" s="148"/>
      <c r="M123" s="148"/>
      <c r="N123" s="148"/>
      <c r="O123" s="148"/>
      <c r="P123" s="149"/>
      <c r="Q123" s="78"/>
      <c r="R123" s="142"/>
      <c r="S123" s="89"/>
      <c r="T123" s="89"/>
      <c r="U123" s="90"/>
      <c r="V123" s="62"/>
      <c r="W123" s="62"/>
      <c r="X123" s="62"/>
      <c r="Y123" s="62"/>
      <c r="Z123" s="62"/>
      <c r="AA123" s="62"/>
    </row>
    <row r="124" spans="1:27" ht="14.25" customHeight="1">
      <c r="A124" s="176"/>
      <c r="B124" s="164"/>
      <c r="C124" s="165"/>
      <c r="D124" s="162">
        <f>D100</f>
        <v>0</v>
      </c>
      <c r="E124" s="159"/>
      <c r="F124" s="77">
        <v>10</v>
      </c>
      <c r="G124" s="147"/>
      <c r="H124" s="148"/>
      <c r="I124" s="148"/>
      <c r="J124" s="148"/>
      <c r="K124" s="148"/>
      <c r="L124" s="148"/>
      <c r="M124" s="148"/>
      <c r="N124" s="148"/>
      <c r="O124" s="148"/>
      <c r="P124" s="149"/>
      <c r="Q124" s="78"/>
      <c r="R124" s="142"/>
      <c r="S124" s="89"/>
      <c r="T124" s="89"/>
      <c r="U124" s="90"/>
      <c r="V124" s="62"/>
      <c r="W124" s="62"/>
      <c r="X124" s="62"/>
      <c r="Y124" s="62"/>
      <c r="Z124" s="62"/>
      <c r="AA124" s="62"/>
    </row>
    <row r="125" spans="1:27" ht="14.25" customHeight="1">
      <c r="A125" s="176"/>
      <c r="B125" s="166" t="s">
        <v>42</v>
      </c>
      <c r="C125" s="149"/>
      <c r="D125" s="162"/>
      <c r="E125" s="159"/>
      <c r="F125" s="77"/>
      <c r="G125" s="147"/>
      <c r="H125" s="148"/>
      <c r="I125" s="148"/>
      <c r="J125" s="148"/>
      <c r="K125" s="148"/>
      <c r="L125" s="148"/>
      <c r="M125" s="148"/>
      <c r="N125" s="148"/>
      <c r="O125" s="148"/>
      <c r="P125" s="149"/>
      <c r="Q125" s="78"/>
      <c r="R125" s="142"/>
      <c r="S125" s="89"/>
      <c r="T125" s="89"/>
      <c r="U125" s="90"/>
      <c r="V125" s="62"/>
      <c r="W125" s="62"/>
      <c r="X125" s="62"/>
      <c r="Y125" s="62"/>
      <c r="Z125" s="62"/>
      <c r="AA125" s="62"/>
    </row>
    <row r="126" spans="1:27" ht="14.25" customHeight="1">
      <c r="A126" s="176"/>
      <c r="B126" s="147"/>
      <c r="C126" s="149"/>
      <c r="D126" s="162"/>
      <c r="E126" s="159"/>
      <c r="F126" s="77"/>
      <c r="G126" s="147"/>
      <c r="H126" s="148"/>
      <c r="I126" s="148"/>
      <c r="J126" s="148"/>
      <c r="K126" s="148"/>
      <c r="L126" s="148"/>
      <c r="M126" s="148"/>
      <c r="N126" s="148"/>
      <c r="O126" s="148"/>
      <c r="P126" s="149"/>
      <c r="Q126" s="78"/>
      <c r="R126" s="142"/>
      <c r="S126" s="89"/>
      <c r="T126" s="89"/>
      <c r="U126" s="90"/>
      <c r="V126" s="62"/>
      <c r="W126" s="62"/>
      <c r="X126" s="62"/>
      <c r="Y126" s="62"/>
      <c r="Z126" s="62"/>
      <c r="AA126" s="62"/>
    </row>
    <row r="127" spans="1:27" ht="14.25" customHeight="1">
      <c r="A127" s="176"/>
      <c r="B127" s="147"/>
      <c r="C127" s="149"/>
      <c r="D127" s="162"/>
      <c r="E127" s="159"/>
      <c r="F127" s="77"/>
      <c r="G127" s="147"/>
      <c r="H127" s="148"/>
      <c r="I127" s="148"/>
      <c r="J127" s="148"/>
      <c r="K127" s="148"/>
      <c r="L127" s="148"/>
      <c r="M127" s="148"/>
      <c r="N127" s="148"/>
      <c r="O127" s="148"/>
      <c r="P127" s="149"/>
      <c r="Q127" s="78"/>
      <c r="R127" s="142"/>
      <c r="S127" s="89"/>
      <c r="T127" s="89"/>
      <c r="U127" s="90"/>
      <c r="V127" s="62"/>
      <c r="W127" s="62"/>
      <c r="X127" s="62"/>
      <c r="Y127" s="62"/>
      <c r="Z127" s="62"/>
      <c r="AA127" s="62"/>
    </row>
    <row r="128" spans="1:27" ht="14.25" customHeight="1">
      <c r="A128" s="176"/>
      <c r="B128" s="164"/>
      <c r="C128" s="165"/>
      <c r="D128" s="162"/>
      <c r="E128" s="159"/>
      <c r="F128" s="77"/>
      <c r="G128" s="147"/>
      <c r="H128" s="148"/>
      <c r="I128" s="148"/>
      <c r="J128" s="148"/>
      <c r="K128" s="148"/>
      <c r="L128" s="148"/>
      <c r="M128" s="148"/>
      <c r="N128" s="148"/>
      <c r="O128" s="148"/>
      <c r="P128" s="149"/>
      <c r="Q128" s="78"/>
      <c r="R128" s="142"/>
      <c r="S128" s="89"/>
      <c r="T128" s="89"/>
      <c r="U128" s="90"/>
      <c r="V128" s="62"/>
      <c r="W128" s="62"/>
      <c r="X128" s="62"/>
      <c r="Y128" s="62"/>
      <c r="Z128" s="62"/>
      <c r="AA128" s="62"/>
    </row>
    <row r="129" spans="1:27" ht="14.25" customHeight="1">
      <c r="A129" s="176"/>
      <c r="B129" s="166" t="s">
        <v>43</v>
      </c>
      <c r="C129" s="149"/>
      <c r="D129" s="162"/>
      <c r="E129" s="159"/>
      <c r="F129" s="77"/>
      <c r="G129" s="147"/>
      <c r="H129" s="148"/>
      <c r="I129" s="148"/>
      <c r="J129" s="148"/>
      <c r="K129" s="148"/>
      <c r="L129" s="148"/>
      <c r="M129" s="148"/>
      <c r="N129" s="148"/>
      <c r="O129" s="148"/>
      <c r="P129" s="149"/>
      <c r="Q129" s="78"/>
      <c r="R129" s="142"/>
      <c r="S129" s="89"/>
      <c r="T129" s="89"/>
      <c r="U129" s="90"/>
      <c r="V129" s="62"/>
      <c r="W129" s="62"/>
      <c r="X129" s="62"/>
      <c r="Y129" s="62"/>
      <c r="Z129" s="62"/>
      <c r="AA129" s="62"/>
    </row>
    <row r="130" spans="1:27" ht="14.25" customHeight="1">
      <c r="A130" s="176"/>
      <c r="B130" s="147"/>
      <c r="C130" s="149"/>
      <c r="D130" s="162"/>
      <c r="E130" s="159"/>
      <c r="F130" s="77"/>
      <c r="G130" s="147"/>
      <c r="H130" s="148"/>
      <c r="I130" s="148"/>
      <c r="J130" s="148"/>
      <c r="K130" s="148"/>
      <c r="L130" s="148"/>
      <c r="M130" s="148"/>
      <c r="N130" s="148"/>
      <c r="O130" s="148"/>
      <c r="P130" s="149"/>
      <c r="Q130" s="78"/>
      <c r="R130" s="142"/>
      <c r="S130" s="89"/>
      <c r="T130" s="89"/>
      <c r="U130" s="90"/>
      <c r="V130" s="62"/>
      <c r="W130" s="62"/>
      <c r="X130" s="62"/>
      <c r="Y130" s="62"/>
      <c r="Z130" s="62"/>
      <c r="AA130" s="62"/>
    </row>
    <row r="131" spans="1:27" ht="14.25" customHeight="1">
      <c r="A131" s="176"/>
      <c r="B131" s="147"/>
      <c r="C131" s="149"/>
      <c r="D131" s="162"/>
      <c r="E131" s="159"/>
      <c r="F131" s="77"/>
      <c r="G131" s="147"/>
      <c r="H131" s="148"/>
      <c r="I131" s="148"/>
      <c r="J131" s="148"/>
      <c r="K131" s="148"/>
      <c r="L131" s="148"/>
      <c r="M131" s="148"/>
      <c r="N131" s="148"/>
      <c r="O131" s="148"/>
      <c r="P131" s="149"/>
      <c r="Q131" s="78"/>
      <c r="R131" s="142"/>
      <c r="S131" s="89"/>
      <c r="T131" s="89"/>
      <c r="U131" s="90"/>
      <c r="V131" s="62"/>
      <c r="W131" s="62"/>
      <c r="X131" s="62"/>
      <c r="Y131" s="62"/>
      <c r="Z131" s="62"/>
      <c r="AA131" s="62"/>
    </row>
    <row r="132" spans="1:27" ht="14.25" customHeight="1">
      <c r="A132" s="177"/>
      <c r="B132" s="150"/>
      <c r="C132" s="151"/>
      <c r="D132" s="167"/>
      <c r="E132" s="168"/>
      <c r="F132" s="80"/>
      <c r="G132" s="150"/>
      <c r="H132" s="125"/>
      <c r="I132" s="125"/>
      <c r="J132" s="125"/>
      <c r="K132" s="125"/>
      <c r="L132" s="125"/>
      <c r="M132" s="125"/>
      <c r="N132" s="125"/>
      <c r="O132" s="125"/>
      <c r="P132" s="151"/>
      <c r="Q132" s="81"/>
      <c r="R132" s="143"/>
      <c r="S132" s="98"/>
      <c r="T132" s="98"/>
      <c r="U132" s="99"/>
      <c r="V132" s="62"/>
      <c r="W132" s="62"/>
      <c r="X132" s="62"/>
      <c r="Y132" s="62"/>
      <c r="Z132" s="62"/>
      <c r="AA132" s="62"/>
    </row>
    <row r="133" spans="1:27" ht="14.2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</row>
    <row r="134" spans="1:27" ht="51.6">
      <c r="A134" s="62"/>
      <c r="B134" s="62"/>
      <c r="C134" s="62"/>
      <c r="D134" s="45" t="s">
        <v>0</v>
      </c>
      <c r="E134" s="45" t="s">
        <v>53</v>
      </c>
      <c r="F134" s="45" t="s">
        <v>54</v>
      </c>
      <c r="G134" s="45" t="s">
        <v>11</v>
      </c>
      <c r="H134" s="45" t="s">
        <v>55</v>
      </c>
      <c r="I134" s="45" t="s">
        <v>56</v>
      </c>
      <c r="J134" s="46" t="s">
        <v>11</v>
      </c>
      <c r="K134" s="45" t="s">
        <v>14</v>
      </c>
      <c r="L134" s="47" t="s">
        <v>15</v>
      </c>
      <c r="M134" s="47" t="s">
        <v>4</v>
      </c>
      <c r="N134" s="79"/>
      <c r="O134" s="79"/>
      <c r="P134" s="4"/>
      <c r="Q134" s="4"/>
      <c r="R134" s="4"/>
      <c r="S134" s="4"/>
      <c r="T134" s="4"/>
      <c r="U134" s="4"/>
      <c r="V134" s="62"/>
      <c r="W134" s="62"/>
      <c r="X134" s="62"/>
      <c r="Y134" s="62"/>
      <c r="Z134" s="62"/>
      <c r="AA134" s="62"/>
    </row>
    <row r="135" spans="1:27" ht="15.75" customHeight="1">
      <c r="A135" s="62"/>
      <c r="B135" s="62"/>
      <c r="C135" s="62"/>
      <c r="D135" s="48" t="s">
        <v>57</v>
      </c>
      <c r="E135" s="49">
        <f t="shared" ref="E135:E159" ca="1" si="21">SUMIF($D$8:$E$12, D135, $F$8:$F$12)+SUMIF($D$26:$E$30, D135, $F$26:$F$30)+SUMIF($D$44:$E$48,D135,$F$44:$F$48)+SUMIF($D$62:$E$66,D135,$F$62:$F$66)+SUMIF($D$80:$E$84,D135,$F$80:$F$84)+SUMIF($D$98:$E$102,D135,$F$98:$F$102)+SUMIF($D$116:$E$120,D135,$F$116:$F$120)</f>
        <v>0</v>
      </c>
      <c r="F135" s="49">
        <f t="shared" ref="F135:F159" ca="1" si="22">SUMIF($D$8:$E$12, D135, $Q$8:$Q$12)+SUMIF($D$26:$E$30, D135, $Q$26:$Q$30)+SUMIF($D$44:$E$48,D135,$Q$44:$Q$48)+SUMIF($D$62:$E$66,D135,$Q$62:$Q$66)+SUMIF($D$80:$E$84,D135,$Q$80:$Q$84)+SUMIF($D$98:$E$102,D135,$Q$98:$Q$102)+SUMIF($D$116:$E$120,D135,$Q$116:$Q$120)</f>
        <v>0</v>
      </c>
      <c r="G135" s="50" t="e">
        <f t="shared" ref="G135:G160" ca="1" si="23">F135/E135</f>
        <v>#DIV/0!</v>
      </c>
      <c r="H135" s="49">
        <f t="shared" ref="H135:H159" ca="1" si="24">SUMIF($D$13:$E$24,D135,$F$13:$F$24)+SUMIF($D$31:$E$42,D135,$F$31:$F$42)+SUMIF($D$49:$E$60,D135,$F$49:$F$60)+SUMIF($D$67:$E$78,D135,$F$67:$F$78)+SUMIF($D$85:$E$96,D135,$F$85:$F$96)+SUMIF($D$103:$E$114,D135,$F$103:$F$114)+SUMIF($D$121:$E$132,D135,$F$121:$F$132)</f>
        <v>0</v>
      </c>
      <c r="I135" s="49">
        <f t="shared" ref="I135:I159" ca="1" si="25">SUMIF($D$13:$E$24,D135,$Q$13:$Q$24)+SUMIF($D$31:$E$42,D135,$Q$31:$Q$42)+SUMIF($D$49:$E$60,D135,$Q$49:$Q$60)+SUMIF($D$67:$E$78,D135,$Q$67:$Q$78)+SUMIF($D$85:$E$96,D135,$Q$85:$Q$96)+SUMIF($D$103:$E$114,D135,$Q$103:$Q$114)+SUMIF($D$121:$E$132,D135,$Q$121:$Q$132)</f>
        <v>0</v>
      </c>
      <c r="J135" s="84" t="e">
        <f t="shared" ref="J135:J160" ca="1" si="26">I135/H135</f>
        <v>#DIV/0!</v>
      </c>
      <c r="K135" s="51">
        <f t="shared" ref="K135:K159" ca="1" si="27">SUMIF($D$8:$E$12,D135,$N$8:$N$12)+SUMIF($D$26:$E$30,D135,$N$26:$N$30)+SUMIF($D$44:$E$48,D135,$N$44:$N$48)+SUMIF($D$62:$E$66,D135,$N$62:$N$66)+SUMIF($D$80:$E$84,D135,$N$80:$N$84)+SUMIF($D$98:$E$102,D135,$N$98:$N$102)+SUMIF($D$116:$E$120,D135,$N$116:$N$120)</f>
        <v>0</v>
      </c>
      <c r="L135" s="51">
        <f t="shared" ref="L135:L159" ca="1" si="28">SUMIF($D$8:$E$12,D135,$O$8:$O$12)+SUMIF($D$26:$E$30,D135,$O$26:$O$30)+SUMIF($D$44:$E$48,D135,$O$44:$O$48)+SUMIF($D$62:$E$66,D135,$O$62:$O$66)+SUMIF($D$80:$E$84,D135,$O$80:$O$84)+SUMIF($D$98:$E$102,D135,$O$98:$O$102)+SUMIF($D$116:$E$120,D135,$O$116:$O$120)</f>
        <v>0</v>
      </c>
      <c r="M135" s="85" t="e">
        <f t="shared" ref="M135:M160" ca="1" si="29">L135/K135</f>
        <v>#DIV/0!</v>
      </c>
      <c r="N135" s="79"/>
      <c r="O135" s="79"/>
      <c r="P135" s="4"/>
      <c r="Q135" s="4"/>
      <c r="R135" s="4"/>
      <c r="S135" s="4"/>
      <c r="T135" s="4"/>
      <c r="U135" s="4"/>
      <c r="V135" s="62"/>
      <c r="W135" s="62"/>
      <c r="X135" s="62"/>
      <c r="Y135" s="62"/>
      <c r="Z135" s="62"/>
      <c r="AA135" s="62"/>
    </row>
    <row r="136" spans="1:27" ht="15.75" customHeight="1">
      <c r="A136" s="62"/>
      <c r="B136" s="62"/>
      <c r="C136" s="62"/>
      <c r="D136" s="86" t="s">
        <v>58</v>
      </c>
      <c r="E136" s="49">
        <f t="shared" ca="1" si="21"/>
        <v>0</v>
      </c>
      <c r="F136" s="49">
        <f t="shared" ca="1" si="22"/>
        <v>0</v>
      </c>
      <c r="G136" s="50" t="e">
        <f t="shared" ca="1" si="23"/>
        <v>#DIV/0!</v>
      </c>
      <c r="H136" s="49">
        <f t="shared" ca="1" si="24"/>
        <v>0</v>
      </c>
      <c r="I136" s="49">
        <f t="shared" ca="1" si="25"/>
        <v>0</v>
      </c>
      <c r="J136" s="84" t="e">
        <f t="shared" ca="1" si="26"/>
        <v>#DIV/0!</v>
      </c>
      <c r="K136" s="51">
        <f t="shared" ca="1" si="27"/>
        <v>0</v>
      </c>
      <c r="L136" s="51">
        <f t="shared" ca="1" si="28"/>
        <v>0</v>
      </c>
      <c r="M136" s="85" t="e">
        <f t="shared" ca="1" si="29"/>
        <v>#DIV/0!</v>
      </c>
      <c r="N136" s="79"/>
      <c r="O136" s="79"/>
      <c r="P136" s="4"/>
      <c r="Q136" s="4"/>
      <c r="R136" s="4"/>
      <c r="S136" s="4"/>
      <c r="T136" s="4"/>
      <c r="U136" s="4"/>
      <c r="V136" s="62"/>
      <c r="W136" s="62"/>
      <c r="X136" s="62"/>
      <c r="Y136" s="62"/>
      <c r="Z136" s="62"/>
      <c r="AA136" s="62"/>
    </row>
    <row r="137" spans="1:27" ht="15.75" customHeight="1">
      <c r="A137" s="62"/>
      <c r="B137" s="62"/>
      <c r="C137" s="62"/>
      <c r="D137" s="86" t="s">
        <v>59</v>
      </c>
      <c r="E137" s="49">
        <f t="shared" ca="1" si="21"/>
        <v>0</v>
      </c>
      <c r="F137" s="49">
        <f t="shared" ca="1" si="22"/>
        <v>0</v>
      </c>
      <c r="G137" s="50" t="e">
        <f t="shared" ca="1" si="23"/>
        <v>#DIV/0!</v>
      </c>
      <c r="H137" s="49">
        <f t="shared" ca="1" si="24"/>
        <v>0</v>
      </c>
      <c r="I137" s="49">
        <f t="shared" ca="1" si="25"/>
        <v>0</v>
      </c>
      <c r="J137" s="84" t="e">
        <f t="shared" ca="1" si="26"/>
        <v>#DIV/0!</v>
      </c>
      <c r="K137" s="51">
        <f t="shared" ca="1" si="27"/>
        <v>0</v>
      </c>
      <c r="L137" s="51">
        <f t="shared" ca="1" si="28"/>
        <v>0</v>
      </c>
      <c r="M137" s="85" t="e">
        <f t="shared" ca="1" si="29"/>
        <v>#DIV/0!</v>
      </c>
      <c r="N137" s="79"/>
      <c r="O137" s="79"/>
      <c r="P137" s="4"/>
      <c r="Q137" s="4"/>
      <c r="R137" s="4"/>
      <c r="S137" s="4"/>
      <c r="T137" s="4"/>
      <c r="U137" s="4"/>
      <c r="V137" s="62"/>
      <c r="W137" s="62"/>
      <c r="X137" s="62"/>
      <c r="Y137" s="62"/>
      <c r="Z137" s="62"/>
      <c r="AA137" s="62"/>
    </row>
    <row r="138" spans="1:27" ht="15.75" customHeight="1">
      <c r="A138" s="62"/>
      <c r="B138" s="62"/>
      <c r="C138" s="62"/>
      <c r="D138" s="86" t="s">
        <v>60</v>
      </c>
      <c r="E138" s="49">
        <f t="shared" ca="1" si="21"/>
        <v>0</v>
      </c>
      <c r="F138" s="49">
        <f t="shared" ca="1" si="22"/>
        <v>0</v>
      </c>
      <c r="G138" s="50" t="e">
        <f t="shared" ca="1" si="23"/>
        <v>#DIV/0!</v>
      </c>
      <c r="H138" s="49">
        <f t="shared" ca="1" si="24"/>
        <v>0</v>
      </c>
      <c r="I138" s="49">
        <f t="shared" ca="1" si="25"/>
        <v>0</v>
      </c>
      <c r="J138" s="84" t="e">
        <f t="shared" ca="1" si="26"/>
        <v>#DIV/0!</v>
      </c>
      <c r="K138" s="51">
        <f t="shared" ca="1" si="27"/>
        <v>0</v>
      </c>
      <c r="L138" s="51">
        <f t="shared" ca="1" si="28"/>
        <v>0</v>
      </c>
      <c r="M138" s="85" t="e">
        <f t="shared" ca="1" si="29"/>
        <v>#DIV/0!</v>
      </c>
      <c r="N138" s="79"/>
      <c r="O138" s="79"/>
      <c r="P138" s="4"/>
      <c r="Q138" s="4"/>
      <c r="R138" s="4"/>
      <c r="S138" s="4"/>
      <c r="T138" s="4"/>
      <c r="U138" s="4"/>
      <c r="V138" s="62"/>
      <c r="W138" s="62"/>
      <c r="X138" s="62"/>
      <c r="Y138" s="62"/>
      <c r="Z138" s="62"/>
      <c r="AA138" s="62"/>
    </row>
    <row r="139" spans="1:27" ht="14.25" customHeight="1">
      <c r="A139" s="62"/>
      <c r="B139" s="62"/>
      <c r="C139" s="62"/>
      <c r="D139" s="86" t="s">
        <v>61</v>
      </c>
      <c r="E139" s="49">
        <f t="shared" ca="1" si="21"/>
        <v>0</v>
      </c>
      <c r="F139" s="49">
        <f t="shared" ca="1" si="22"/>
        <v>0</v>
      </c>
      <c r="G139" s="50" t="e">
        <f t="shared" ca="1" si="23"/>
        <v>#DIV/0!</v>
      </c>
      <c r="H139" s="49">
        <f t="shared" ca="1" si="24"/>
        <v>0</v>
      </c>
      <c r="I139" s="49">
        <f t="shared" ca="1" si="25"/>
        <v>0</v>
      </c>
      <c r="J139" s="84" t="e">
        <f t="shared" ca="1" si="26"/>
        <v>#DIV/0!</v>
      </c>
      <c r="K139" s="51">
        <f t="shared" ca="1" si="27"/>
        <v>0</v>
      </c>
      <c r="L139" s="51">
        <f t="shared" ca="1" si="28"/>
        <v>0</v>
      </c>
      <c r="M139" s="85" t="e">
        <f t="shared" ca="1" si="29"/>
        <v>#DIV/0!</v>
      </c>
      <c r="N139" s="79"/>
      <c r="O139" s="79"/>
      <c r="P139" s="4"/>
      <c r="Q139" s="4"/>
      <c r="R139" s="4"/>
      <c r="S139" s="4"/>
      <c r="T139" s="4"/>
      <c r="U139" s="4"/>
      <c r="V139" s="62"/>
      <c r="W139" s="62"/>
      <c r="X139" s="62"/>
      <c r="Y139" s="62"/>
      <c r="Z139" s="62"/>
      <c r="AA139" s="62"/>
    </row>
    <row r="140" spans="1:27" ht="14.25" customHeight="1">
      <c r="A140" s="62"/>
      <c r="B140" s="62"/>
      <c r="C140" s="62"/>
      <c r="D140" s="86" t="s">
        <v>62</v>
      </c>
      <c r="E140" s="49">
        <f t="shared" ca="1" si="21"/>
        <v>0</v>
      </c>
      <c r="F140" s="49">
        <f t="shared" ca="1" si="22"/>
        <v>0</v>
      </c>
      <c r="G140" s="50" t="e">
        <f t="shared" ca="1" si="23"/>
        <v>#DIV/0!</v>
      </c>
      <c r="H140" s="49">
        <f t="shared" ca="1" si="24"/>
        <v>0</v>
      </c>
      <c r="I140" s="49">
        <f t="shared" ca="1" si="25"/>
        <v>0</v>
      </c>
      <c r="J140" s="84" t="e">
        <f t="shared" ca="1" si="26"/>
        <v>#DIV/0!</v>
      </c>
      <c r="K140" s="51">
        <f t="shared" ca="1" si="27"/>
        <v>0</v>
      </c>
      <c r="L140" s="51">
        <f t="shared" ca="1" si="28"/>
        <v>0</v>
      </c>
      <c r="M140" s="85" t="e">
        <f t="shared" ca="1" si="29"/>
        <v>#DIV/0!</v>
      </c>
      <c r="N140" s="79"/>
      <c r="O140" s="79"/>
      <c r="P140" s="4"/>
      <c r="Q140" s="4"/>
      <c r="R140" s="4"/>
      <c r="S140" s="4"/>
      <c r="T140" s="4"/>
      <c r="U140" s="4"/>
      <c r="V140" s="62"/>
      <c r="W140" s="62"/>
      <c r="X140" s="62"/>
      <c r="Y140" s="62"/>
      <c r="Z140" s="62"/>
      <c r="AA140" s="62"/>
    </row>
    <row r="141" spans="1:27" ht="14.25" customHeight="1">
      <c r="A141" s="62"/>
      <c r="B141" s="62"/>
      <c r="C141" s="62"/>
      <c r="D141" s="86" t="s">
        <v>63</v>
      </c>
      <c r="E141" s="49">
        <f t="shared" ca="1" si="21"/>
        <v>0</v>
      </c>
      <c r="F141" s="49">
        <f t="shared" ca="1" si="22"/>
        <v>0</v>
      </c>
      <c r="G141" s="50" t="e">
        <f t="shared" ca="1" si="23"/>
        <v>#DIV/0!</v>
      </c>
      <c r="H141" s="49">
        <f t="shared" ca="1" si="24"/>
        <v>0</v>
      </c>
      <c r="I141" s="49">
        <f t="shared" ca="1" si="25"/>
        <v>0</v>
      </c>
      <c r="J141" s="84" t="e">
        <f t="shared" ca="1" si="26"/>
        <v>#DIV/0!</v>
      </c>
      <c r="K141" s="51">
        <f t="shared" ca="1" si="27"/>
        <v>0</v>
      </c>
      <c r="L141" s="51">
        <f t="shared" ca="1" si="28"/>
        <v>0</v>
      </c>
      <c r="M141" s="85" t="e">
        <f t="shared" ca="1" si="29"/>
        <v>#DIV/0!</v>
      </c>
      <c r="N141" s="79"/>
      <c r="O141" s="79"/>
      <c r="P141" s="4"/>
      <c r="Q141" s="4"/>
      <c r="R141" s="4"/>
      <c r="S141" s="4"/>
      <c r="T141" s="4"/>
      <c r="U141" s="4"/>
      <c r="V141" s="62"/>
      <c r="W141" s="62"/>
      <c r="X141" s="62"/>
      <c r="Y141" s="62"/>
      <c r="Z141" s="62"/>
      <c r="AA141" s="62"/>
    </row>
    <row r="142" spans="1:27" ht="14.25" customHeight="1">
      <c r="A142" s="62"/>
      <c r="B142" s="62"/>
      <c r="C142" s="62"/>
      <c r="D142" s="86" t="s">
        <v>64</v>
      </c>
      <c r="E142" s="49">
        <f t="shared" ca="1" si="21"/>
        <v>0</v>
      </c>
      <c r="F142" s="49">
        <f t="shared" ca="1" si="22"/>
        <v>0</v>
      </c>
      <c r="G142" s="50" t="e">
        <f t="shared" ca="1" si="23"/>
        <v>#DIV/0!</v>
      </c>
      <c r="H142" s="49">
        <f t="shared" ca="1" si="24"/>
        <v>0</v>
      </c>
      <c r="I142" s="49">
        <f t="shared" ca="1" si="25"/>
        <v>0</v>
      </c>
      <c r="J142" s="84" t="e">
        <f t="shared" ca="1" si="26"/>
        <v>#DIV/0!</v>
      </c>
      <c r="K142" s="51">
        <f t="shared" ca="1" si="27"/>
        <v>0</v>
      </c>
      <c r="L142" s="51">
        <f t="shared" ca="1" si="28"/>
        <v>0</v>
      </c>
      <c r="M142" s="85" t="e">
        <f t="shared" ca="1" si="29"/>
        <v>#DIV/0!</v>
      </c>
      <c r="N142" s="79"/>
      <c r="O142" s="79"/>
      <c r="P142" s="4"/>
      <c r="Q142" s="4"/>
      <c r="R142" s="4"/>
      <c r="S142" s="4"/>
      <c r="T142" s="4"/>
      <c r="U142" s="4"/>
      <c r="V142" s="62"/>
      <c r="W142" s="62"/>
      <c r="X142" s="62"/>
      <c r="Y142" s="62"/>
      <c r="Z142" s="62"/>
      <c r="AA142" s="62"/>
    </row>
    <row r="143" spans="1:27" ht="14.25" customHeight="1">
      <c r="A143" s="62"/>
      <c r="B143" s="62"/>
      <c r="C143" s="62"/>
      <c r="D143" s="86" t="s">
        <v>65</v>
      </c>
      <c r="E143" s="49">
        <f t="shared" ca="1" si="21"/>
        <v>0</v>
      </c>
      <c r="F143" s="49">
        <f t="shared" ca="1" si="22"/>
        <v>0</v>
      </c>
      <c r="G143" s="50" t="e">
        <f t="shared" ca="1" si="23"/>
        <v>#DIV/0!</v>
      </c>
      <c r="H143" s="49">
        <f t="shared" ca="1" si="24"/>
        <v>0</v>
      </c>
      <c r="I143" s="49">
        <f t="shared" ca="1" si="25"/>
        <v>0</v>
      </c>
      <c r="J143" s="84" t="e">
        <f t="shared" ca="1" si="26"/>
        <v>#DIV/0!</v>
      </c>
      <c r="K143" s="51">
        <f t="shared" ca="1" si="27"/>
        <v>0</v>
      </c>
      <c r="L143" s="51">
        <f t="shared" ca="1" si="28"/>
        <v>0</v>
      </c>
      <c r="M143" s="85" t="e">
        <f t="shared" ca="1" si="29"/>
        <v>#DIV/0!</v>
      </c>
      <c r="N143" s="79"/>
      <c r="O143" s="79"/>
      <c r="P143" s="4"/>
      <c r="Q143" s="4"/>
      <c r="R143" s="4"/>
      <c r="S143" s="4"/>
      <c r="T143" s="4"/>
      <c r="U143" s="4"/>
      <c r="V143" s="62"/>
      <c r="W143" s="62"/>
      <c r="X143" s="62"/>
      <c r="Y143" s="62"/>
      <c r="Z143" s="62"/>
      <c r="AA143" s="62"/>
    </row>
    <row r="144" spans="1:27" ht="14.25" hidden="1" customHeight="1">
      <c r="A144" s="62"/>
      <c r="B144" s="62"/>
      <c r="C144" s="62"/>
      <c r="D144" s="86"/>
      <c r="E144" s="49">
        <f t="shared" ca="1" si="21"/>
        <v>0</v>
      </c>
      <c r="F144" s="49">
        <f t="shared" ca="1" si="22"/>
        <v>0</v>
      </c>
      <c r="G144" s="50" t="e">
        <f t="shared" ca="1" si="23"/>
        <v>#DIV/0!</v>
      </c>
      <c r="H144" s="49">
        <f t="shared" ca="1" si="24"/>
        <v>70</v>
      </c>
      <c r="I144" s="49">
        <f t="shared" ca="1" si="25"/>
        <v>0</v>
      </c>
      <c r="J144" s="84">
        <f t="shared" ca="1" si="26"/>
        <v>0</v>
      </c>
      <c r="K144" s="51">
        <f t="shared" ca="1" si="27"/>
        <v>0</v>
      </c>
      <c r="L144" s="51">
        <f t="shared" ca="1" si="28"/>
        <v>0</v>
      </c>
      <c r="M144" s="85" t="e">
        <f t="shared" ca="1" si="29"/>
        <v>#DIV/0!</v>
      </c>
      <c r="N144" s="79"/>
      <c r="O144" s="79"/>
      <c r="P144" s="4"/>
      <c r="Q144" s="4"/>
      <c r="R144" s="4"/>
      <c r="S144" s="4"/>
      <c r="T144" s="4"/>
      <c r="U144" s="4"/>
      <c r="V144" s="62"/>
      <c r="W144" s="62"/>
      <c r="X144" s="62"/>
      <c r="Y144" s="62"/>
      <c r="Z144" s="62"/>
      <c r="AA144" s="62"/>
    </row>
    <row r="145" spans="1:27" ht="14.25" hidden="1" customHeight="1">
      <c r="A145" s="62"/>
      <c r="B145" s="62"/>
      <c r="C145" s="62"/>
      <c r="D145" s="86"/>
      <c r="E145" s="49">
        <f t="shared" ca="1" si="21"/>
        <v>0</v>
      </c>
      <c r="F145" s="49">
        <f t="shared" ca="1" si="22"/>
        <v>0</v>
      </c>
      <c r="G145" s="50" t="e">
        <f t="shared" ca="1" si="23"/>
        <v>#DIV/0!</v>
      </c>
      <c r="H145" s="49">
        <f t="shared" ca="1" si="24"/>
        <v>70</v>
      </c>
      <c r="I145" s="49">
        <f t="shared" ca="1" si="25"/>
        <v>0</v>
      </c>
      <c r="J145" s="84">
        <f t="shared" ca="1" si="26"/>
        <v>0</v>
      </c>
      <c r="K145" s="51">
        <f t="shared" ca="1" si="27"/>
        <v>0</v>
      </c>
      <c r="L145" s="51">
        <f t="shared" ca="1" si="28"/>
        <v>0</v>
      </c>
      <c r="M145" s="85" t="e">
        <f t="shared" ca="1" si="29"/>
        <v>#DIV/0!</v>
      </c>
      <c r="N145" s="79"/>
      <c r="O145" s="79"/>
      <c r="P145" s="4"/>
      <c r="Q145" s="4"/>
      <c r="R145" s="4"/>
      <c r="S145" s="4"/>
      <c r="T145" s="4"/>
      <c r="U145" s="4"/>
      <c r="V145" s="62"/>
      <c r="W145" s="62"/>
      <c r="X145" s="62"/>
      <c r="Y145" s="62"/>
      <c r="Z145" s="62"/>
      <c r="AA145" s="62"/>
    </row>
    <row r="146" spans="1:27" ht="14.25" hidden="1" customHeight="1">
      <c r="A146" s="62"/>
      <c r="B146" s="62"/>
      <c r="C146" s="62"/>
      <c r="D146" s="86"/>
      <c r="E146" s="49">
        <f t="shared" ca="1" si="21"/>
        <v>0</v>
      </c>
      <c r="F146" s="49">
        <f t="shared" ca="1" si="22"/>
        <v>0</v>
      </c>
      <c r="G146" s="50" t="e">
        <f t="shared" ca="1" si="23"/>
        <v>#DIV/0!</v>
      </c>
      <c r="H146" s="49">
        <f t="shared" ca="1" si="24"/>
        <v>70</v>
      </c>
      <c r="I146" s="49">
        <f t="shared" ca="1" si="25"/>
        <v>0</v>
      </c>
      <c r="J146" s="84">
        <f t="shared" ca="1" si="26"/>
        <v>0</v>
      </c>
      <c r="K146" s="51">
        <f t="shared" ca="1" si="27"/>
        <v>0</v>
      </c>
      <c r="L146" s="51">
        <f t="shared" ca="1" si="28"/>
        <v>0</v>
      </c>
      <c r="M146" s="85" t="e">
        <f t="shared" ca="1" si="29"/>
        <v>#DIV/0!</v>
      </c>
      <c r="N146" s="79"/>
      <c r="O146" s="79"/>
      <c r="P146" s="4"/>
      <c r="Q146" s="4"/>
      <c r="R146" s="4"/>
      <c r="S146" s="4"/>
      <c r="T146" s="4"/>
      <c r="U146" s="4"/>
      <c r="V146" s="62"/>
      <c r="W146" s="62"/>
      <c r="X146" s="62"/>
      <c r="Y146" s="62"/>
      <c r="Z146" s="62"/>
      <c r="AA146" s="62"/>
    </row>
    <row r="147" spans="1:27" ht="14.25" hidden="1" customHeight="1">
      <c r="A147" s="62"/>
      <c r="B147" s="62"/>
      <c r="C147" s="62"/>
      <c r="D147" s="86"/>
      <c r="E147" s="49">
        <f t="shared" ca="1" si="21"/>
        <v>0</v>
      </c>
      <c r="F147" s="49">
        <f t="shared" ca="1" si="22"/>
        <v>0</v>
      </c>
      <c r="G147" s="50" t="e">
        <f t="shared" ca="1" si="23"/>
        <v>#DIV/0!</v>
      </c>
      <c r="H147" s="49">
        <f t="shared" ca="1" si="24"/>
        <v>70</v>
      </c>
      <c r="I147" s="49">
        <f t="shared" ca="1" si="25"/>
        <v>0</v>
      </c>
      <c r="J147" s="84">
        <f t="shared" ca="1" si="26"/>
        <v>0</v>
      </c>
      <c r="K147" s="51">
        <f t="shared" ca="1" si="27"/>
        <v>0</v>
      </c>
      <c r="L147" s="51">
        <f t="shared" ca="1" si="28"/>
        <v>0</v>
      </c>
      <c r="M147" s="85" t="e">
        <f t="shared" ca="1" si="29"/>
        <v>#DIV/0!</v>
      </c>
      <c r="N147" s="79"/>
      <c r="O147" s="79"/>
      <c r="P147" s="4"/>
      <c r="Q147" s="4"/>
      <c r="R147" s="4"/>
      <c r="S147" s="4"/>
      <c r="T147" s="4"/>
      <c r="U147" s="4"/>
      <c r="V147" s="62"/>
      <c r="W147" s="62"/>
      <c r="X147" s="62"/>
      <c r="Y147" s="62"/>
      <c r="Z147" s="62"/>
      <c r="AA147" s="62"/>
    </row>
    <row r="148" spans="1:27" ht="14.25" hidden="1" customHeight="1">
      <c r="A148" s="62"/>
      <c r="B148" s="62"/>
      <c r="C148" s="62"/>
      <c r="D148" s="86"/>
      <c r="E148" s="49">
        <f t="shared" ca="1" si="21"/>
        <v>0</v>
      </c>
      <c r="F148" s="49">
        <f t="shared" ca="1" si="22"/>
        <v>0</v>
      </c>
      <c r="G148" s="50" t="e">
        <f t="shared" ca="1" si="23"/>
        <v>#DIV/0!</v>
      </c>
      <c r="H148" s="49">
        <f t="shared" ca="1" si="24"/>
        <v>70</v>
      </c>
      <c r="I148" s="49">
        <f t="shared" ca="1" si="25"/>
        <v>0</v>
      </c>
      <c r="J148" s="84">
        <f t="shared" ca="1" si="26"/>
        <v>0</v>
      </c>
      <c r="K148" s="51">
        <f t="shared" ca="1" si="27"/>
        <v>0</v>
      </c>
      <c r="L148" s="51">
        <f t="shared" ca="1" si="28"/>
        <v>0</v>
      </c>
      <c r="M148" s="85" t="e">
        <f t="shared" ca="1" si="29"/>
        <v>#DIV/0!</v>
      </c>
      <c r="N148" s="79"/>
      <c r="O148" s="79"/>
      <c r="P148" s="4"/>
      <c r="Q148" s="4"/>
      <c r="R148" s="4"/>
      <c r="S148" s="4"/>
      <c r="T148" s="4"/>
      <c r="U148" s="4"/>
      <c r="V148" s="62"/>
      <c r="W148" s="62"/>
      <c r="X148" s="62"/>
      <c r="Y148" s="62"/>
      <c r="Z148" s="62"/>
      <c r="AA148" s="62"/>
    </row>
    <row r="149" spans="1:27" ht="14.25" hidden="1" customHeight="1">
      <c r="A149" s="62"/>
      <c r="B149" s="62"/>
      <c r="C149" s="62"/>
      <c r="D149" s="86"/>
      <c r="E149" s="49">
        <f t="shared" ca="1" si="21"/>
        <v>0</v>
      </c>
      <c r="F149" s="49">
        <f t="shared" ca="1" si="22"/>
        <v>0</v>
      </c>
      <c r="G149" s="50" t="e">
        <f t="shared" ca="1" si="23"/>
        <v>#DIV/0!</v>
      </c>
      <c r="H149" s="49">
        <f t="shared" ca="1" si="24"/>
        <v>70</v>
      </c>
      <c r="I149" s="49">
        <f t="shared" ca="1" si="25"/>
        <v>0</v>
      </c>
      <c r="J149" s="84">
        <f t="shared" ca="1" si="26"/>
        <v>0</v>
      </c>
      <c r="K149" s="51">
        <f t="shared" ca="1" si="27"/>
        <v>0</v>
      </c>
      <c r="L149" s="51">
        <f t="shared" ca="1" si="28"/>
        <v>0</v>
      </c>
      <c r="M149" s="85" t="e">
        <f t="shared" ca="1" si="29"/>
        <v>#DIV/0!</v>
      </c>
      <c r="N149" s="79"/>
      <c r="O149" s="79"/>
      <c r="P149" s="4"/>
      <c r="Q149" s="4"/>
      <c r="R149" s="4"/>
      <c r="S149" s="4"/>
      <c r="T149" s="4"/>
      <c r="U149" s="4"/>
      <c r="V149" s="62"/>
      <c r="W149" s="62"/>
      <c r="X149" s="62"/>
      <c r="Y149" s="62"/>
      <c r="Z149" s="62"/>
      <c r="AA149" s="62"/>
    </row>
    <row r="150" spans="1:27" ht="14.25" hidden="1" customHeight="1">
      <c r="A150" s="62"/>
      <c r="B150" s="62"/>
      <c r="C150" s="62"/>
      <c r="D150" s="86"/>
      <c r="E150" s="49">
        <f t="shared" ca="1" si="21"/>
        <v>0</v>
      </c>
      <c r="F150" s="49">
        <f t="shared" ca="1" si="22"/>
        <v>0</v>
      </c>
      <c r="G150" s="50" t="e">
        <f t="shared" ca="1" si="23"/>
        <v>#DIV/0!</v>
      </c>
      <c r="H150" s="49">
        <f t="shared" ca="1" si="24"/>
        <v>70</v>
      </c>
      <c r="I150" s="49">
        <f t="shared" ca="1" si="25"/>
        <v>0</v>
      </c>
      <c r="J150" s="84">
        <f t="shared" ca="1" si="26"/>
        <v>0</v>
      </c>
      <c r="K150" s="51">
        <f t="shared" ca="1" si="27"/>
        <v>0</v>
      </c>
      <c r="L150" s="51">
        <f t="shared" ca="1" si="28"/>
        <v>0</v>
      </c>
      <c r="M150" s="85" t="e">
        <f t="shared" ca="1" si="29"/>
        <v>#DIV/0!</v>
      </c>
      <c r="N150" s="79"/>
      <c r="O150" s="79"/>
      <c r="P150" s="4"/>
      <c r="Q150" s="4"/>
      <c r="R150" s="4"/>
      <c r="S150" s="4"/>
      <c r="T150" s="4"/>
      <c r="U150" s="4"/>
      <c r="V150" s="62"/>
      <c r="W150" s="62"/>
      <c r="X150" s="62"/>
      <c r="Y150" s="62"/>
      <c r="Z150" s="62"/>
      <c r="AA150" s="62"/>
    </row>
    <row r="151" spans="1:27" ht="14.25" hidden="1" customHeight="1">
      <c r="A151" s="62"/>
      <c r="B151" s="62"/>
      <c r="C151" s="62"/>
      <c r="D151" s="86"/>
      <c r="E151" s="49">
        <f t="shared" ca="1" si="21"/>
        <v>0</v>
      </c>
      <c r="F151" s="49">
        <f t="shared" ca="1" si="22"/>
        <v>0</v>
      </c>
      <c r="G151" s="50" t="e">
        <f t="shared" ca="1" si="23"/>
        <v>#DIV/0!</v>
      </c>
      <c r="H151" s="49">
        <f t="shared" ca="1" si="24"/>
        <v>70</v>
      </c>
      <c r="I151" s="49">
        <f t="shared" ca="1" si="25"/>
        <v>0</v>
      </c>
      <c r="J151" s="84">
        <f t="shared" ca="1" si="26"/>
        <v>0</v>
      </c>
      <c r="K151" s="51">
        <f t="shared" ca="1" si="27"/>
        <v>0</v>
      </c>
      <c r="L151" s="51">
        <f t="shared" ca="1" si="28"/>
        <v>0</v>
      </c>
      <c r="M151" s="85" t="e">
        <f t="shared" ca="1" si="29"/>
        <v>#DIV/0!</v>
      </c>
      <c r="N151" s="79"/>
      <c r="O151" s="79"/>
      <c r="P151" s="4"/>
      <c r="Q151" s="4"/>
      <c r="R151" s="4"/>
      <c r="S151" s="4"/>
      <c r="T151" s="4"/>
      <c r="U151" s="4"/>
      <c r="V151" s="62"/>
      <c r="W151" s="62"/>
      <c r="X151" s="62"/>
      <c r="Y151" s="62"/>
      <c r="Z151" s="62"/>
      <c r="AA151" s="62"/>
    </row>
    <row r="152" spans="1:27" ht="14.25" hidden="1" customHeight="1">
      <c r="A152" s="62"/>
      <c r="B152" s="62"/>
      <c r="C152" s="62"/>
      <c r="D152" s="86"/>
      <c r="E152" s="49">
        <f t="shared" ca="1" si="21"/>
        <v>0</v>
      </c>
      <c r="F152" s="49">
        <f t="shared" ca="1" si="22"/>
        <v>0</v>
      </c>
      <c r="G152" s="50" t="e">
        <f t="shared" ca="1" si="23"/>
        <v>#DIV/0!</v>
      </c>
      <c r="H152" s="49">
        <f t="shared" ca="1" si="24"/>
        <v>70</v>
      </c>
      <c r="I152" s="49">
        <f t="shared" ca="1" si="25"/>
        <v>0</v>
      </c>
      <c r="J152" s="84">
        <f t="shared" ca="1" si="26"/>
        <v>0</v>
      </c>
      <c r="K152" s="51">
        <f t="shared" ca="1" si="27"/>
        <v>0</v>
      </c>
      <c r="L152" s="51">
        <f t="shared" ca="1" si="28"/>
        <v>0</v>
      </c>
      <c r="M152" s="85" t="e">
        <f t="shared" ca="1" si="29"/>
        <v>#DIV/0!</v>
      </c>
      <c r="N152" s="79"/>
      <c r="O152" s="79"/>
      <c r="P152" s="4"/>
      <c r="Q152" s="4"/>
      <c r="R152" s="4"/>
      <c r="S152" s="4"/>
      <c r="T152" s="4"/>
      <c r="U152" s="4"/>
      <c r="V152" s="62"/>
      <c r="W152" s="62"/>
      <c r="X152" s="62"/>
      <c r="Y152" s="62"/>
      <c r="Z152" s="62"/>
      <c r="AA152" s="62"/>
    </row>
    <row r="153" spans="1:27" ht="14.25" hidden="1" customHeight="1">
      <c r="A153" s="62"/>
      <c r="B153" s="62"/>
      <c r="C153" s="62"/>
      <c r="D153" s="86"/>
      <c r="E153" s="49">
        <f t="shared" ca="1" si="21"/>
        <v>0</v>
      </c>
      <c r="F153" s="49">
        <f t="shared" ca="1" si="22"/>
        <v>0</v>
      </c>
      <c r="G153" s="50" t="e">
        <f t="shared" ca="1" si="23"/>
        <v>#DIV/0!</v>
      </c>
      <c r="H153" s="49">
        <f t="shared" ca="1" si="24"/>
        <v>70</v>
      </c>
      <c r="I153" s="49">
        <f t="shared" ca="1" si="25"/>
        <v>0</v>
      </c>
      <c r="J153" s="84">
        <f t="shared" ca="1" si="26"/>
        <v>0</v>
      </c>
      <c r="K153" s="51">
        <f t="shared" ca="1" si="27"/>
        <v>0</v>
      </c>
      <c r="L153" s="51">
        <f t="shared" ca="1" si="28"/>
        <v>0</v>
      </c>
      <c r="M153" s="85" t="e">
        <f t="shared" ca="1" si="29"/>
        <v>#DIV/0!</v>
      </c>
      <c r="N153" s="79"/>
      <c r="O153" s="79"/>
      <c r="P153" s="4"/>
      <c r="Q153" s="4"/>
      <c r="R153" s="4"/>
      <c r="S153" s="4"/>
      <c r="T153" s="4"/>
      <c r="U153" s="4"/>
      <c r="V153" s="62"/>
      <c r="W153" s="62"/>
      <c r="X153" s="62"/>
      <c r="Y153" s="62"/>
      <c r="Z153" s="62"/>
      <c r="AA153" s="62"/>
    </row>
    <row r="154" spans="1:27" ht="14.25" hidden="1" customHeight="1">
      <c r="A154" s="62"/>
      <c r="B154" s="62"/>
      <c r="C154" s="62"/>
      <c r="D154" s="86"/>
      <c r="E154" s="49">
        <f t="shared" ca="1" si="21"/>
        <v>0</v>
      </c>
      <c r="F154" s="49">
        <f t="shared" ca="1" si="22"/>
        <v>0</v>
      </c>
      <c r="G154" s="50" t="e">
        <f t="shared" ca="1" si="23"/>
        <v>#DIV/0!</v>
      </c>
      <c r="H154" s="49">
        <f t="shared" ca="1" si="24"/>
        <v>70</v>
      </c>
      <c r="I154" s="49">
        <f t="shared" ca="1" si="25"/>
        <v>0</v>
      </c>
      <c r="J154" s="84">
        <f t="shared" ca="1" si="26"/>
        <v>0</v>
      </c>
      <c r="K154" s="51">
        <f t="shared" ca="1" si="27"/>
        <v>0</v>
      </c>
      <c r="L154" s="51">
        <f t="shared" ca="1" si="28"/>
        <v>0</v>
      </c>
      <c r="M154" s="85" t="e">
        <f t="shared" ca="1" si="29"/>
        <v>#DIV/0!</v>
      </c>
      <c r="N154" s="79"/>
      <c r="O154" s="79"/>
      <c r="P154" s="4"/>
      <c r="Q154" s="4"/>
      <c r="R154" s="4"/>
      <c r="S154" s="4"/>
      <c r="T154" s="4"/>
      <c r="U154" s="4"/>
      <c r="V154" s="62"/>
      <c r="W154" s="62"/>
      <c r="X154" s="62"/>
      <c r="Y154" s="62"/>
      <c r="Z154" s="62"/>
      <c r="AA154" s="62"/>
    </row>
    <row r="155" spans="1:27" ht="14.25" hidden="1" customHeight="1">
      <c r="A155" s="62"/>
      <c r="B155" s="62"/>
      <c r="C155" s="62"/>
      <c r="D155" s="86"/>
      <c r="E155" s="49">
        <f t="shared" ca="1" si="21"/>
        <v>0</v>
      </c>
      <c r="F155" s="49">
        <f t="shared" ca="1" si="22"/>
        <v>0</v>
      </c>
      <c r="G155" s="50" t="e">
        <f t="shared" ca="1" si="23"/>
        <v>#DIV/0!</v>
      </c>
      <c r="H155" s="49">
        <f t="shared" ca="1" si="24"/>
        <v>70</v>
      </c>
      <c r="I155" s="49">
        <f t="shared" ca="1" si="25"/>
        <v>0</v>
      </c>
      <c r="J155" s="84">
        <f t="shared" ca="1" si="26"/>
        <v>0</v>
      </c>
      <c r="K155" s="51">
        <f t="shared" ca="1" si="27"/>
        <v>0</v>
      </c>
      <c r="L155" s="51">
        <f t="shared" ca="1" si="28"/>
        <v>0</v>
      </c>
      <c r="M155" s="85" t="e">
        <f t="shared" ca="1" si="29"/>
        <v>#DIV/0!</v>
      </c>
      <c r="N155" s="79"/>
      <c r="O155" s="79"/>
      <c r="P155" s="4"/>
      <c r="Q155" s="4"/>
      <c r="R155" s="4"/>
      <c r="S155" s="4"/>
      <c r="T155" s="4"/>
      <c r="U155" s="4"/>
      <c r="V155" s="62"/>
      <c r="W155" s="62"/>
      <c r="X155" s="62"/>
      <c r="Y155" s="62"/>
      <c r="Z155" s="62"/>
      <c r="AA155" s="62"/>
    </row>
    <row r="156" spans="1:27" ht="14.25" hidden="1" customHeight="1">
      <c r="A156" s="62"/>
      <c r="B156" s="62"/>
      <c r="C156" s="62"/>
      <c r="D156" s="86"/>
      <c r="E156" s="49">
        <f t="shared" ca="1" si="21"/>
        <v>0</v>
      </c>
      <c r="F156" s="49">
        <f t="shared" ca="1" si="22"/>
        <v>0</v>
      </c>
      <c r="G156" s="50" t="e">
        <f t="shared" ca="1" si="23"/>
        <v>#DIV/0!</v>
      </c>
      <c r="H156" s="49">
        <f t="shared" ca="1" si="24"/>
        <v>70</v>
      </c>
      <c r="I156" s="49">
        <f t="shared" ca="1" si="25"/>
        <v>0</v>
      </c>
      <c r="J156" s="84">
        <f t="shared" ca="1" si="26"/>
        <v>0</v>
      </c>
      <c r="K156" s="51">
        <f t="shared" ca="1" si="27"/>
        <v>0</v>
      </c>
      <c r="L156" s="51">
        <f t="shared" ca="1" si="28"/>
        <v>0</v>
      </c>
      <c r="M156" s="85" t="e">
        <f t="shared" ca="1" si="29"/>
        <v>#DIV/0!</v>
      </c>
      <c r="N156" s="79"/>
      <c r="O156" s="79"/>
      <c r="P156" s="4"/>
      <c r="Q156" s="4"/>
      <c r="R156" s="4"/>
      <c r="S156" s="4"/>
      <c r="T156" s="4"/>
      <c r="U156" s="4"/>
      <c r="V156" s="62"/>
      <c r="W156" s="62"/>
      <c r="X156" s="62"/>
      <c r="Y156" s="62"/>
      <c r="Z156" s="62"/>
      <c r="AA156" s="62"/>
    </row>
    <row r="157" spans="1:27" ht="14.25" hidden="1" customHeight="1">
      <c r="A157" s="62"/>
      <c r="B157" s="62"/>
      <c r="C157" s="62"/>
      <c r="D157" s="86"/>
      <c r="E157" s="49">
        <f t="shared" ca="1" si="21"/>
        <v>0</v>
      </c>
      <c r="F157" s="49">
        <f t="shared" ca="1" si="22"/>
        <v>0</v>
      </c>
      <c r="G157" s="50" t="e">
        <f t="shared" ca="1" si="23"/>
        <v>#DIV/0!</v>
      </c>
      <c r="H157" s="49">
        <f t="shared" ca="1" si="24"/>
        <v>70</v>
      </c>
      <c r="I157" s="49">
        <f t="shared" ca="1" si="25"/>
        <v>0</v>
      </c>
      <c r="J157" s="84">
        <f t="shared" ca="1" si="26"/>
        <v>0</v>
      </c>
      <c r="K157" s="51">
        <f t="shared" ca="1" si="27"/>
        <v>0</v>
      </c>
      <c r="L157" s="51">
        <f t="shared" ca="1" si="28"/>
        <v>0</v>
      </c>
      <c r="M157" s="85" t="e">
        <f t="shared" ca="1" si="29"/>
        <v>#DIV/0!</v>
      </c>
      <c r="N157" s="79"/>
      <c r="O157" s="79"/>
      <c r="P157" s="4"/>
      <c r="Q157" s="4"/>
      <c r="R157" s="4"/>
      <c r="S157" s="4"/>
      <c r="T157" s="4"/>
      <c r="U157" s="4"/>
      <c r="V157" s="62"/>
      <c r="W157" s="62"/>
      <c r="X157" s="62"/>
      <c r="Y157" s="62"/>
      <c r="Z157" s="62"/>
      <c r="AA157" s="62"/>
    </row>
    <row r="158" spans="1:27" ht="14.25" hidden="1" customHeight="1">
      <c r="A158" s="62"/>
      <c r="B158" s="62"/>
      <c r="C158" s="62"/>
      <c r="D158" s="86"/>
      <c r="E158" s="49">
        <f t="shared" ca="1" si="21"/>
        <v>0</v>
      </c>
      <c r="F158" s="49">
        <f t="shared" ca="1" si="22"/>
        <v>0</v>
      </c>
      <c r="G158" s="50" t="e">
        <f t="shared" ca="1" si="23"/>
        <v>#DIV/0!</v>
      </c>
      <c r="H158" s="49">
        <f t="shared" ca="1" si="24"/>
        <v>70</v>
      </c>
      <c r="I158" s="49">
        <f t="shared" ca="1" si="25"/>
        <v>0</v>
      </c>
      <c r="J158" s="84">
        <f t="shared" ca="1" si="26"/>
        <v>0</v>
      </c>
      <c r="K158" s="51">
        <f t="shared" ca="1" si="27"/>
        <v>0</v>
      </c>
      <c r="L158" s="51">
        <f t="shared" ca="1" si="28"/>
        <v>0</v>
      </c>
      <c r="M158" s="85" t="e">
        <f t="shared" ca="1" si="29"/>
        <v>#DIV/0!</v>
      </c>
      <c r="N158" s="79"/>
      <c r="O158" s="79"/>
      <c r="P158" s="4"/>
      <c r="Q158" s="4"/>
      <c r="R158" s="4"/>
      <c r="S158" s="4"/>
      <c r="T158" s="4"/>
      <c r="U158" s="4"/>
      <c r="V158" s="62"/>
      <c r="W158" s="62"/>
      <c r="X158" s="62"/>
      <c r="Y158" s="62"/>
      <c r="Z158" s="62"/>
      <c r="AA158" s="62"/>
    </row>
    <row r="159" spans="1:27" ht="14.25" hidden="1" customHeight="1">
      <c r="A159" s="62"/>
      <c r="B159" s="62"/>
      <c r="C159" s="62"/>
      <c r="D159" s="87"/>
      <c r="E159" s="49">
        <f t="shared" ca="1" si="21"/>
        <v>0</v>
      </c>
      <c r="F159" s="49">
        <f t="shared" ca="1" si="22"/>
        <v>0</v>
      </c>
      <c r="G159" s="50" t="e">
        <f t="shared" ca="1" si="23"/>
        <v>#DIV/0!</v>
      </c>
      <c r="H159" s="49">
        <f t="shared" ca="1" si="24"/>
        <v>70</v>
      </c>
      <c r="I159" s="49">
        <f t="shared" ca="1" si="25"/>
        <v>0</v>
      </c>
      <c r="J159" s="84">
        <f t="shared" ca="1" si="26"/>
        <v>0</v>
      </c>
      <c r="K159" s="51">
        <f t="shared" ca="1" si="27"/>
        <v>0</v>
      </c>
      <c r="L159" s="51">
        <f t="shared" ca="1" si="28"/>
        <v>0</v>
      </c>
      <c r="M159" s="85" t="e">
        <f t="shared" ca="1" si="29"/>
        <v>#DIV/0!</v>
      </c>
      <c r="N159" s="79"/>
      <c r="O159" s="79"/>
      <c r="P159" s="4"/>
      <c r="Q159" s="4"/>
      <c r="R159" s="4"/>
      <c r="S159" s="4"/>
      <c r="T159" s="4"/>
      <c r="U159" s="4"/>
      <c r="V159" s="62"/>
      <c r="W159" s="62"/>
      <c r="X159" s="62"/>
      <c r="Y159" s="62"/>
      <c r="Z159" s="62"/>
      <c r="AA159" s="62"/>
    </row>
    <row r="160" spans="1:27" ht="41.25" customHeight="1">
      <c r="A160" s="62"/>
      <c r="B160" s="62"/>
      <c r="C160" s="62"/>
      <c r="D160" s="54" t="s">
        <v>16</v>
      </c>
      <c r="E160" s="55">
        <f t="shared" ref="E160:F160" ca="1" si="30">SUM(E135:E159)/60</f>
        <v>0</v>
      </c>
      <c r="F160" s="55">
        <f t="shared" ca="1" si="30"/>
        <v>0</v>
      </c>
      <c r="G160" s="56" t="e">
        <f t="shared" ca="1" si="23"/>
        <v>#DIV/0!</v>
      </c>
      <c r="H160" s="55">
        <f t="shared" ref="H160:I160" ca="1" si="31">SUM(H135:H159)/60</f>
        <v>18.666666666666668</v>
      </c>
      <c r="I160" s="55">
        <f t="shared" ca="1" si="31"/>
        <v>0</v>
      </c>
      <c r="J160" s="57">
        <f t="shared" ca="1" si="26"/>
        <v>0</v>
      </c>
      <c r="K160" s="58">
        <f t="shared" ref="K160:L160" ca="1" si="32">SUM(K135:K159)</f>
        <v>0</v>
      </c>
      <c r="L160" s="59">
        <f t="shared" ca="1" si="32"/>
        <v>0</v>
      </c>
      <c r="M160" s="60" t="e">
        <f t="shared" ca="1" si="29"/>
        <v>#DIV/0!</v>
      </c>
      <c r="N160" s="79"/>
      <c r="O160" s="79"/>
      <c r="P160" s="4"/>
      <c r="Q160" s="4"/>
      <c r="R160" s="4"/>
      <c r="S160" s="4"/>
      <c r="T160" s="4"/>
      <c r="U160" s="4"/>
      <c r="V160" s="62"/>
      <c r="W160" s="62"/>
      <c r="X160" s="62"/>
      <c r="Y160" s="62"/>
      <c r="Z160" s="62"/>
      <c r="AA160" s="62"/>
    </row>
    <row r="161" spans="1:27" ht="14.2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</row>
    <row r="162" spans="1:27" ht="14.2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</row>
    <row r="163" spans="1:27" ht="14.2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</row>
    <row r="164" spans="1:27" ht="14.2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</row>
    <row r="165" spans="1:27" ht="14.2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</row>
    <row r="166" spans="1:27" ht="14.2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</row>
    <row r="167" spans="1:27" ht="14.2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</row>
    <row r="168" spans="1:27" ht="14.2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</row>
    <row r="169" spans="1:27" ht="14.2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</row>
    <row r="170" spans="1:27" ht="14.2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</row>
    <row r="171" spans="1:27" ht="14.2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</row>
    <row r="172" spans="1:27" ht="14.2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</row>
    <row r="173" spans="1:27" ht="14.2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</row>
    <row r="174" spans="1:27" ht="14.2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</row>
    <row r="175" spans="1:27" ht="14.2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</row>
    <row r="176" spans="1:27" ht="14.2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</row>
    <row r="177" spans="1:27" ht="14.2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</row>
    <row r="178" spans="1:27" ht="14.2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</row>
    <row r="179" spans="1:27" ht="14.2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</row>
    <row r="180" spans="1:27" ht="14.2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</row>
    <row r="181" spans="1:27" ht="14.2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</row>
    <row r="182" spans="1:27" ht="14.2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</row>
    <row r="183" spans="1:27" ht="14.2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</row>
    <row r="184" spans="1:27" ht="14.2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</row>
    <row r="185" spans="1:27" ht="14.2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</row>
    <row r="186" spans="1:27" ht="14.2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</row>
    <row r="187" spans="1:27" ht="14.2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</row>
    <row r="188" spans="1:27" ht="14.2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</row>
    <row r="189" spans="1:27" ht="14.2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</row>
    <row r="190" spans="1:27" ht="14.2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</row>
    <row r="191" spans="1:27" ht="14.2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</row>
    <row r="192" spans="1:27" ht="14.2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</row>
    <row r="193" spans="1:27" ht="14.2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</row>
    <row r="194" spans="1:27" ht="14.2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</row>
    <row r="195" spans="1:27" ht="14.2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</row>
    <row r="196" spans="1:27" ht="14.2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</row>
    <row r="197" spans="1:27" ht="14.2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</row>
    <row r="198" spans="1:27" ht="14.2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</row>
    <row r="199" spans="1:27" ht="14.2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</row>
    <row r="200" spans="1:27" ht="14.2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</row>
    <row r="201" spans="1:27" ht="14.2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</row>
    <row r="202" spans="1:27" ht="14.2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</row>
    <row r="203" spans="1:27" ht="14.2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</row>
    <row r="204" spans="1:27" ht="14.2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</row>
    <row r="205" spans="1:27" ht="14.2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</row>
    <row r="206" spans="1:27" ht="14.2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</row>
    <row r="207" spans="1:27" ht="14.2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</row>
    <row r="208" spans="1:27" ht="14.2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</row>
    <row r="209" spans="1:27" ht="14.2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</row>
    <row r="210" spans="1:27" ht="14.2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</row>
    <row r="211" spans="1:27" ht="14.2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</row>
    <row r="212" spans="1:27" ht="14.2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</row>
    <row r="213" spans="1:27" ht="14.2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</row>
    <row r="214" spans="1:27" ht="14.2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</row>
    <row r="215" spans="1:27" ht="14.2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</row>
    <row r="216" spans="1:27" ht="14.2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</row>
    <row r="217" spans="1:27" ht="14.2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</row>
    <row r="218" spans="1:27" ht="14.2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</row>
    <row r="219" spans="1:27" ht="14.2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</row>
    <row r="220" spans="1:27" ht="14.2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</row>
    <row r="221" spans="1:27" ht="14.2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</row>
    <row r="222" spans="1:27" ht="14.2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</row>
    <row r="223" spans="1:27" ht="14.2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</row>
    <row r="224" spans="1:27" ht="14.2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</row>
    <row r="225" spans="1:27" ht="14.2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</row>
    <row r="226" spans="1:27" ht="14.2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</row>
    <row r="227" spans="1:27" ht="14.2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</row>
    <row r="228" spans="1:27" ht="14.2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</row>
    <row r="229" spans="1:27" ht="14.2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</row>
    <row r="230" spans="1:27" ht="14.2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</row>
    <row r="231" spans="1:27" ht="14.2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</row>
    <row r="232" spans="1:27" ht="14.2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</row>
    <row r="233" spans="1:27" ht="14.2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</row>
    <row r="234" spans="1:27" ht="14.2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</row>
    <row r="235" spans="1:27" ht="14.2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</row>
    <row r="236" spans="1:27" ht="14.2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</row>
    <row r="237" spans="1:27" ht="14.2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</row>
    <row r="238" spans="1:27" ht="14.2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</row>
    <row r="239" spans="1:27" ht="14.2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</row>
    <row r="240" spans="1:27" ht="14.2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</row>
    <row r="241" spans="1:27" ht="14.2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</row>
    <row r="242" spans="1:27" ht="14.2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</row>
    <row r="243" spans="1:27" ht="14.2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</row>
    <row r="244" spans="1:27" ht="14.2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</row>
    <row r="245" spans="1:27" ht="14.2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</row>
    <row r="246" spans="1:27" ht="14.2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</row>
    <row r="247" spans="1:27" ht="14.2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</row>
    <row r="248" spans="1:27" ht="14.2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</row>
    <row r="249" spans="1:27" ht="14.2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</row>
    <row r="250" spans="1:27" ht="14.2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</row>
    <row r="251" spans="1:27" ht="14.2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</row>
    <row r="252" spans="1:27" ht="14.2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</row>
    <row r="253" spans="1:27" ht="14.2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</row>
    <row r="254" spans="1:27" ht="14.2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</row>
    <row r="255" spans="1:27" ht="14.2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</row>
    <row r="256" spans="1:27" ht="14.2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</row>
    <row r="257" spans="1:27" ht="14.2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</row>
    <row r="258" spans="1:27" ht="14.2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</row>
    <row r="259" spans="1:27" ht="14.2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</row>
    <row r="260" spans="1:27" ht="14.2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</row>
    <row r="261" spans="1:27" ht="14.2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</row>
    <row r="262" spans="1:27" ht="14.2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</row>
    <row r="263" spans="1:27" ht="14.2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</row>
    <row r="264" spans="1:27" ht="14.2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</row>
    <row r="265" spans="1:27" ht="14.2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</row>
    <row r="266" spans="1:27" ht="14.2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</row>
    <row r="267" spans="1:27" ht="14.2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</row>
    <row r="268" spans="1:27" ht="14.2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</row>
    <row r="269" spans="1:27" ht="14.2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</row>
    <row r="270" spans="1:27" ht="14.2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</row>
    <row r="271" spans="1:27" ht="14.2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</row>
    <row r="272" spans="1:27" ht="14.2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</row>
    <row r="273" spans="1:27" ht="14.2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</row>
    <row r="274" spans="1:27" ht="14.2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</row>
    <row r="275" spans="1:27" ht="14.2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</row>
    <row r="276" spans="1:27" ht="14.2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</row>
    <row r="277" spans="1:27" ht="14.2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</row>
    <row r="278" spans="1:27" ht="14.2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</row>
    <row r="279" spans="1:27" ht="14.2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</row>
    <row r="280" spans="1:27" ht="14.2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</row>
    <row r="281" spans="1:27" ht="14.2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</row>
    <row r="282" spans="1:27" ht="14.2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</row>
    <row r="283" spans="1:27" ht="14.2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</row>
    <row r="284" spans="1:27" ht="14.2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</row>
    <row r="285" spans="1:27" ht="14.2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</row>
    <row r="286" spans="1:27" ht="14.2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</row>
    <row r="287" spans="1:27" ht="14.2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</row>
    <row r="288" spans="1:27" ht="14.2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</row>
    <row r="289" spans="1:27" ht="14.2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</row>
    <row r="290" spans="1:27" ht="14.2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</row>
    <row r="291" spans="1:27" ht="14.2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</row>
    <row r="292" spans="1:27" ht="14.2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</row>
    <row r="293" spans="1:27" ht="14.2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</row>
    <row r="294" spans="1:27" ht="14.2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</row>
    <row r="295" spans="1:27" ht="14.2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</row>
    <row r="296" spans="1:27" ht="14.2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</row>
    <row r="297" spans="1:27" ht="14.25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</row>
    <row r="298" spans="1:27" ht="14.2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</row>
    <row r="299" spans="1:27" ht="14.2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</row>
    <row r="300" spans="1:27" ht="14.2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</row>
    <row r="301" spans="1:27" ht="14.2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</row>
    <row r="302" spans="1:27" ht="14.2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</row>
    <row r="303" spans="1:27" ht="14.2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</row>
    <row r="304" spans="1:27" ht="14.2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</row>
    <row r="305" spans="1:27" ht="14.2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</row>
    <row r="306" spans="1:27" ht="14.2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</row>
    <row r="307" spans="1:27" ht="14.2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</row>
    <row r="308" spans="1:27" ht="14.2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</row>
    <row r="309" spans="1:27" ht="14.25" customHeight="1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</row>
    <row r="310" spans="1:27" ht="14.25" customHeight="1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</row>
    <row r="311" spans="1:27" ht="14.25" customHeight="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</row>
    <row r="312" spans="1:27" ht="14.2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</row>
    <row r="313" spans="1:27" ht="14.25" customHeight="1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</row>
    <row r="314" spans="1:27" ht="14.2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</row>
    <row r="315" spans="1:27" ht="14.25" customHeight="1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</row>
    <row r="316" spans="1:27" ht="14.25" customHeight="1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</row>
    <row r="317" spans="1:27" ht="14.25" customHeight="1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</row>
    <row r="318" spans="1:27" ht="14.25" customHeight="1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</row>
    <row r="319" spans="1:27" ht="14.25" customHeight="1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</row>
    <row r="320" spans="1:27" ht="14.25" customHeight="1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</row>
    <row r="321" spans="1:27" ht="14.2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</row>
    <row r="322" spans="1:27" ht="14.25" customHeight="1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</row>
    <row r="323" spans="1:27" ht="14.2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</row>
    <row r="324" spans="1:27" ht="14.25" customHeight="1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</row>
    <row r="325" spans="1:27" ht="14.2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</row>
    <row r="326" spans="1:27" ht="14.25" customHeight="1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</row>
    <row r="327" spans="1:27" ht="14.2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</row>
    <row r="328" spans="1:27" ht="14.25" customHeight="1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</row>
    <row r="329" spans="1:27" ht="14.25" customHeight="1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</row>
    <row r="330" spans="1:27" ht="14.25" customHeight="1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</row>
    <row r="331" spans="1:27" ht="14.25" customHeight="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</row>
    <row r="332" spans="1:27" ht="14.25" customHeight="1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</row>
    <row r="333" spans="1:27" ht="14.25" customHeight="1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</row>
    <row r="334" spans="1:27" ht="14.25" customHeight="1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</row>
    <row r="335" spans="1:27" ht="14.2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</row>
    <row r="336" spans="1:27" ht="14.25" customHeight="1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</row>
    <row r="337" spans="1:27" ht="14.2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</row>
    <row r="338" spans="1:27" ht="14.25" customHeight="1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</row>
    <row r="339" spans="1:27" ht="14.25" customHeight="1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</row>
    <row r="340" spans="1:27" ht="14.25" customHeight="1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</row>
    <row r="341" spans="1:27" ht="14.25" customHeight="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</row>
    <row r="342" spans="1:27" ht="14.25" customHeight="1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</row>
    <row r="343" spans="1:27" ht="14.25" customHeight="1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</row>
    <row r="344" spans="1:27" ht="14.25" customHeight="1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</row>
    <row r="345" spans="1:27" ht="14.25" customHeight="1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</row>
    <row r="346" spans="1:27" ht="14.25" customHeight="1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</row>
    <row r="347" spans="1:27" ht="14.25" customHeight="1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</row>
    <row r="348" spans="1:27" ht="14.25" customHeight="1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</row>
    <row r="349" spans="1:27" ht="14.25" customHeight="1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</row>
    <row r="350" spans="1:27" ht="14.25" customHeight="1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</row>
    <row r="351" spans="1:27" ht="14.25" customHeight="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</row>
    <row r="352" spans="1:27" ht="14.25" customHeight="1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</row>
    <row r="353" spans="1:27" ht="14.25" customHeight="1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</row>
    <row r="354" spans="1:27" ht="14.25" customHeight="1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</row>
    <row r="355" spans="1:27" ht="14.25" customHeight="1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</row>
    <row r="356" spans="1:27" ht="14.25" customHeight="1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</row>
    <row r="357" spans="1:27" ht="14.25" customHeight="1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</row>
    <row r="358" spans="1:27" ht="14.25" customHeight="1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</row>
    <row r="359" spans="1:27" ht="14.25" customHeight="1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</row>
    <row r="360" spans="1:27" ht="14.25" customHeight="1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</row>
    <row r="361" spans="1:27" ht="15.75" customHeight="1"/>
    <row r="362" spans="1:27" ht="15.75" customHeight="1"/>
    <row r="363" spans="1:27" ht="15.75" customHeight="1"/>
    <row r="364" spans="1:27" ht="15.75" customHeight="1"/>
    <row r="365" spans="1:27" ht="15.75" customHeight="1"/>
    <row r="366" spans="1:27" ht="15.75" customHeight="1"/>
    <row r="367" spans="1:27" ht="15.75" customHeight="1"/>
    <row r="368" spans="1:27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</sheetData>
  <mergeCells count="298">
    <mergeCell ref="D130:E130"/>
    <mergeCell ref="D131:E131"/>
    <mergeCell ref="D119:E119"/>
    <mergeCell ref="D120:E120"/>
    <mergeCell ref="B125:C128"/>
    <mergeCell ref="D125:E125"/>
    <mergeCell ref="D126:E126"/>
    <mergeCell ref="D127:E127"/>
    <mergeCell ref="B129:C132"/>
    <mergeCell ref="D118:E118"/>
    <mergeCell ref="D121:E121"/>
    <mergeCell ref="D122:E122"/>
    <mergeCell ref="D123:E123"/>
    <mergeCell ref="D111:E111"/>
    <mergeCell ref="D112:E112"/>
    <mergeCell ref="B116:B120"/>
    <mergeCell ref="C116:C120"/>
    <mergeCell ref="D116:E116"/>
    <mergeCell ref="D117:E117"/>
    <mergeCell ref="B121:C124"/>
    <mergeCell ref="D124:E124"/>
    <mergeCell ref="D113:E113"/>
    <mergeCell ref="D114:E114"/>
    <mergeCell ref="B103:C106"/>
    <mergeCell ref="B107:C110"/>
    <mergeCell ref="D107:E107"/>
    <mergeCell ref="D108:E108"/>
    <mergeCell ref="D109:E109"/>
    <mergeCell ref="D110:E110"/>
    <mergeCell ref="B111:C114"/>
    <mergeCell ref="D104:E104"/>
    <mergeCell ref="D105:E105"/>
    <mergeCell ref="B98:B102"/>
    <mergeCell ref="C98:C102"/>
    <mergeCell ref="D100:E100"/>
    <mergeCell ref="D101:E101"/>
    <mergeCell ref="D102:E102"/>
    <mergeCell ref="D103:E103"/>
    <mergeCell ref="D106:E106"/>
    <mergeCell ref="D98:E98"/>
    <mergeCell ref="D99:E99"/>
    <mergeCell ref="D89:E89"/>
    <mergeCell ref="D90:E90"/>
    <mergeCell ref="B93:C96"/>
    <mergeCell ref="D93:E93"/>
    <mergeCell ref="D94:E94"/>
    <mergeCell ref="D95:E95"/>
    <mergeCell ref="D96:E96"/>
    <mergeCell ref="A80:A96"/>
    <mergeCell ref="A98:A114"/>
    <mergeCell ref="A116:A132"/>
    <mergeCell ref="D128:E128"/>
    <mergeCell ref="D129:E129"/>
    <mergeCell ref="D132:E132"/>
    <mergeCell ref="D82:E82"/>
    <mergeCell ref="D83:E83"/>
    <mergeCell ref="D74:E74"/>
    <mergeCell ref="D75:E75"/>
    <mergeCell ref="D78:E78"/>
    <mergeCell ref="B80:B84"/>
    <mergeCell ref="D80:E80"/>
    <mergeCell ref="D81:E81"/>
    <mergeCell ref="D84:E84"/>
    <mergeCell ref="D91:E91"/>
    <mergeCell ref="D92:E92"/>
    <mergeCell ref="C80:C84"/>
    <mergeCell ref="B85:C88"/>
    <mergeCell ref="D85:E85"/>
    <mergeCell ref="D86:E86"/>
    <mergeCell ref="D87:E87"/>
    <mergeCell ref="D88:E88"/>
    <mergeCell ref="B89:C92"/>
    <mergeCell ref="D52:E52"/>
    <mergeCell ref="D53:E53"/>
    <mergeCell ref="D54:E54"/>
    <mergeCell ref="D55:E55"/>
    <mergeCell ref="D56:E56"/>
    <mergeCell ref="D57:E57"/>
    <mergeCell ref="D58:E58"/>
    <mergeCell ref="A44:A60"/>
    <mergeCell ref="A62:A78"/>
    <mergeCell ref="A8:A24"/>
    <mergeCell ref="B8:B12"/>
    <mergeCell ref="C8:C12"/>
    <mergeCell ref="D8:E8"/>
    <mergeCell ref="B21:C24"/>
    <mergeCell ref="D21:E21"/>
    <mergeCell ref="D22:E22"/>
    <mergeCell ref="D23:E23"/>
    <mergeCell ref="D24:E24"/>
    <mergeCell ref="B49:C52"/>
    <mergeCell ref="B53:C56"/>
    <mergeCell ref="A26:A42"/>
    <mergeCell ref="B26:B30"/>
    <mergeCell ref="C26:C30"/>
    <mergeCell ref="B31:C34"/>
    <mergeCell ref="B35:C38"/>
    <mergeCell ref="B39:C42"/>
    <mergeCell ref="B57:C60"/>
    <mergeCell ref="B44:B48"/>
    <mergeCell ref="C44:C48"/>
    <mergeCell ref="D76:E76"/>
    <mergeCell ref="D77:E77"/>
    <mergeCell ref="D65:E65"/>
    <mergeCell ref="D66:E66"/>
    <mergeCell ref="B71:C74"/>
    <mergeCell ref="D71:E71"/>
    <mergeCell ref="D72:E72"/>
    <mergeCell ref="D73:E73"/>
    <mergeCell ref="B75:C78"/>
    <mergeCell ref="D64:E64"/>
    <mergeCell ref="D67:E67"/>
    <mergeCell ref="D68:E68"/>
    <mergeCell ref="D69:E69"/>
    <mergeCell ref="D59:E59"/>
    <mergeCell ref="D60:E60"/>
    <mergeCell ref="B62:B66"/>
    <mergeCell ref="C62:C66"/>
    <mergeCell ref="D62:E62"/>
    <mergeCell ref="D63:E63"/>
    <mergeCell ref="B67:C70"/>
    <mergeCell ref="D70:E70"/>
    <mergeCell ref="D36:E36"/>
    <mergeCell ref="D37:E37"/>
    <mergeCell ref="D38:E38"/>
    <mergeCell ref="D39:E39"/>
    <mergeCell ref="D40:E40"/>
    <mergeCell ref="D41:E41"/>
    <mergeCell ref="R21:U21"/>
    <mergeCell ref="R22:U22"/>
    <mergeCell ref="R23:U23"/>
    <mergeCell ref="R24:U24"/>
    <mergeCell ref="R26:U26"/>
    <mergeCell ref="R27:U27"/>
    <mergeCell ref="R28:U28"/>
    <mergeCell ref="R35:U35"/>
    <mergeCell ref="R36:U36"/>
    <mergeCell ref="R37:U37"/>
    <mergeCell ref="R38:U38"/>
    <mergeCell ref="R39:U39"/>
    <mergeCell ref="R40:U40"/>
    <mergeCell ref="D26:E26"/>
    <mergeCell ref="D27:E27"/>
    <mergeCell ref="R14:U14"/>
    <mergeCell ref="R15:U15"/>
    <mergeCell ref="R16:U16"/>
    <mergeCell ref="R17:U17"/>
    <mergeCell ref="R18:U18"/>
    <mergeCell ref="R19:U19"/>
    <mergeCell ref="R20:U20"/>
    <mergeCell ref="D50:E50"/>
    <mergeCell ref="D51:E51"/>
    <mergeCell ref="D42:E42"/>
    <mergeCell ref="D44:E44"/>
    <mergeCell ref="D45:E45"/>
    <mergeCell ref="D46:E46"/>
    <mergeCell ref="D47:E47"/>
    <mergeCell ref="D48:E48"/>
    <mergeCell ref="D49:E49"/>
    <mergeCell ref="D28:E28"/>
    <mergeCell ref="D29:E29"/>
    <mergeCell ref="D30:E30"/>
    <mergeCell ref="D31:E31"/>
    <mergeCell ref="D32:E32"/>
    <mergeCell ref="D33:E33"/>
    <mergeCell ref="D34:E34"/>
    <mergeCell ref="D35:E35"/>
    <mergeCell ref="D17:E17"/>
    <mergeCell ref="D18:E18"/>
    <mergeCell ref="B13:C16"/>
    <mergeCell ref="D13:E13"/>
    <mergeCell ref="G13:P24"/>
    <mergeCell ref="D14:E14"/>
    <mergeCell ref="D15:E15"/>
    <mergeCell ref="D16:E16"/>
    <mergeCell ref="B17:C20"/>
    <mergeCell ref="D19:E19"/>
    <mergeCell ref="D20:E20"/>
    <mergeCell ref="D11:E11"/>
    <mergeCell ref="D12:E12"/>
    <mergeCell ref="R7:U7"/>
    <mergeCell ref="R8:U8"/>
    <mergeCell ref="R9:U9"/>
    <mergeCell ref="R10:U10"/>
    <mergeCell ref="R11:U11"/>
    <mergeCell ref="R12:U12"/>
    <mergeCell ref="R13:U13"/>
    <mergeCell ref="D7:E7"/>
    <mergeCell ref="B1:C1"/>
    <mergeCell ref="D1:E3"/>
    <mergeCell ref="B2:C2"/>
    <mergeCell ref="B3:C3"/>
    <mergeCell ref="V3:V5"/>
    <mergeCell ref="B4:C4"/>
    <mergeCell ref="D4:E4"/>
    <mergeCell ref="D9:E9"/>
    <mergeCell ref="D10:E10"/>
    <mergeCell ref="B5:C5"/>
    <mergeCell ref="B6:C6"/>
    <mergeCell ref="R131:U131"/>
    <mergeCell ref="R132:U132"/>
    <mergeCell ref="R67:U67"/>
    <mergeCell ref="R68:U68"/>
    <mergeCell ref="R69:U69"/>
    <mergeCell ref="R70:U70"/>
    <mergeCell ref="R71:U71"/>
    <mergeCell ref="R72:U72"/>
    <mergeCell ref="R73:U73"/>
    <mergeCell ref="R92:U92"/>
    <mergeCell ref="R93:U93"/>
    <mergeCell ref="R85:U85"/>
    <mergeCell ref="R86:U86"/>
    <mergeCell ref="R87:U87"/>
    <mergeCell ref="R88:U88"/>
    <mergeCell ref="R89:U89"/>
    <mergeCell ref="R90:U90"/>
    <mergeCell ref="R91:U91"/>
    <mergeCell ref="R56:U56"/>
    <mergeCell ref="R57:U57"/>
    <mergeCell ref="G49:P60"/>
    <mergeCell ref="G67:P78"/>
    <mergeCell ref="G85:P96"/>
    <mergeCell ref="G103:P114"/>
    <mergeCell ref="G121:P132"/>
    <mergeCell ref="R41:U41"/>
    <mergeCell ref="R42:U42"/>
    <mergeCell ref="R44:U44"/>
    <mergeCell ref="R45:U45"/>
    <mergeCell ref="R46:U46"/>
    <mergeCell ref="R47:U47"/>
    <mergeCell ref="R60:U60"/>
    <mergeCell ref="R58:U58"/>
    <mergeCell ref="R59:U59"/>
    <mergeCell ref="R62:U62"/>
    <mergeCell ref="R63:U63"/>
    <mergeCell ref="R64:U64"/>
    <mergeCell ref="R65:U65"/>
    <mergeCell ref="R66:U66"/>
    <mergeCell ref="R128:U128"/>
    <mergeCell ref="R129:U129"/>
    <mergeCell ref="R130:U130"/>
    <mergeCell ref="R29:U29"/>
    <mergeCell ref="R30:U30"/>
    <mergeCell ref="G31:P42"/>
    <mergeCell ref="R31:U31"/>
    <mergeCell ref="R32:U32"/>
    <mergeCell ref="R33:U33"/>
    <mergeCell ref="R34:U34"/>
    <mergeCell ref="R54:U54"/>
    <mergeCell ref="R55:U55"/>
    <mergeCell ref="R48:U48"/>
    <mergeCell ref="R49:U49"/>
    <mergeCell ref="R50:U50"/>
    <mergeCell ref="R51:U51"/>
    <mergeCell ref="R52:U52"/>
    <mergeCell ref="R53:U53"/>
    <mergeCell ref="R126:U126"/>
    <mergeCell ref="R127:U127"/>
    <mergeCell ref="R113:U113"/>
    <mergeCell ref="R114:U114"/>
    <mergeCell ref="R121:U121"/>
    <mergeCell ref="R122:U122"/>
    <mergeCell ref="R123:U123"/>
    <mergeCell ref="R124:U124"/>
    <mergeCell ref="R125:U125"/>
    <mergeCell ref="R111:U111"/>
    <mergeCell ref="R112:U112"/>
    <mergeCell ref="R116:U116"/>
    <mergeCell ref="R117:U117"/>
    <mergeCell ref="R118:U118"/>
    <mergeCell ref="R119:U119"/>
    <mergeCell ref="R120:U120"/>
    <mergeCell ref="R104:U104"/>
    <mergeCell ref="R105:U105"/>
    <mergeCell ref="R106:U106"/>
    <mergeCell ref="R107:U107"/>
    <mergeCell ref="R108:U108"/>
    <mergeCell ref="R109:U109"/>
    <mergeCell ref="R110:U110"/>
    <mergeCell ref="R102:U102"/>
    <mergeCell ref="R103:U103"/>
    <mergeCell ref="R94:U94"/>
    <mergeCell ref="R95:U95"/>
    <mergeCell ref="R96:U96"/>
    <mergeCell ref="R98:U98"/>
    <mergeCell ref="R99:U99"/>
    <mergeCell ref="R100:U100"/>
    <mergeCell ref="R101:U101"/>
    <mergeCell ref="R82:U82"/>
    <mergeCell ref="R83:U83"/>
    <mergeCell ref="R84:U84"/>
    <mergeCell ref="R74:U74"/>
    <mergeCell ref="R75:U75"/>
    <mergeCell ref="R76:U76"/>
    <mergeCell ref="R77:U77"/>
    <mergeCell ref="R78:U78"/>
    <mergeCell ref="R80:U80"/>
    <mergeCell ref="R81:U81"/>
  </mergeCells>
  <conditionalFormatting sqref="E135:E143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135:M159">
    <cfRule type="colorScale" priority="1">
      <colorScale>
        <cfvo type="min"/>
        <cfvo type="percentile" val="50"/>
        <cfvo type="max"/>
        <color rgb="FFE06666"/>
        <color rgb="FFFFD666"/>
        <color rgb="FF6AA84F"/>
      </colorScale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34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4140625" defaultRowHeight="15" customHeight="1"/>
  <cols>
    <col min="1" max="1" width="16.44140625" customWidth="1"/>
    <col min="2" max="2" width="12" customWidth="1"/>
    <col min="3" max="3" width="11.109375" customWidth="1"/>
    <col min="4" max="4" width="15.33203125" customWidth="1"/>
    <col min="5" max="5" width="11.5546875" customWidth="1"/>
    <col min="6" max="6" width="14.44140625" customWidth="1"/>
    <col min="7" max="7" width="26.88671875" customWidth="1"/>
    <col min="8" max="8" width="12.33203125" customWidth="1"/>
    <col min="9" max="9" width="12.5546875" customWidth="1"/>
    <col min="10" max="10" width="9.88671875" customWidth="1"/>
    <col min="11" max="11" width="11.88671875" customWidth="1"/>
    <col min="12" max="13" width="10.44140625" customWidth="1"/>
    <col min="14" max="14" width="10.44140625" hidden="1" customWidth="1"/>
    <col min="15" max="16" width="10.44140625" customWidth="1"/>
    <col min="17" max="17" width="15.109375" customWidth="1"/>
    <col min="18" max="18" width="12.33203125" customWidth="1"/>
    <col min="19" max="23" width="9.109375" customWidth="1"/>
    <col min="24" max="27" width="8.6640625" customWidth="1"/>
  </cols>
  <sheetData>
    <row r="1" spans="1:27" ht="14.25" customHeight="1">
      <c r="A1" s="61" t="s">
        <v>17</v>
      </c>
      <c r="B1" s="152" t="s">
        <v>18</v>
      </c>
      <c r="C1" s="96"/>
      <c r="D1" s="153"/>
      <c r="E1" s="148"/>
      <c r="F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</row>
    <row r="2" spans="1:27" ht="14.25" customHeight="1">
      <c r="A2" s="63" t="s">
        <v>19</v>
      </c>
      <c r="B2" s="154"/>
      <c r="C2" s="90"/>
      <c r="D2" s="148"/>
      <c r="E2" s="148"/>
      <c r="F2" s="62"/>
      <c r="G2" s="62"/>
      <c r="H2" s="64"/>
      <c r="I2" s="62"/>
      <c r="J2" s="62"/>
      <c r="K2" s="62"/>
      <c r="L2" s="62"/>
      <c r="M2" s="62"/>
      <c r="N2" s="62"/>
      <c r="O2" s="62"/>
      <c r="P2" s="62"/>
      <c r="Q2" s="62"/>
      <c r="R2" s="62"/>
      <c r="S2" s="4"/>
      <c r="T2" s="62"/>
      <c r="U2" s="62"/>
      <c r="V2" s="62"/>
      <c r="W2" s="62"/>
      <c r="X2" s="62"/>
      <c r="Y2" s="62"/>
      <c r="Z2" s="62"/>
      <c r="AA2" s="62"/>
    </row>
    <row r="3" spans="1:27" ht="22.8">
      <c r="A3" s="63" t="s">
        <v>21</v>
      </c>
      <c r="B3" s="155"/>
      <c r="C3" s="90"/>
      <c r="D3" s="148"/>
      <c r="E3" s="148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U3" s="62"/>
      <c r="V3" s="156"/>
      <c r="W3" s="62"/>
      <c r="X3" s="62"/>
      <c r="Y3" s="62"/>
      <c r="Z3" s="62"/>
      <c r="AA3" s="62"/>
    </row>
    <row r="4" spans="1:27" ht="15" customHeight="1">
      <c r="A4" s="63" t="s">
        <v>23</v>
      </c>
      <c r="B4" s="157"/>
      <c r="C4" s="90"/>
      <c r="D4" s="158" t="str">
        <f>HYPERLINK("https://www.instagram.com/renanfineto/?hl=pt-br","@renanfineto")</f>
        <v>@renanfineto</v>
      </c>
      <c r="E4" s="159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148"/>
      <c r="W4" s="62"/>
      <c r="X4" s="62"/>
      <c r="Y4" s="62"/>
      <c r="Z4" s="62"/>
      <c r="AA4" s="62"/>
    </row>
    <row r="5" spans="1:27" ht="28.5" customHeight="1">
      <c r="A5" s="63" t="s">
        <v>24</v>
      </c>
      <c r="B5" s="178">
        <f ca="1">E160+H160</f>
        <v>0</v>
      </c>
      <c r="C5" s="90"/>
      <c r="D5" s="4"/>
      <c r="E5" s="4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148"/>
      <c r="W5" s="62"/>
      <c r="X5" s="62"/>
      <c r="Y5" s="62"/>
      <c r="Z5" s="62"/>
      <c r="AA5" s="62"/>
    </row>
    <row r="6" spans="1:27" ht="20.25" customHeight="1">
      <c r="A6" s="65" t="s">
        <v>25</v>
      </c>
      <c r="B6" s="181"/>
      <c r="C6" s="99"/>
      <c r="D6" s="4"/>
      <c r="E6" s="66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</row>
    <row r="7" spans="1:27" ht="45.6">
      <c r="A7" s="67" t="s">
        <v>26</v>
      </c>
      <c r="B7" s="68" t="s">
        <v>27</v>
      </c>
      <c r="C7" s="69" t="s">
        <v>28</v>
      </c>
      <c r="D7" s="161" t="s">
        <v>0</v>
      </c>
      <c r="E7" s="180"/>
      <c r="F7" s="69" t="s">
        <v>29</v>
      </c>
      <c r="G7" s="69" t="s">
        <v>1</v>
      </c>
      <c r="H7" s="69" t="s">
        <v>30</v>
      </c>
      <c r="I7" s="69" t="s">
        <v>31</v>
      </c>
      <c r="J7" s="69" t="s">
        <v>32</v>
      </c>
      <c r="K7" s="69" t="s">
        <v>33</v>
      </c>
      <c r="L7" s="69" t="s">
        <v>34</v>
      </c>
      <c r="M7" s="69" t="s">
        <v>35</v>
      </c>
      <c r="N7" s="69" t="s">
        <v>36</v>
      </c>
      <c r="O7" s="69" t="s">
        <v>15</v>
      </c>
      <c r="P7" s="69" t="s">
        <v>4</v>
      </c>
      <c r="Q7" s="69" t="s">
        <v>37</v>
      </c>
      <c r="R7" s="161" t="s">
        <v>66</v>
      </c>
      <c r="S7" s="134"/>
      <c r="T7" s="134"/>
      <c r="U7" s="135"/>
      <c r="V7" s="62"/>
      <c r="W7" s="62"/>
      <c r="X7" s="62"/>
      <c r="Y7" s="62"/>
      <c r="Z7" s="62"/>
      <c r="AA7" s="62"/>
    </row>
    <row r="8" spans="1:27" ht="14.25" customHeight="1">
      <c r="A8" s="175">
        <v>1</v>
      </c>
      <c r="B8" s="171">
        <v>43780</v>
      </c>
      <c r="C8" s="174" t="s">
        <v>39</v>
      </c>
      <c r="D8" s="169" t="s">
        <v>60</v>
      </c>
      <c r="E8" s="170"/>
      <c r="F8" s="70">
        <v>60</v>
      </c>
      <c r="G8" s="70" t="s">
        <v>67</v>
      </c>
      <c r="H8" s="70">
        <v>5</v>
      </c>
      <c r="I8" s="70">
        <v>40</v>
      </c>
      <c r="J8" s="70"/>
      <c r="K8" s="70"/>
      <c r="L8" s="70">
        <v>1</v>
      </c>
      <c r="M8" s="70">
        <v>50</v>
      </c>
      <c r="N8" s="71">
        <f t="shared" ref="N8:N12" si="0">IF((M8-L8+1)=1,"",(M8-L8+1))</f>
        <v>50</v>
      </c>
      <c r="O8" s="72">
        <v>35</v>
      </c>
      <c r="P8" s="73">
        <f t="shared" ref="P8:P12" si="1">O8/(M8-L8+1)</f>
        <v>0.7</v>
      </c>
      <c r="Q8" s="72">
        <v>55</v>
      </c>
      <c r="R8" s="144"/>
      <c r="S8" s="95"/>
      <c r="T8" s="95"/>
      <c r="U8" s="96"/>
      <c r="V8" s="62"/>
      <c r="W8" s="62"/>
      <c r="X8" s="62"/>
      <c r="Y8" s="62"/>
      <c r="Z8" s="62"/>
      <c r="AA8" s="62"/>
    </row>
    <row r="9" spans="1:27" ht="15" customHeight="1">
      <c r="A9" s="176"/>
      <c r="B9" s="172"/>
      <c r="C9" s="172"/>
      <c r="D9" s="160" t="s">
        <v>59</v>
      </c>
      <c r="E9" s="159"/>
      <c r="F9" s="74">
        <v>60</v>
      </c>
      <c r="G9" s="74"/>
      <c r="H9" s="74"/>
      <c r="I9" s="74"/>
      <c r="J9" s="74"/>
      <c r="K9" s="74"/>
      <c r="L9" s="74"/>
      <c r="M9" s="74"/>
      <c r="N9" s="74" t="str">
        <f t="shared" si="0"/>
        <v/>
      </c>
      <c r="O9" s="75"/>
      <c r="P9" s="76">
        <f t="shared" si="1"/>
        <v>0</v>
      </c>
      <c r="Q9" s="75"/>
      <c r="R9" s="141"/>
      <c r="S9" s="89"/>
      <c r="T9" s="89"/>
      <c r="U9" s="90"/>
      <c r="V9" s="62"/>
      <c r="W9" s="62"/>
      <c r="X9" s="62"/>
      <c r="Y9" s="62"/>
      <c r="Z9" s="62"/>
      <c r="AA9" s="62"/>
    </row>
    <row r="10" spans="1:27" ht="15" customHeight="1">
      <c r="A10" s="176"/>
      <c r="B10" s="172"/>
      <c r="C10" s="172"/>
      <c r="D10" s="160" t="s">
        <v>57</v>
      </c>
      <c r="E10" s="159"/>
      <c r="F10" s="74">
        <v>60</v>
      </c>
      <c r="G10" s="74"/>
      <c r="H10" s="74"/>
      <c r="I10" s="74"/>
      <c r="J10" s="74"/>
      <c r="K10" s="74"/>
      <c r="L10" s="74"/>
      <c r="M10" s="74"/>
      <c r="N10" s="74" t="str">
        <f t="shared" si="0"/>
        <v/>
      </c>
      <c r="O10" s="75"/>
      <c r="P10" s="76">
        <f t="shared" si="1"/>
        <v>0</v>
      </c>
      <c r="Q10" s="75"/>
      <c r="R10" s="141"/>
      <c r="S10" s="89"/>
      <c r="T10" s="89"/>
      <c r="U10" s="90"/>
      <c r="V10" s="62"/>
      <c r="W10" s="62"/>
      <c r="X10" s="62"/>
      <c r="Y10" s="62"/>
      <c r="Z10" s="62"/>
      <c r="AA10" s="62"/>
    </row>
    <row r="11" spans="1:27" ht="15" customHeight="1">
      <c r="A11" s="176"/>
      <c r="B11" s="172"/>
      <c r="C11" s="172"/>
      <c r="D11" s="160"/>
      <c r="E11" s="159"/>
      <c r="F11" s="74"/>
      <c r="G11" s="74"/>
      <c r="H11" s="74"/>
      <c r="I11" s="74"/>
      <c r="J11" s="74"/>
      <c r="K11" s="74"/>
      <c r="L11" s="74"/>
      <c r="M11" s="74"/>
      <c r="N11" s="74" t="str">
        <f t="shared" si="0"/>
        <v/>
      </c>
      <c r="O11" s="75"/>
      <c r="P11" s="76">
        <f t="shared" si="1"/>
        <v>0</v>
      </c>
      <c r="Q11" s="75"/>
      <c r="R11" s="141"/>
      <c r="S11" s="89"/>
      <c r="T11" s="89"/>
      <c r="U11" s="90"/>
      <c r="V11" s="62"/>
      <c r="W11" s="62"/>
      <c r="X11" s="62"/>
      <c r="Y11" s="62"/>
      <c r="Z11" s="62"/>
      <c r="AA11" s="62"/>
    </row>
    <row r="12" spans="1:27" ht="15" customHeight="1">
      <c r="A12" s="176"/>
      <c r="B12" s="173"/>
      <c r="C12" s="173"/>
      <c r="D12" s="141"/>
      <c r="E12" s="159"/>
      <c r="F12" s="74"/>
      <c r="G12" s="74"/>
      <c r="H12" s="74"/>
      <c r="I12" s="74"/>
      <c r="J12" s="74"/>
      <c r="K12" s="74"/>
      <c r="L12" s="74"/>
      <c r="M12" s="74"/>
      <c r="N12" s="74" t="str">
        <f t="shared" si="0"/>
        <v/>
      </c>
      <c r="O12" s="75"/>
      <c r="P12" s="76">
        <f t="shared" si="1"/>
        <v>0</v>
      </c>
      <c r="Q12" s="75"/>
      <c r="R12" s="141"/>
      <c r="S12" s="89"/>
      <c r="T12" s="89"/>
      <c r="U12" s="90"/>
      <c r="V12" s="62"/>
      <c r="W12" s="62"/>
      <c r="X12" s="62"/>
      <c r="Y12" s="62"/>
      <c r="Z12" s="62"/>
      <c r="AA12" s="62"/>
    </row>
    <row r="13" spans="1:27" ht="15" customHeight="1">
      <c r="A13" s="176"/>
      <c r="B13" s="163" t="s">
        <v>40</v>
      </c>
      <c r="C13" s="146"/>
      <c r="D13" s="162"/>
      <c r="E13" s="159"/>
      <c r="F13" s="77"/>
      <c r="G13" s="145" t="s">
        <v>68</v>
      </c>
      <c r="H13" s="112"/>
      <c r="I13" s="112"/>
      <c r="J13" s="112"/>
      <c r="K13" s="112"/>
      <c r="L13" s="112"/>
      <c r="M13" s="112"/>
      <c r="N13" s="112"/>
      <c r="O13" s="112"/>
      <c r="P13" s="146"/>
      <c r="Q13" s="78"/>
      <c r="R13" s="142"/>
      <c r="S13" s="89"/>
      <c r="T13" s="89"/>
      <c r="U13" s="90"/>
      <c r="V13" s="62"/>
      <c r="W13" s="79"/>
      <c r="X13" s="62"/>
      <c r="Y13" s="62"/>
      <c r="Z13" s="62"/>
      <c r="AA13" s="62"/>
    </row>
    <row r="14" spans="1:27" ht="15.75" customHeight="1">
      <c r="A14" s="176"/>
      <c r="B14" s="147"/>
      <c r="C14" s="149"/>
      <c r="D14" s="162"/>
      <c r="E14" s="159"/>
      <c r="F14" s="77"/>
      <c r="G14" s="147"/>
      <c r="H14" s="148"/>
      <c r="I14" s="148"/>
      <c r="J14" s="148"/>
      <c r="K14" s="148"/>
      <c r="L14" s="148"/>
      <c r="M14" s="148"/>
      <c r="N14" s="148"/>
      <c r="O14" s="148"/>
      <c r="P14" s="149"/>
      <c r="Q14" s="78"/>
      <c r="R14" s="142"/>
      <c r="S14" s="89"/>
      <c r="T14" s="89"/>
      <c r="U14" s="90"/>
      <c r="V14" s="62"/>
      <c r="W14" s="79"/>
      <c r="X14" s="62"/>
      <c r="Y14" s="62"/>
      <c r="Z14" s="62"/>
      <c r="AA14" s="62"/>
    </row>
    <row r="15" spans="1:27" ht="15.75" customHeight="1">
      <c r="A15" s="176"/>
      <c r="B15" s="147"/>
      <c r="C15" s="149"/>
      <c r="D15" s="162"/>
      <c r="E15" s="159"/>
      <c r="F15" s="77"/>
      <c r="G15" s="147"/>
      <c r="H15" s="148"/>
      <c r="I15" s="148"/>
      <c r="J15" s="148"/>
      <c r="K15" s="148"/>
      <c r="L15" s="148"/>
      <c r="M15" s="148"/>
      <c r="N15" s="148"/>
      <c r="O15" s="148"/>
      <c r="P15" s="149"/>
      <c r="Q15" s="78"/>
      <c r="R15" s="142"/>
      <c r="S15" s="89"/>
      <c r="T15" s="89"/>
      <c r="U15" s="90"/>
      <c r="V15" s="62"/>
      <c r="W15" s="79"/>
      <c r="X15" s="62"/>
      <c r="Y15" s="62"/>
      <c r="Z15" s="62"/>
      <c r="AA15" s="62"/>
    </row>
    <row r="16" spans="1:27" ht="15.75" customHeight="1">
      <c r="A16" s="176"/>
      <c r="B16" s="164"/>
      <c r="C16" s="165"/>
      <c r="D16" s="162"/>
      <c r="E16" s="159"/>
      <c r="F16" s="77"/>
      <c r="G16" s="147"/>
      <c r="H16" s="148"/>
      <c r="I16" s="148"/>
      <c r="J16" s="148"/>
      <c r="K16" s="148"/>
      <c r="L16" s="148"/>
      <c r="M16" s="148"/>
      <c r="N16" s="148"/>
      <c r="O16" s="148"/>
      <c r="P16" s="149"/>
      <c r="Q16" s="78"/>
      <c r="R16" s="142"/>
      <c r="S16" s="89"/>
      <c r="T16" s="89"/>
      <c r="U16" s="90"/>
      <c r="V16" s="62"/>
      <c r="W16" s="79"/>
      <c r="X16" s="62"/>
      <c r="Y16" s="62"/>
      <c r="Z16" s="62"/>
      <c r="AA16" s="62"/>
    </row>
    <row r="17" spans="1:27" ht="15" customHeight="1">
      <c r="A17" s="176"/>
      <c r="B17" s="166" t="s">
        <v>42</v>
      </c>
      <c r="C17" s="149"/>
      <c r="D17" s="162"/>
      <c r="E17" s="159"/>
      <c r="F17" s="77"/>
      <c r="G17" s="147"/>
      <c r="H17" s="148"/>
      <c r="I17" s="148"/>
      <c r="J17" s="148"/>
      <c r="K17" s="148"/>
      <c r="L17" s="148"/>
      <c r="M17" s="148"/>
      <c r="N17" s="148"/>
      <c r="O17" s="148"/>
      <c r="P17" s="149"/>
      <c r="Q17" s="78"/>
      <c r="R17" s="142"/>
      <c r="S17" s="89"/>
      <c r="T17" s="89"/>
      <c r="U17" s="90"/>
      <c r="V17" s="62"/>
      <c r="W17" s="79"/>
      <c r="X17" s="62"/>
      <c r="Y17" s="62"/>
      <c r="Z17" s="62"/>
      <c r="AA17" s="62"/>
    </row>
    <row r="18" spans="1:27" ht="15" customHeight="1">
      <c r="A18" s="176"/>
      <c r="B18" s="147"/>
      <c r="C18" s="149"/>
      <c r="D18" s="162"/>
      <c r="E18" s="159"/>
      <c r="F18" s="77"/>
      <c r="G18" s="147"/>
      <c r="H18" s="148"/>
      <c r="I18" s="148"/>
      <c r="J18" s="148"/>
      <c r="K18" s="148"/>
      <c r="L18" s="148"/>
      <c r="M18" s="148"/>
      <c r="N18" s="148"/>
      <c r="O18" s="148"/>
      <c r="P18" s="149"/>
      <c r="Q18" s="78"/>
      <c r="R18" s="142"/>
      <c r="S18" s="89"/>
      <c r="T18" s="89"/>
      <c r="U18" s="90"/>
      <c r="V18" s="62"/>
      <c r="W18" s="62"/>
      <c r="X18" s="62"/>
      <c r="Y18" s="62"/>
      <c r="Z18" s="62"/>
      <c r="AA18" s="62"/>
    </row>
    <row r="19" spans="1:27" ht="15" customHeight="1">
      <c r="A19" s="176"/>
      <c r="B19" s="147"/>
      <c r="C19" s="149"/>
      <c r="D19" s="162"/>
      <c r="E19" s="159"/>
      <c r="F19" s="77"/>
      <c r="G19" s="147"/>
      <c r="H19" s="148"/>
      <c r="I19" s="148"/>
      <c r="J19" s="148"/>
      <c r="K19" s="148"/>
      <c r="L19" s="148"/>
      <c r="M19" s="148"/>
      <c r="N19" s="148"/>
      <c r="O19" s="148"/>
      <c r="P19" s="149"/>
      <c r="Q19" s="78"/>
      <c r="R19" s="142"/>
      <c r="S19" s="89"/>
      <c r="T19" s="89"/>
      <c r="U19" s="90"/>
      <c r="V19" s="62"/>
      <c r="W19" s="62"/>
      <c r="X19" s="62"/>
      <c r="Y19" s="62"/>
      <c r="Z19" s="62"/>
      <c r="AA19" s="62"/>
    </row>
    <row r="20" spans="1:27" ht="15" customHeight="1">
      <c r="A20" s="176"/>
      <c r="B20" s="164"/>
      <c r="C20" s="165"/>
      <c r="D20" s="162"/>
      <c r="E20" s="159"/>
      <c r="F20" s="77"/>
      <c r="G20" s="147"/>
      <c r="H20" s="148"/>
      <c r="I20" s="148"/>
      <c r="J20" s="148"/>
      <c r="K20" s="148"/>
      <c r="L20" s="148"/>
      <c r="M20" s="148"/>
      <c r="N20" s="148"/>
      <c r="O20" s="148"/>
      <c r="P20" s="149"/>
      <c r="Q20" s="78"/>
      <c r="R20" s="142"/>
      <c r="S20" s="89"/>
      <c r="T20" s="89"/>
      <c r="U20" s="90"/>
      <c r="V20" s="62"/>
      <c r="W20" s="62"/>
      <c r="X20" s="62"/>
      <c r="Y20" s="62"/>
      <c r="Z20" s="62"/>
      <c r="AA20" s="62"/>
    </row>
    <row r="21" spans="1:27" ht="15" customHeight="1">
      <c r="A21" s="176"/>
      <c r="B21" s="166" t="s">
        <v>69</v>
      </c>
      <c r="C21" s="149"/>
      <c r="D21" s="162" t="s">
        <v>60</v>
      </c>
      <c r="E21" s="159"/>
      <c r="F21" s="77">
        <v>60</v>
      </c>
      <c r="G21" s="147"/>
      <c r="H21" s="148"/>
      <c r="I21" s="148"/>
      <c r="J21" s="148"/>
      <c r="K21" s="148"/>
      <c r="L21" s="148"/>
      <c r="M21" s="148"/>
      <c r="N21" s="148"/>
      <c r="O21" s="148"/>
      <c r="P21" s="149"/>
      <c r="Q21" s="78">
        <v>60</v>
      </c>
      <c r="R21" s="142" t="s">
        <v>70</v>
      </c>
      <c r="S21" s="89"/>
      <c r="T21" s="89"/>
      <c r="U21" s="90"/>
      <c r="V21" s="62"/>
      <c r="W21" s="62"/>
      <c r="X21" s="62"/>
      <c r="Y21" s="62"/>
      <c r="Z21" s="62"/>
      <c r="AA21" s="62"/>
    </row>
    <row r="22" spans="1:27" ht="15" customHeight="1">
      <c r="A22" s="176"/>
      <c r="B22" s="147"/>
      <c r="C22" s="149"/>
      <c r="D22" s="162"/>
      <c r="E22" s="159"/>
      <c r="F22" s="77"/>
      <c r="G22" s="147"/>
      <c r="H22" s="148"/>
      <c r="I22" s="148"/>
      <c r="J22" s="148"/>
      <c r="K22" s="148"/>
      <c r="L22" s="148"/>
      <c r="M22" s="148"/>
      <c r="N22" s="148"/>
      <c r="O22" s="148"/>
      <c r="P22" s="149"/>
      <c r="Q22" s="78"/>
      <c r="R22" s="142"/>
      <c r="S22" s="89"/>
      <c r="T22" s="89"/>
      <c r="U22" s="90"/>
      <c r="V22" s="62"/>
      <c r="W22" s="62"/>
      <c r="X22" s="62"/>
      <c r="Y22" s="62"/>
      <c r="Z22" s="62"/>
      <c r="AA22" s="62"/>
    </row>
    <row r="23" spans="1:27" ht="15" customHeight="1">
      <c r="A23" s="176"/>
      <c r="B23" s="147"/>
      <c r="C23" s="149"/>
      <c r="D23" s="162"/>
      <c r="E23" s="159"/>
      <c r="F23" s="77"/>
      <c r="G23" s="147"/>
      <c r="H23" s="148"/>
      <c r="I23" s="148"/>
      <c r="J23" s="148"/>
      <c r="K23" s="148"/>
      <c r="L23" s="148"/>
      <c r="M23" s="148"/>
      <c r="N23" s="148"/>
      <c r="O23" s="148"/>
      <c r="P23" s="149"/>
      <c r="Q23" s="78"/>
      <c r="R23" s="142"/>
      <c r="S23" s="89"/>
      <c r="T23" s="89"/>
      <c r="U23" s="90"/>
      <c r="V23" s="62"/>
      <c r="W23" s="62"/>
      <c r="X23" s="62"/>
      <c r="Y23" s="62"/>
      <c r="Z23" s="62"/>
      <c r="AA23" s="62"/>
    </row>
    <row r="24" spans="1:27" ht="15.75" customHeight="1">
      <c r="A24" s="177"/>
      <c r="B24" s="150"/>
      <c r="C24" s="151"/>
      <c r="D24" s="167"/>
      <c r="E24" s="168"/>
      <c r="F24" s="80"/>
      <c r="G24" s="150"/>
      <c r="H24" s="125"/>
      <c r="I24" s="125"/>
      <c r="J24" s="125"/>
      <c r="K24" s="125"/>
      <c r="L24" s="125"/>
      <c r="M24" s="125"/>
      <c r="N24" s="125"/>
      <c r="O24" s="125"/>
      <c r="P24" s="151"/>
      <c r="Q24" s="81"/>
      <c r="R24" s="143"/>
      <c r="S24" s="98"/>
      <c r="T24" s="98"/>
      <c r="U24" s="99"/>
      <c r="V24" s="62"/>
      <c r="W24" s="62"/>
      <c r="X24" s="62"/>
      <c r="Y24" s="62"/>
      <c r="Z24" s="62"/>
      <c r="AA24" s="62"/>
    </row>
    <row r="25" spans="1:27" ht="14.25" customHeight="1">
      <c r="A25" s="62"/>
      <c r="B25" s="82"/>
      <c r="C25" s="62"/>
      <c r="D25" s="62"/>
      <c r="E25" s="62"/>
      <c r="F25" s="62"/>
      <c r="G25" s="83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</row>
    <row r="26" spans="1:27" ht="14.25" customHeight="1">
      <c r="A26" s="175">
        <f>A8+1</f>
        <v>2</v>
      </c>
      <c r="B26" s="171">
        <f>B8+1</f>
        <v>43781</v>
      </c>
      <c r="C26" s="174" t="s">
        <v>44</v>
      </c>
      <c r="D26" s="169" t="s">
        <v>71</v>
      </c>
      <c r="E26" s="170"/>
      <c r="F26" s="70">
        <v>60</v>
      </c>
      <c r="G26" s="70"/>
      <c r="H26" s="70"/>
      <c r="I26" s="70"/>
      <c r="J26" s="70"/>
      <c r="K26" s="70"/>
      <c r="L26" s="70"/>
      <c r="M26" s="70"/>
      <c r="N26" s="70" t="str">
        <f t="shared" ref="N26:N30" si="2">IF((M26-L26+1)=1,"",(M26-L26+1))</f>
        <v/>
      </c>
      <c r="O26" s="72"/>
      <c r="P26" s="73">
        <f t="shared" ref="P26:P30" si="3">O26/(M26-L26+1)</f>
        <v>0</v>
      </c>
      <c r="Q26" s="72"/>
      <c r="R26" s="144"/>
      <c r="S26" s="95"/>
      <c r="T26" s="95"/>
      <c r="U26" s="96"/>
      <c r="V26" s="62"/>
      <c r="W26" s="62"/>
      <c r="X26" s="62"/>
      <c r="Y26" s="62"/>
      <c r="Z26" s="62"/>
      <c r="AA26" s="62"/>
    </row>
    <row r="27" spans="1:27" ht="15" customHeight="1">
      <c r="A27" s="176"/>
      <c r="B27" s="172"/>
      <c r="C27" s="172"/>
      <c r="D27" s="160" t="s">
        <v>72</v>
      </c>
      <c r="E27" s="159"/>
      <c r="F27" s="74">
        <v>60</v>
      </c>
      <c r="G27" s="74"/>
      <c r="H27" s="74"/>
      <c r="I27" s="74"/>
      <c r="J27" s="74"/>
      <c r="K27" s="74"/>
      <c r="L27" s="74"/>
      <c r="M27" s="74"/>
      <c r="N27" s="74" t="str">
        <f t="shared" si="2"/>
        <v/>
      </c>
      <c r="O27" s="75"/>
      <c r="P27" s="76">
        <f t="shared" si="3"/>
        <v>0</v>
      </c>
      <c r="Q27" s="75"/>
      <c r="R27" s="141" t="s">
        <v>45</v>
      </c>
      <c r="S27" s="89"/>
      <c r="T27" s="89"/>
      <c r="U27" s="90"/>
      <c r="V27" s="62"/>
      <c r="W27" s="62"/>
      <c r="X27" s="62"/>
      <c r="Y27" s="62"/>
      <c r="Z27" s="62"/>
      <c r="AA27" s="62"/>
    </row>
    <row r="28" spans="1:27" ht="15" customHeight="1">
      <c r="A28" s="176"/>
      <c r="B28" s="172"/>
      <c r="C28" s="172"/>
      <c r="D28" s="160" t="s">
        <v>73</v>
      </c>
      <c r="E28" s="159"/>
      <c r="F28" s="74">
        <v>60</v>
      </c>
      <c r="G28" s="74"/>
      <c r="H28" s="74"/>
      <c r="I28" s="74"/>
      <c r="J28" s="74"/>
      <c r="K28" s="74"/>
      <c r="L28" s="74"/>
      <c r="M28" s="74"/>
      <c r="N28" s="74" t="str">
        <f t="shared" si="2"/>
        <v/>
      </c>
      <c r="O28" s="75"/>
      <c r="P28" s="76">
        <f t="shared" si="3"/>
        <v>0</v>
      </c>
      <c r="Q28" s="75"/>
      <c r="R28" s="141"/>
      <c r="S28" s="89"/>
      <c r="T28" s="89"/>
      <c r="U28" s="90"/>
      <c r="V28" s="62"/>
      <c r="W28" s="62"/>
      <c r="X28" s="62"/>
      <c r="Y28" s="62"/>
      <c r="Z28" s="62"/>
      <c r="AA28" s="62"/>
    </row>
    <row r="29" spans="1:27" ht="15" customHeight="1">
      <c r="A29" s="176"/>
      <c r="B29" s="172"/>
      <c r="C29" s="172"/>
      <c r="D29" s="160"/>
      <c r="E29" s="159"/>
      <c r="F29" s="74"/>
      <c r="G29" s="74"/>
      <c r="H29" s="74"/>
      <c r="I29" s="74"/>
      <c r="J29" s="74"/>
      <c r="K29" s="74"/>
      <c r="L29" s="74"/>
      <c r="M29" s="74"/>
      <c r="N29" s="74" t="str">
        <f t="shared" si="2"/>
        <v/>
      </c>
      <c r="O29" s="75"/>
      <c r="P29" s="76">
        <f t="shared" si="3"/>
        <v>0</v>
      </c>
      <c r="Q29" s="75"/>
      <c r="R29" s="141"/>
      <c r="S29" s="89"/>
      <c r="T29" s="89"/>
      <c r="U29" s="90"/>
      <c r="V29" s="62"/>
      <c r="W29" s="62"/>
      <c r="X29" s="62"/>
      <c r="Y29" s="62"/>
      <c r="Z29" s="62"/>
      <c r="AA29" s="62"/>
    </row>
    <row r="30" spans="1:27" ht="15" customHeight="1">
      <c r="A30" s="176"/>
      <c r="B30" s="173"/>
      <c r="C30" s="173"/>
      <c r="D30" s="141"/>
      <c r="E30" s="159"/>
      <c r="F30" s="74"/>
      <c r="G30" s="74"/>
      <c r="H30" s="74"/>
      <c r="I30" s="74"/>
      <c r="J30" s="74"/>
      <c r="K30" s="74"/>
      <c r="L30" s="74"/>
      <c r="M30" s="74"/>
      <c r="N30" s="74" t="str">
        <f t="shared" si="2"/>
        <v/>
      </c>
      <c r="O30" s="75"/>
      <c r="P30" s="76">
        <f t="shared" si="3"/>
        <v>0</v>
      </c>
      <c r="Q30" s="75"/>
      <c r="R30" s="141"/>
      <c r="S30" s="89"/>
      <c r="T30" s="89"/>
      <c r="U30" s="90"/>
      <c r="V30" s="62"/>
      <c r="W30" s="62"/>
      <c r="X30" s="62"/>
      <c r="Y30" s="62"/>
      <c r="Z30" s="62"/>
      <c r="AA30" s="62"/>
    </row>
    <row r="31" spans="1:27" ht="15" customHeight="1">
      <c r="A31" s="176"/>
      <c r="B31" s="163" t="s">
        <v>40</v>
      </c>
      <c r="C31" s="146"/>
      <c r="D31" s="162"/>
      <c r="E31" s="159"/>
      <c r="F31" s="77"/>
      <c r="G31" s="145" t="s">
        <v>46</v>
      </c>
      <c r="H31" s="112"/>
      <c r="I31" s="112"/>
      <c r="J31" s="112"/>
      <c r="K31" s="112"/>
      <c r="L31" s="112"/>
      <c r="M31" s="112"/>
      <c r="N31" s="112"/>
      <c r="O31" s="112"/>
      <c r="P31" s="146"/>
      <c r="Q31" s="78"/>
      <c r="R31" s="142"/>
      <c r="S31" s="89"/>
      <c r="T31" s="89"/>
      <c r="U31" s="90"/>
      <c r="V31" s="62"/>
      <c r="W31" s="62"/>
      <c r="X31" s="62"/>
      <c r="Y31" s="62"/>
      <c r="Z31" s="62"/>
      <c r="AA31" s="62"/>
    </row>
    <row r="32" spans="1:27" ht="15" customHeight="1">
      <c r="A32" s="176"/>
      <c r="B32" s="147"/>
      <c r="C32" s="149"/>
      <c r="D32" s="162"/>
      <c r="E32" s="159"/>
      <c r="F32" s="77"/>
      <c r="G32" s="147"/>
      <c r="H32" s="148"/>
      <c r="I32" s="148"/>
      <c r="J32" s="148"/>
      <c r="K32" s="148"/>
      <c r="L32" s="148"/>
      <c r="M32" s="148"/>
      <c r="N32" s="148"/>
      <c r="O32" s="148"/>
      <c r="P32" s="149"/>
      <c r="Q32" s="78"/>
      <c r="R32" s="142"/>
      <c r="S32" s="89"/>
      <c r="T32" s="89"/>
      <c r="U32" s="90"/>
      <c r="V32" s="62"/>
      <c r="W32" s="62"/>
      <c r="X32" s="62"/>
      <c r="Y32" s="62"/>
      <c r="Z32" s="62"/>
      <c r="AA32" s="62"/>
    </row>
    <row r="33" spans="1:27" ht="15" customHeight="1">
      <c r="A33" s="176"/>
      <c r="B33" s="147"/>
      <c r="C33" s="149"/>
      <c r="D33" s="162"/>
      <c r="E33" s="159"/>
      <c r="F33" s="77"/>
      <c r="G33" s="147"/>
      <c r="H33" s="148"/>
      <c r="I33" s="148"/>
      <c r="J33" s="148"/>
      <c r="K33" s="148"/>
      <c r="L33" s="148"/>
      <c r="M33" s="148"/>
      <c r="N33" s="148"/>
      <c r="O33" s="148"/>
      <c r="P33" s="149"/>
      <c r="Q33" s="78"/>
      <c r="R33" s="142"/>
      <c r="S33" s="89"/>
      <c r="T33" s="89"/>
      <c r="U33" s="90"/>
      <c r="V33" s="62"/>
      <c r="W33" s="62"/>
      <c r="X33" s="62"/>
      <c r="Y33" s="62"/>
      <c r="Z33" s="62"/>
      <c r="AA33" s="62"/>
    </row>
    <row r="34" spans="1:27" ht="15" customHeight="1">
      <c r="A34" s="176"/>
      <c r="B34" s="164"/>
      <c r="C34" s="165"/>
      <c r="D34" s="162"/>
      <c r="E34" s="159"/>
      <c r="F34" s="77"/>
      <c r="G34" s="147"/>
      <c r="H34" s="148"/>
      <c r="I34" s="148"/>
      <c r="J34" s="148"/>
      <c r="K34" s="148"/>
      <c r="L34" s="148"/>
      <c r="M34" s="148"/>
      <c r="N34" s="148"/>
      <c r="O34" s="148"/>
      <c r="P34" s="149"/>
      <c r="Q34" s="78"/>
      <c r="R34" s="142"/>
      <c r="S34" s="89"/>
      <c r="T34" s="89"/>
      <c r="U34" s="90"/>
      <c r="V34" s="62"/>
      <c r="W34" s="62"/>
      <c r="X34" s="62"/>
      <c r="Y34" s="62"/>
      <c r="Z34" s="62"/>
      <c r="AA34" s="62"/>
    </row>
    <row r="35" spans="1:27" ht="15" customHeight="1">
      <c r="A35" s="176"/>
      <c r="B35" s="166" t="s">
        <v>42</v>
      </c>
      <c r="C35" s="149"/>
      <c r="D35" s="162"/>
      <c r="E35" s="159"/>
      <c r="F35" s="77"/>
      <c r="G35" s="147"/>
      <c r="H35" s="148"/>
      <c r="I35" s="148"/>
      <c r="J35" s="148"/>
      <c r="K35" s="148"/>
      <c r="L35" s="148"/>
      <c r="M35" s="148"/>
      <c r="N35" s="148"/>
      <c r="O35" s="148"/>
      <c r="P35" s="149"/>
      <c r="Q35" s="78"/>
      <c r="R35" s="142"/>
      <c r="S35" s="89"/>
      <c r="T35" s="89"/>
      <c r="U35" s="90"/>
      <c r="V35" s="62"/>
      <c r="W35" s="62"/>
      <c r="X35" s="62"/>
      <c r="Y35" s="62"/>
      <c r="Z35" s="62"/>
      <c r="AA35" s="62"/>
    </row>
    <row r="36" spans="1:27" ht="15" customHeight="1">
      <c r="A36" s="176"/>
      <c r="B36" s="147"/>
      <c r="C36" s="149"/>
      <c r="D36" s="162"/>
      <c r="E36" s="159"/>
      <c r="F36" s="77"/>
      <c r="G36" s="147"/>
      <c r="H36" s="148"/>
      <c r="I36" s="148"/>
      <c r="J36" s="148"/>
      <c r="K36" s="148"/>
      <c r="L36" s="148"/>
      <c r="M36" s="148"/>
      <c r="N36" s="148"/>
      <c r="O36" s="148"/>
      <c r="P36" s="149"/>
      <c r="Q36" s="78"/>
      <c r="R36" s="142"/>
      <c r="S36" s="89"/>
      <c r="T36" s="89"/>
      <c r="U36" s="90"/>
      <c r="V36" s="62"/>
      <c r="W36" s="62"/>
      <c r="X36" s="62"/>
      <c r="Y36" s="62"/>
      <c r="Z36" s="62"/>
      <c r="AA36" s="62"/>
    </row>
    <row r="37" spans="1:27" ht="15" customHeight="1">
      <c r="A37" s="176"/>
      <c r="B37" s="147"/>
      <c r="C37" s="149"/>
      <c r="D37" s="162"/>
      <c r="E37" s="159"/>
      <c r="F37" s="77"/>
      <c r="G37" s="147"/>
      <c r="H37" s="148"/>
      <c r="I37" s="148"/>
      <c r="J37" s="148"/>
      <c r="K37" s="148"/>
      <c r="L37" s="148"/>
      <c r="M37" s="148"/>
      <c r="N37" s="148"/>
      <c r="O37" s="148"/>
      <c r="P37" s="149"/>
      <c r="Q37" s="78"/>
      <c r="R37" s="142"/>
      <c r="S37" s="89"/>
      <c r="T37" s="89"/>
      <c r="U37" s="90"/>
      <c r="V37" s="62"/>
      <c r="W37" s="62"/>
      <c r="X37" s="62"/>
      <c r="Y37" s="62"/>
      <c r="Z37" s="62"/>
      <c r="AA37" s="62"/>
    </row>
    <row r="38" spans="1:27" ht="15" customHeight="1">
      <c r="A38" s="176"/>
      <c r="B38" s="164"/>
      <c r="C38" s="165"/>
      <c r="D38" s="162"/>
      <c r="E38" s="159"/>
      <c r="F38" s="77"/>
      <c r="G38" s="147"/>
      <c r="H38" s="148"/>
      <c r="I38" s="148"/>
      <c r="J38" s="148"/>
      <c r="K38" s="148"/>
      <c r="L38" s="148"/>
      <c r="M38" s="148"/>
      <c r="N38" s="148"/>
      <c r="O38" s="148"/>
      <c r="P38" s="149"/>
      <c r="Q38" s="78"/>
      <c r="R38" s="142"/>
      <c r="S38" s="89"/>
      <c r="T38" s="89"/>
      <c r="U38" s="90"/>
      <c r="V38" s="62"/>
      <c r="W38" s="62"/>
      <c r="X38" s="62"/>
      <c r="Y38" s="62"/>
      <c r="Z38" s="62"/>
      <c r="AA38" s="62"/>
    </row>
    <row r="39" spans="1:27" ht="15" customHeight="1">
      <c r="A39" s="176"/>
      <c r="B39" s="166" t="s">
        <v>43</v>
      </c>
      <c r="C39" s="149"/>
      <c r="D39" s="162" t="s">
        <v>59</v>
      </c>
      <c r="E39" s="159"/>
      <c r="F39" s="77">
        <v>60</v>
      </c>
      <c r="G39" s="147"/>
      <c r="H39" s="148"/>
      <c r="I39" s="148"/>
      <c r="J39" s="148"/>
      <c r="K39" s="148"/>
      <c r="L39" s="148"/>
      <c r="M39" s="148"/>
      <c r="N39" s="148"/>
      <c r="O39" s="148"/>
      <c r="P39" s="149"/>
      <c r="Q39" s="78"/>
      <c r="R39" s="142"/>
      <c r="S39" s="89"/>
      <c r="T39" s="89"/>
      <c r="U39" s="90"/>
      <c r="V39" s="62"/>
      <c r="W39" s="62"/>
      <c r="X39" s="62"/>
      <c r="Y39" s="62"/>
      <c r="Z39" s="62"/>
      <c r="AA39" s="62"/>
    </row>
    <row r="40" spans="1:27" ht="15" customHeight="1">
      <c r="A40" s="176"/>
      <c r="B40" s="147"/>
      <c r="C40" s="149"/>
      <c r="D40" s="162"/>
      <c r="E40" s="159"/>
      <c r="F40" s="77"/>
      <c r="G40" s="147"/>
      <c r="H40" s="148"/>
      <c r="I40" s="148"/>
      <c r="J40" s="148"/>
      <c r="K40" s="148"/>
      <c r="L40" s="148"/>
      <c r="M40" s="148"/>
      <c r="N40" s="148"/>
      <c r="O40" s="148"/>
      <c r="P40" s="149"/>
      <c r="Q40" s="78"/>
      <c r="R40" s="142"/>
      <c r="S40" s="89"/>
      <c r="T40" s="89"/>
      <c r="U40" s="90"/>
      <c r="V40" s="62"/>
      <c r="W40" s="62"/>
      <c r="X40" s="62"/>
      <c r="Y40" s="62"/>
      <c r="Z40" s="62"/>
      <c r="AA40" s="62"/>
    </row>
    <row r="41" spans="1:27" ht="15" customHeight="1">
      <c r="A41" s="176"/>
      <c r="B41" s="147"/>
      <c r="C41" s="149"/>
      <c r="D41" s="162"/>
      <c r="E41" s="159"/>
      <c r="F41" s="77"/>
      <c r="G41" s="147"/>
      <c r="H41" s="148"/>
      <c r="I41" s="148"/>
      <c r="J41" s="148"/>
      <c r="K41" s="148"/>
      <c r="L41" s="148"/>
      <c r="M41" s="148"/>
      <c r="N41" s="148"/>
      <c r="O41" s="148"/>
      <c r="P41" s="149"/>
      <c r="Q41" s="78"/>
      <c r="R41" s="142"/>
      <c r="S41" s="89"/>
      <c r="T41" s="89"/>
      <c r="U41" s="90"/>
      <c r="V41" s="62"/>
      <c r="W41" s="62"/>
      <c r="X41" s="62"/>
      <c r="Y41" s="62"/>
      <c r="Z41" s="62"/>
      <c r="AA41" s="62"/>
    </row>
    <row r="42" spans="1:27" ht="15.75" customHeight="1">
      <c r="A42" s="177"/>
      <c r="B42" s="150"/>
      <c r="C42" s="151"/>
      <c r="D42" s="167"/>
      <c r="E42" s="168"/>
      <c r="F42" s="80"/>
      <c r="G42" s="150"/>
      <c r="H42" s="125"/>
      <c r="I42" s="125"/>
      <c r="J42" s="125"/>
      <c r="K42" s="125"/>
      <c r="L42" s="125"/>
      <c r="M42" s="125"/>
      <c r="N42" s="125"/>
      <c r="O42" s="125"/>
      <c r="P42" s="151"/>
      <c r="Q42" s="81"/>
      <c r="R42" s="143"/>
      <c r="S42" s="98"/>
      <c r="T42" s="98"/>
      <c r="U42" s="99"/>
      <c r="V42" s="62"/>
      <c r="W42" s="62"/>
      <c r="X42" s="62"/>
      <c r="Y42" s="62"/>
      <c r="Z42" s="62"/>
      <c r="AA42" s="62"/>
    </row>
    <row r="43" spans="1:27" ht="14.25" customHeight="1">
      <c r="A43" s="62"/>
      <c r="B43" s="8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</row>
    <row r="44" spans="1:27" ht="14.25" customHeight="1">
      <c r="A44" s="175">
        <f t="shared" ref="A44:B44" si="4">A26+1</f>
        <v>3</v>
      </c>
      <c r="B44" s="171">
        <f t="shared" si="4"/>
        <v>43782</v>
      </c>
      <c r="C44" s="174" t="s">
        <v>47</v>
      </c>
      <c r="D44" s="169"/>
      <c r="E44" s="170"/>
      <c r="F44" s="70"/>
      <c r="G44" s="70"/>
      <c r="H44" s="70"/>
      <c r="I44" s="70"/>
      <c r="J44" s="70"/>
      <c r="K44" s="70"/>
      <c r="L44" s="70"/>
      <c r="M44" s="70"/>
      <c r="N44" s="70" t="str">
        <f t="shared" ref="N44:N48" si="5">IF((M44-L44+1)=1,"",(M44-L44+1))</f>
        <v/>
      </c>
      <c r="O44" s="72"/>
      <c r="P44" s="73">
        <f t="shared" ref="P44:P48" si="6">O44/(M44-L44+1)</f>
        <v>0</v>
      </c>
      <c r="Q44" s="72"/>
      <c r="R44" s="144"/>
      <c r="S44" s="95"/>
      <c r="T44" s="95"/>
      <c r="U44" s="96"/>
      <c r="V44" s="62"/>
      <c r="W44" s="62"/>
      <c r="X44" s="62"/>
      <c r="Y44" s="62"/>
      <c r="Z44" s="62"/>
      <c r="AA44" s="62"/>
    </row>
    <row r="45" spans="1:27" ht="15" customHeight="1">
      <c r="A45" s="176"/>
      <c r="B45" s="172"/>
      <c r="C45" s="172"/>
      <c r="D45" s="160"/>
      <c r="E45" s="159"/>
      <c r="F45" s="74"/>
      <c r="G45" s="74"/>
      <c r="H45" s="74"/>
      <c r="I45" s="74"/>
      <c r="J45" s="74"/>
      <c r="K45" s="74"/>
      <c r="L45" s="74"/>
      <c r="M45" s="74"/>
      <c r="N45" s="74" t="str">
        <f t="shared" si="5"/>
        <v/>
      </c>
      <c r="O45" s="75"/>
      <c r="P45" s="76">
        <f t="shared" si="6"/>
        <v>0</v>
      </c>
      <c r="Q45" s="75"/>
      <c r="R45" s="141"/>
      <c r="S45" s="89"/>
      <c r="T45" s="89"/>
      <c r="U45" s="90"/>
      <c r="V45" s="62"/>
      <c r="W45" s="62"/>
      <c r="X45" s="62"/>
      <c r="Y45" s="62"/>
      <c r="Z45" s="62"/>
      <c r="AA45" s="62"/>
    </row>
    <row r="46" spans="1:27" ht="15" customHeight="1">
      <c r="A46" s="176"/>
      <c r="B46" s="172"/>
      <c r="C46" s="172"/>
      <c r="D46" s="160"/>
      <c r="E46" s="159"/>
      <c r="F46" s="74"/>
      <c r="G46" s="74"/>
      <c r="H46" s="74"/>
      <c r="I46" s="74"/>
      <c r="J46" s="74"/>
      <c r="K46" s="74"/>
      <c r="L46" s="74"/>
      <c r="M46" s="74"/>
      <c r="N46" s="74" t="str">
        <f t="shared" si="5"/>
        <v/>
      </c>
      <c r="O46" s="75"/>
      <c r="P46" s="76">
        <f t="shared" si="6"/>
        <v>0</v>
      </c>
      <c r="Q46" s="75"/>
      <c r="R46" s="141"/>
      <c r="S46" s="89"/>
      <c r="T46" s="89"/>
      <c r="U46" s="90"/>
      <c r="V46" s="62"/>
      <c r="W46" s="62"/>
      <c r="X46" s="62"/>
      <c r="Y46" s="62"/>
      <c r="Z46" s="62"/>
      <c r="AA46" s="62"/>
    </row>
    <row r="47" spans="1:27" ht="15" customHeight="1">
      <c r="A47" s="176"/>
      <c r="B47" s="172"/>
      <c r="C47" s="172"/>
      <c r="D47" s="160"/>
      <c r="E47" s="159"/>
      <c r="F47" s="74"/>
      <c r="G47" s="74"/>
      <c r="H47" s="74"/>
      <c r="I47" s="74"/>
      <c r="J47" s="74"/>
      <c r="K47" s="74"/>
      <c r="L47" s="74"/>
      <c r="M47" s="74"/>
      <c r="N47" s="74" t="str">
        <f t="shared" si="5"/>
        <v/>
      </c>
      <c r="O47" s="75"/>
      <c r="P47" s="76">
        <f t="shared" si="6"/>
        <v>0</v>
      </c>
      <c r="Q47" s="75"/>
      <c r="R47" s="141"/>
      <c r="S47" s="89"/>
      <c r="T47" s="89"/>
      <c r="U47" s="90"/>
      <c r="V47" s="62"/>
      <c r="W47" s="62"/>
      <c r="X47" s="62"/>
      <c r="Y47" s="62"/>
      <c r="Z47" s="62"/>
      <c r="AA47" s="62"/>
    </row>
    <row r="48" spans="1:27" ht="15" customHeight="1">
      <c r="A48" s="176"/>
      <c r="B48" s="173"/>
      <c r="C48" s="173"/>
      <c r="D48" s="141"/>
      <c r="E48" s="159"/>
      <c r="F48" s="74"/>
      <c r="G48" s="74"/>
      <c r="H48" s="74"/>
      <c r="I48" s="74"/>
      <c r="J48" s="74"/>
      <c r="K48" s="74"/>
      <c r="L48" s="74"/>
      <c r="M48" s="74"/>
      <c r="N48" s="74" t="str">
        <f t="shared" si="5"/>
        <v/>
      </c>
      <c r="O48" s="75"/>
      <c r="P48" s="76">
        <f t="shared" si="6"/>
        <v>0</v>
      </c>
      <c r="Q48" s="75"/>
      <c r="R48" s="141"/>
      <c r="S48" s="89"/>
      <c r="T48" s="89"/>
      <c r="U48" s="90"/>
      <c r="V48" s="62"/>
      <c r="W48" s="62"/>
      <c r="X48" s="62"/>
      <c r="Y48" s="62"/>
      <c r="Z48" s="62"/>
      <c r="AA48" s="62"/>
    </row>
    <row r="49" spans="1:27" ht="15" customHeight="1">
      <c r="A49" s="176"/>
      <c r="B49" s="163" t="s">
        <v>40</v>
      </c>
      <c r="C49" s="146"/>
      <c r="D49" s="162"/>
      <c r="E49" s="159"/>
      <c r="F49" s="77"/>
      <c r="G49" s="145" t="s">
        <v>48</v>
      </c>
      <c r="H49" s="112"/>
      <c r="I49" s="112"/>
      <c r="J49" s="112"/>
      <c r="K49" s="112"/>
      <c r="L49" s="112"/>
      <c r="M49" s="112"/>
      <c r="N49" s="112"/>
      <c r="O49" s="112"/>
      <c r="P49" s="146"/>
      <c r="Q49" s="78"/>
      <c r="R49" s="142"/>
      <c r="S49" s="89"/>
      <c r="T49" s="89"/>
      <c r="U49" s="90"/>
      <c r="V49" s="62"/>
      <c r="W49" s="62"/>
      <c r="X49" s="62"/>
      <c r="Y49" s="62"/>
      <c r="Z49" s="62"/>
      <c r="AA49" s="62"/>
    </row>
    <row r="50" spans="1:27" ht="15" customHeight="1">
      <c r="A50" s="176"/>
      <c r="B50" s="147"/>
      <c r="C50" s="149"/>
      <c r="D50" s="162"/>
      <c r="E50" s="159"/>
      <c r="F50" s="77"/>
      <c r="G50" s="147"/>
      <c r="H50" s="148"/>
      <c r="I50" s="148"/>
      <c r="J50" s="148"/>
      <c r="K50" s="148"/>
      <c r="L50" s="148"/>
      <c r="M50" s="148"/>
      <c r="N50" s="148"/>
      <c r="O50" s="148"/>
      <c r="P50" s="149"/>
      <c r="Q50" s="78"/>
      <c r="R50" s="142"/>
      <c r="S50" s="89"/>
      <c r="T50" s="89"/>
      <c r="U50" s="90"/>
      <c r="V50" s="62"/>
      <c r="W50" s="62"/>
      <c r="X50" s="62"/>
      <c r="Y50" s="62"/>
      <c r="Z50" s="62"/>
      <c r="AA50" s="62"/>
    </row>
    <row r="51" spans="1:27" ht="15" customHeight="1">
      <c r="A51" s="176"/>
      <c r="B51" s="147"/>
      <c r="C51" s="149"/>
      <c r="D51" s="162"/>
      <c r="E51" s="159"/>
      <c r="F51" s="77"/>
      <c r="G51" s="147"/>
      <c r="H51" s="148"/>
      <c r="I51" s="148"/>
      <c r="J51" s="148"/>
      <c r="K51" s="148"/>
      <c r="L51" s="148"/>
      <c r="M51" s="148"/>
      <c r="N51" s="148"/>
      <c r="O51" s="148"/>
      <c r="P51" s="149"/>
      <c r="Q51" s="78"/>
      <c r="R51" s="142"/>
      <c r="S51" s="89"/>
      <c r="T51" s="89"/>
      <c r="U51" s="90"/>
      <c r="V51" s="62"/>
      <c r="W51" s="62"/>
      <c r="X51" s="62"/>
      <c r="Y51" s="62"/>
      <c r="Z51" s="62"/>
      <c r="AA51" s="62"/>
    </row>
    <row r="52" spans="1:27" ht="15" customHeight="1">
      <c r="A52" s="176"/>
      <c r="B52" s="164"/>
      <c r="C52" s="165"/>
      <c r="D52" s="162"/>
      <c r="E52" s="159"/>
      <c r="F52" s="77"/>
      <c r="G52" s="147"/>
      <c r="H52" s="148"/>
      <c r="I52" s="148"/>
      <c r="J52" s="148"/>
      <c r="K52" s="148"/>
      <c r="L52" s="148"/>
      <c r="M52" s="148"/>
      <c r="N52" s="148"/>
      <c r="O52" s="148"/>
      <c r="P52" s="149"/>
      <c r="Q52" s="78"/>
      <c r="R52" s="142"/>
      <c r="S52" s="89"/>
      <c r="T52" s="89"/>
      <c r="U52" s="90"/>
      <c r="V52" s="62"/>
      <c r="W52" s="62"/>
      <c r="X52" s="62"/>
      <c r="Y52" s="62"/>
      <c r="Z52" s="62"/>
      <c r="AA52" s="62"/>
    </row>
    <row r="53" spans="1:27" ht="15" customHeight="1">
      <c r="A53" s="176"/>
      <c r="B53" s="166" t="s">
        <v>42</v>
      </c>
      <c r="C53" s="149"/>
      <c r="D53" s="162"/>
      <c r="E53" s="159"/>
      <c r="F53" s="77"/>
      <c r="G53" s="147"/>
      <c r="H53" s="148"/>
      <c r="I53" s="148"/>
      <c r="J53" s="148"/>
      <c r="K53" s="148"/>
      <c r="L53" s="148"/>
      <c r="M53" s="148"/>
      <c r="N53" s="148"/>
      <c r="O53" s="148"/>
      <c r="P53" s="149"/>
      <c r="Q53" s="78"/>
      <c r="R53" s="142"/>
      <c r="S53" s="89"/>
      <c r="T53" s="89"/>
      <c r="U53" s="90"/>
      <c r="V53" s="62"/>
      <c r="W53" s="62"/>
      <c r="X53" s="62"/>
      <c r="Y53" s="62"/>
      <c r="Z53" s="62"/>
      <c r="AA53" s="62"/>
    </row>
    <row r="54" spans="1:27" ht="15" customHeight="1">
      <c r="A54" s="176"/>
      <c r="B54" s="147"/>
      <c r="C54" s="149"/>
      <c r="D54" s="162"/>
      <c r="E54" s="159"/>
      <c r="F54" s="77"/>
      <c r="G54" s="147"/>
      <c r="H54" s="148"/>
      <c r="I54" s="148"/>
      <c r="J54" s="148"/>
      <c r="K54" s="148"/>
      <c r="L54" s="148"/>
      <c r="M54" s="148"/>
      <c r="N54" s="148"/>
      <c r="O54" s="148"/>
      <c r="P54" s="149"/>
      <c r="Q54" s="78"/>
      <c r="R54" s="142"/>
      <c r="S54" s="89"/>
      <c r="T54" s="89"/>
      <c r="U54" s="90"/>
      <c r="V54" s="62"/>
      <c r="W54" s="62"/>
      <c r="X54" s="62"/>
      <c r="Y54" s="62"/>
      <c r="Z54" s="62"/>
      <c r="AA54" s="62"/>
    </row>
    <row r="55" spans="1:27" ht="15" customHeight="1">
      <c r="A55" s="176"/>
      <c r="B55" s="147"/>
      <c r="C55" s="149"/>
      <c r="D55" s="162"/>
      <c r="E55" s="159"/>
      <c r="F55" s="77"/>
      <c r="G55" s="147"/>
      <c r="H55" s="148"/>
      <c r="I55" s="148"/>
      <c r="J55" s="148"/>
      <c r="K55" s="148"/>
      <c r="L55" s="148"/>
      <c r="M55" s="148"/>
      <c r="N55" s="148"/>
      <c r="O55" s="148"/>
      <c r="P55" s="149"/>
      <c r="Q55" s="78"/>
      <c r="R55" s="142"/>
      <c r="S55" s="89"/>
      <c r="T55" s="89"/>
      <c r="U55" s="90"/>
      <c r="V55" s="62"/>
      <c r="W55" s="62"/>
      <c r="X55" s="62"/>
      <c r="Y55" s="62"/>
      <c r="Z55" s="62"/>
      <c r="AA55" s="62"/>
    </row>
    <row r="56" spans="1:27" ht="15" customHeight="1">
      <c r="A56" s="176"/>
      <c r="B56" s="164"/>
      <c r="C56" s="165"/>
      <c r="D56" s="162"/>
      <c r="E56" s="159"/>
      <c r="F56" s="77"/>
      <c r="G56" s="147"/>
      <c r="H56" s="148"/>
      <c r="I56" s="148"/>
      <c r="J56" s="148"/>
      <c r="K56" s="148"/>
      <c r="L56" s="148"/>
      <c r="M56" s="148"/>
      <c r="N56" s="148"/>
      <c r="O56" s="148"/>
      <c r="P56" s="149"/>
      <c r="Q56" s="78"/>
      <c r="R56" s="142"/>
      <c r="S56" s="89"/>
      <c r="T56" s="89"/>
      <c r="U56" s="90"/>
      <c r="V56" s="62"/>
      <c r="W56" s="62"/>
      <c r="X56" s="62"/>
      <c r="Y56" s="62"/>
      <c r="Z56" s="62"/>
      <c r="AA56" s="62"/>
    </row>
    <row r="57" spans="1:27" ht="15" customHeight="1">
      <c r="A57" s="176"/>
      <c r="B57" s="166" t="s">
        <v>43</v>
      </c>
      <c r="C57" s="149"/>
      <c r="D57" s="162" t="s">
        <v>60</v>
      </c>
      <c r="E57" s="159"/>
      <c r="F57" s="77">
        <v>60</v>
      </c>
      <c r="G57" s="147"/>
      <c r="H57" s="148"/>
      <c r="I57" s="148"/>
      <c r="J57" s="148"/>
      <c r="K57" s="148"/>
      <c r="L57" s="148"/>
      <c r="M57" s="148"/>
      <c r="N57" s="148"/>
      <c r="O57" s="148"/>
      <c r="P57" s="149"/>
      <c r="Q57" s="78"/>
      <c r="R57" s="142"/>
      <c r="S57" s="89"/>
      <c r="T57" s="89"/>
      <c r="U57" s="90"/>
      <c r="V57" s="62"/>
      <c r="W57" s="62"/>
      <c r="X57" s="62"/>
      <c r="Y57" s="62"/>
      <c r="Z57" s="62"/>
      <c r="AA57" s="62"/>
    </row>
    <row r="58" spans="1:27" ht="15" customHeight="1">
      <c r="A58" s="176"/>
      <c r="B58" s="147"/>
      <c r="C58" s="149"/>
      <c r="D58" s="162"/>
      <c r="E58" s="159"/>
      <c r="F58" s="77"/>
      <c r="G58" s="147"/>
      <c r="H58" s="148"/>
      <c r="I58" s="148"/>
      <c r="J58" s="148"/>
      <c r="K58" s="148"/>
      <c r="L58" s="148"/>
      <c r="M58" s="148"/>
      <c r="N58" s="148"/>
      <c r="O58" s="148"/>
      <c r="P58" s="149"/>
      <c r="Q58" s="78"/>
      <c r="R58" s="142"/>
      <c r="S58" s="89"/>
      <c r="T58" s="89"/>
      <c r="U58" s="90"/>
      <c r="V58" s="62"/>
      <c r="W58" s="62"/>
      <c r="X58" s="62"/>
      <c r="Y58" s="62"/>
      <c r="Z58" s="62"/>
      <c r="AA58" s="62"/>
    </row>
    <row r="59" spans="1:27" ht="15" customHeight="1">
      <c r="A59" s="176"/>
      <c r="B59" s="147"/>
      <c r="C59" s="149"/>
      <c r="D59" s="162"/>
      <c r="E59" s="159"/>
      <c r="F59" s="77"/>
      <c r="G59" s="147"/>
      <c r="H59" s="148"/>
      <c r="I59" s="148"/>
      <c r="J59" s="148"/>
      <c r="K59" s="148"/>
      <c r="L59" s="148"/>
      <c r="M59" s="148"/>
      <c r="N59" s="148"/>
      <c r="O59" s="148"/>
      <c r="P59" s="149"/>
      <c r="Q59" s="78"/>
      <c r="R59" s="142"/>
      <c r="S59" s="89"/>
      <c r="T59" s="89"/>
      <c r="U59" s="90"/>
      <c r="V59" s="62"/>
      <c r="W59" s="62"/>
      <c r="X59" s="62"/>
      <c r="Y59" s="62"/>
      <c r="Z59" s="62"/>
      <c r="AA59" s="62"/>
    </row>
    <row r="60" spans="1:27" ht="15.75" customHeight="1">
      <c r="A60" s="177"/>
      <c r="B60" s="150"/>
      <c r="C60" s="151"/>
      <c r="D60" s="167"/>
      <c r="E60" s="168"/>
      <c r="F60" s="80"/>
      <c r="G60" s="150"/>
      <c r="H60" s="125"/>
      <c r="I60" s="125"/>
      <c r="J60" s="125"/>
      <c r="K60" s="125"/>
      <c r="L60" s="125"/>
      <c r="M60" s="125"/>
      <c r="N60" s="125"/>
      <c r="O60" s="125"/>
      <c r="P60" s="151"/>
      <c r="Q60" s="81"/>
      <c r="R60" s="143"/>
      <c r="S60" s="98"/>
      <c r="T60" s="98"/>
      <c r="U60" s="99"/>
      <c r="V60" s="62"/>
      <c r="W60" s="62"/>
      <c r="X60" s="62"/>
      <c r="Y60" s="62"/>
      <c r="Z60" s="62"/>
      <c r="AA60" s="62"/>
    </row>
    <row r="61" spans="1:27" ht="14.25" customHeight="1">
      <c r="A61" s="62"/>
      <c r="B61" s="8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</row>
    <row r="62" spans="1:27" ht="14.25" customHeight="1">
      <c r="A62" s="175">
        <f t="shared" ref="A62:B62" si="7">A44+1</f>
        <v>4</v>
      </c>
      <c r="B62" s="171">
        <f t="shared" si="7"/>
        <v>43783</v>
      </c>
      <c r="C62" s="174" t="s">
        <v>49</v>
      </c>
      <c r="D62" s="169"/>
      <c r="E62" s="170"/>
      <c r="F62" s="70"/>
      <c r="G62" s="70"/>
      <c r="H62" s="70"/>
      <c r="I62" s="70"/>
      <c r="J62" s="70"/>
      <c r="K62" s="70"/>
      <c r="L62" s="70"/>
      <c r="M62" s="70"/>
      <c r="N62" s="70" t="str">
        <f t="shared" ref="N62:N66" si="8">IF((M62-L62+1)=1,"",(M62-L62+1))</f>
        <v/>
      </c>
      <c r="O62" s="72"/>
      <c r="P62" s="73">
        <f t="shared" ref="P62:P66" si="9">O62/(M62-L62+1)</f>
        <v>0</v>
      </c>
      <c r="Q62" s="72"/>
      <c r="R62" s="144"/>
      <c r="S62" s="95"/>
      <c r="T62" s="95"/>
      <c r="U62" s="96"/>
      <c r="V62" s="62"/>
      <c r="W62" s="62"/>
      <c r="X62" s="62"/>
      <c r="Y62" s="62"/>
      <c r="Z62" s="62"/>
      <c r="AA62" s="62"/>
    </row>
    <row r="63" spans="1:27" ht="15" customHeight="1">
      <c r="A63" s="176"/>
      <c r="B63" s="172"/>
      <c r="C63" s="172"/>
      <c r="D63" s="160"/>
      <c r="E63" s="159"/>
      <c r="F63" s="74"/>
      <c r="G63" s="74"/>
      <c r="H63" s="74"/>
      <c r="I63" s="74"/>
      <c r="J63" s="74"/>
      <c r="K63" s="74"/>
      <c r="L63" s="74"/>
      <c r="M63" s="74"/>
      <c r="N63" s="74" t="str">
        <f t="shared" si="8"/>
        <v/>
      </c>
      <c r="O63" s="75"/>
      <c r="P63" s="76">
        <f t="shared" si="9"/>
        <v>0</v>
      </c>
      <c r="Q63" s="75"/>
      <c r="R63" s="141"/>
      <c r="S63" s="89"/>
      <c r="T63" s="89"/>
      <c r="U63" s="90"/>
      <c r="V63" s="62"/>
      <c r="W63" s="62"/>
      <c r="X63" s="62"/>
      <c r="Y63" s="62"/>
      <c r="Z63" s="62"/>
      <c r="AA63" s="62"/>
    </row>
    <row r="64" spans="1:27" ht="15" customHeight="1">
      <c r="A64" s="176"/>
      <c r="B64" s="172"/>
      <c r="C64" s="172"/>
      <c r="D64" s="160"/>
      <c r="E64" s="159"/>
      <c r="F64" s="74"/>
      <c r="G64" s="74"/>
      <c r="H64" s="74"/>
      <c r="I64" s="74"/>
      <c r="J64" s="74"/>
      <c r="K64" s="74"/>
      <c r="L64" s="74"/>
      <c r="M64" s="74"/>
      <c r="N64" s="74" t="str">
        <f t="shared" si="8"/>
        <v/>
      </c>
      <c r="O64" s="75"/>
      <c r="P64" s="76">
        <f t="shared" si="9"/>
        <v>0</v>
      </c>
      <c r="Q64" s="75"/>
      <c r="R64" s="141"/>
      <c r="S64" s="89"/>
      <c r="T64" s="89"/>
      <c r="U64" s="90"/>
      <c r="V64" s="62"/>
      <c r="W64" s="62"/>
      <c r="X64" s="62"/>
      <c r="Y64" s="62"/>
      <c r="Z64" s="62"/>
      <c r="AA64" s="62"/>
    </row>
    <row r="65" spans="1:27" ht="15" customHeight="1">
      <c r="A65" s="176"/>
      <c r="B65" s="172"/>
      <c r="C65" s="172"/>
      <c r="D65" s="160"/>
      <c r="E65" s="159"/>
      <c r="F65" s="74"/>
      <c r="G65" s="74"/>
      <c r="H65" s="74"/>
      <c r="I65" s="74"/>
      <c r="J65" s="74"/>
      <c r="K65" s="74"/>
      <c r="L65" s="74"/>
      <c r="M65" s="74"/>
      <c r="N65" s="74" t="str">
        <f t="shared" si="8"/>
        <v/>
      </c>
      <c r="O65" s="75"/>
      <c r="P65" s="76">
        <f t="shared" si="9"/>
        <v>0</v>
      </c>
      <c r="Q65" s="75"/>
      <c r="R65" s="141"/>
      <c r="S65" s="89"/>
      <c r="T65" s="89"/>
      <c r="U65" s="90"/>
      <c r="V65" s="62"/>
      <c r="W65" s="62"/>
      <c r="X65" s="62"/>
      <c r="Y65" s="62"/>
      <c r="Z65" s="62"/>
      <c r="AA65" s="62"/>
    </row>
    <row r="66" spans="1:27" ht="15" customHeight="1">
      <c r="A66" s="176"/>
      <c r="B66" s="173"/>
      <c r="C66" s="173"/>
      <c r="D66" s="141"/>
      <c r="E66" s="159"/>
      <c r="F66" s="74"/>
      <c r="G66" s="74"/>
      <c r="H66" s="74"/>
      <c r="I66" s="74"/>
      <c r="J66" s="74"/>
      <c r="K66" s="74"/>
      <c r="L66" s="74"/>
      <c r="M66" s="74"/>
      <c r="N66" s="74" t="str">
        <f t="shared" si="8"/>
        <v/>
      </c>
      <c r="O66" s="75"/>
      <c r="P66" s="76">
        <f t="shared" si="9"/>
        <v>0</v>
      </c>
      <c r="Q66" s="75"/>
      <c r="R66" s="141"/>
      <c r="S66" s="89"/>
      <c r="T66" s="89"/>
      <c r="U66" s="90"/>
      <c r="V66" s="62"/>
      <c r="W66" s="62"/>
      <c r="X66" s="62"/>
      <c r="Y66" s="62"/>
      <c r="Z66" s="62"/>
      <c r="AA66" s="62"/>
    </row>
    <row r="67" spans="1:27" ht="15" customHeight="1">
      <c r="A67" s="176"/>
      <c r="B67" s="163" t="s">
        <v>40</v>
      </c>
      <c r="C67" s="146"/>
      <c r="D67" s="162">
        <f t="shared" ref="D67:D70" si="10">D44</f>
        <v>0</v>
      </c>
      <c r="E67" s="159"/>
      <c r="F67" s="77"/>
      <c r="G67" s="145" t="s">
        <v>46</v>
      </c>
      <c r="H67" s="112"/>
      <c r="I67" s="112"/>
      <c r="J67" s="112"/>
      <c r="K67" s="112"/>
      <c r="L67" s="112"/>
      <c r="M67" s="112"/>
      <c r="N67" s="112"/>
      <c r="O67" s="112"/>
      <c r="P67" s="146"/>
      <c r="Q67" s="78"/>
      <c r="R67" s="142"/>
      <c r="S67" s="89"/>
      <c r="T67" s="89"/>
      <c r="U67" s="90"/>
      <c r="V67" s="62"/>
      <c r="W67" s="62"/>
      <c r="X67" s="62"/>
      <c r="Y67" s="62"/>
      <c r="Z67" s="62"/>
      <c r="AA67" s="62"/>
    </row>
    <row r="68" spans="1:27" ht="15" customHeight="1">
      <c r="A68" s="176"/>
      <c r="B68" s="147"/>
      <c r="C68" s="149"/>
      <c r="D68" s="162">
        <f t="shared" si="10"/>
        <v>0</v>
      </c>
      <c r="E68" s="159"/>
      <c r="F68" s="77"/>
      <c r="G68" s="147"/>
      <c r="H68" s="148"/>
      <c r="I68" s="148"/>
      <c r="J68" s="148"/>
      <c r="K68" s="148"/>
      <c r="L68" s="148"/>
      <c r="M68" s="148"/>
      <c r="N68" s="148"/>
      <c r="O68" s="148"/>
      <c r="P68" s="149"/>
      <c r="Q68" s="78"/>
      <c r="R68" s="142"/>
      <c r="S68" s="89"/>
      <c r="T68" s="89"/>
      <c r="U68" s="90"/>
      <c r="V68" s="62"/>
      <c r="W68" s="62"/>
      <c r="X68" s="62"/>
      <c r="Y68" s="62"/>
      <c r="Z68" s="62"/>
      <c r="AA68" s="62"/>
    </row>
    <row r="69" spans="1:27" ht="15" customHeight="1">
      <c r="A69" s="176"/>
      <c r="B69" s="147"/>
      <c r="C69" s="149"/>
      <c r="D69" s="162">
        <f t="shared" si="10"/>
        <v>0</v>
      </c>
      <c r="E69" s="159"/>
      <c r="F69" s="77"/>
      <c r="G69" s="147"/>
      <c r="H69" s="148"/>
      <c r="I69" s="148"/>
      <c r="J69" s="148"/>
      <c r="K69" s="148"/>
      <c r="L69" s="148"/>
      <c r="M69" s="148"/>
      <c r="N69" s="148"/>
      <c r="O69" s="148"/>
      <c r="P69" s="149"/>
      <c r="Q69" s="78"/>
      <c r="R69" s="142"/>
      <c r="S69" s="89"/>
      <c r="T69" s="89"/>
      <c r="U69" s="90"/>
      <c r="V69" s="62"/>
      <c r="W69" s="62"/>
      <c r="X69" s="62"/>
      <c r="Y69" s="62"/>
      <c r="Z69" s="62"/>
      <c r="AA69" s="62"/>
    </row>
    <row r="70" spans="1:27" ht="15" customHeight="1">
      <c r="A70" s="176"/>
      <c r="B70" s="164"/>
      <c r="C70" s="165"/>
      <c r="D70" s="162">
        <f t="shared" si="10"/>
        <v>0</v>
      </c>
      <c r="E70" s="159"/>
      <c r="F70" s="77"/>
      <c r="G70" s="147"/>
      <c r="H70" s="148"/>
      <c r="I70" s="148"/>
      <c r="J70" s="148"/>
      <c r="K70" s="148"/>
      <c r="L70" s="148"/>
      <c r="M70" s="148"/>
      <c r="N70" s="148"/>
      <c r="O70" s="148"/>
      <c r="P70" s="149"/>
      <c r="Q70" s="78"/>
      <c r="R70" s="142"/>
      <c r="S70" s="89"/>
      <c r="T70" s="89"/>
      <c r="U70" s="90"/>
      <c r="V70" s="62"/>
      <c r="W70" s="62"/>
      <c r="X70" s="62"/>
      <c r="Y70" s="62"/>
      <c r="Z70" s="62"/>
      <c r="AA70" s="62"/>
    </row>
    <row r="71" spans="1:27" ht="15" customHeight="1">
      <c r="A71" s="176"/>
      <c r="B71" s="166" t="s">
        <v>42</v>
      </c>
      <c r="C71" s="149"/>
      <c r="D71" s="162">
        <f>D74</f>
        <v>0</v>
      </c>
      <c r="E71" s="159"/>
      <c r="F71" s="77"/>
      <c r="G71" s="147"/>
      <c r="H71" s="148"/>
      <c r="I71" s="148"/>
      <c r="J71" s="148"/>
      <c r="K71" s="148"/>
      <c r="L71" s="148"/>
      <c r="M71" s="148"/>
      <c r="N71" s="148"/>
      <c r="O71" s="148"/>
      <c r="P71" s="149"/>
      <c r="Q71" s="78"/>
      <c r="R71" s="142"/>
      <c r="S71" s="89"/>
      <c r="T71" s="89"/>
      <c r="U71" s="90"/>
      <c r="V71" s="62"/>
      <c r="W71" s="62"/>
      <c r="X71" s="62"/>
      <c r="Y71" s="62"/>
      <c r="Z71" s="62"/>
      <c r="AA71" s="62"/>
    </row>
    <row r="72" spans="1:27" ht="15" customHeight="1">
      <c r="A72" s="176"/>
      <c r="B72" s="147"/>
      <c r="C72" s="149"/>
      <c r="D72" s="162"/>
      <c r="E72" s="159"/>
      <c r="F72" s="77"/>
      <c r="G72" s="147"/>
      <c r="H72" s="148"/>
      <c r="I72" s="148"/>
      <c r="J72" s="148"/>
      <c r="K72" s="148"/>
      <c r="L72" s="148"/>
      <c r="M72" s="148"/>
      <c r="N72" s="148"/>
      <c r="O72" s="148"/>
      <c r="P72" s="149"/>
      <c r="Q72" s="78"/>
      <c r="R72" s="142"/>
      <c r="S72" s="89"/>
      <c r="T72" s="89"/>
      <c r="U72" s="90"/>
      <c r="V72" s="62"/>
      <c r="W72" s="62"/>
      <c r="X72" s="62"/>
      <c r="Y72" s="62"/>
      <c r="Z72" s="62"/>
      <c r="AA72" s="62"/>
    </row>
    <row r="73" spans="1:27" ht="15" customHeight="1">
      <c r="A73" s="176"/>
      <c r="B73" s="147"/>
      <c r="C73" s="149"/>
      <c r="D73" s="162"/>
      <c r="E73" s="159"/>
      <c r="F73" s="77"/>
      <c r="G73" s="147"/>
      <c r="H73" s="148"/>
      <c r="I73" s="148"/>
      <c r="J73" s="148"/>
      <c r="K73" s="148"/>
      <c r="L73" s="148"/>
      <c r="M73" s="148"/>
      <c r="N73" s="148"/>
      <c r="O73" s="148"/>
      <c r="P73" s="149"/>
      <c r="Q73" s="78"/>
      <c r="R73" s="142"/>
      <c r="S73" s="89"/>
      <c r="T73" s="89"/>
      <c r="U73" s="90"/>
      <c r="V73" s="62"/>
      <c r="W73" s="62"/>
      <c r="X73" s="62"/>
      <c r="Y73" s="62"/>
      <c r="Z73" s="62"/>
      <c r="AA73" s="62"/>
    </row>
    <row r="74" spans="1:27" ht="15" customHeight="1">
      <c r="A74" s="176"/>
      <c r="B74" s="164"/>
      <c r="C74" s="165"/>
      <c r="D74" s="162"/>
      <c r="E74" s="159"/>
      <c r="F74" s="77"/>
      <c r="G74" s="147"/>
      <c r="H74" s="148"/>
      <c r="I74" s="148"/>
      <c r="J74" s="148"/>
      <c r="K74" s="148"/>
      <c r="L74" s="148"/>
      <c r="M74" s="148"/>
      <c r="N74" s="148"/>
      <c r="O74" s="148"/>
      <c r="P74" s="149"/>
      <c r="Q74" s="78"/>
      <c r="R74" s="142"/>
      <c r="S74" s="89"/>
      <c r="T74" s="89"/>
      <c r="U74" s="90"/>
      <c r="V74" s="62"/>
      <c r="W74" s="62"/>
      <c r="X74" s="62"/>
      <c r="Y74" s="62"/>
      <c r="Z74" s="62"/>
      <c r="AA74" s="62"/>
    </row>
    <row r="75" spans="1:27" ht="15" customHeight="1">
      <c r="A75" s="176"/>
      <c r="B75" s="166" t="s">
        <v>43</v>
      </c>
      <c r="C75" s="149"/>
      <c r="D75" s="162"/>
      <c r="E75" s="159"/>
      <c r="F75" s="77"/>
      <c r="G75" s="147"/>
      <c r="H75" s="148"/>
      <c r="I75" s="148"/>
      <c r="J75" s="148"/>
      <c r="K75" s="148"/>
      <c r="L75" s="148"/>
      <c r="M75" s="148"/>
      <c r="N75" s="148"/>
      <c r="O75" s="148"/>
      <c r="P75" s="149"/>
      <c r="Q75" s="78"/>
      <c r="R75" s="142"/>
      <c r="S75" s="89"/>
      <c r="T75" s="89"/>
      <c r="U75" s="90"/>
      <c r="V75" s="62"/>
      <c r="W75" s="62"/>
      <c r="X75" s="62"/>
      <c r="Y75" s="62"/>
      <c r="Z75" s="62"/>
      <c r="AA75" s="62"/>
    </row>
    <row r="76" spans="1:27" ht="15" customHeight="1">
      <c r="A76" s="176"/>
      <c r="B76" s="147"/>
      <c r="C76" s="149"/>
      <c r="D76" s="162"/>
      <c r="E76" s="159"/>
      <c r="F76" s="77"/>
      <c r="G76" s="147"/>
      <c r="H76" s="148"/>
      <c r="I76" s="148"/>
      <c r="J76" s="148"/>
      <c r="K76" s="148"/>
      <c r="L76" s="148"/>
      <c r="M76" s="148"/>
      <c r="N76" s="148"/>
      <c r="O76" s="148"/>
      <c r="P76" s="149"/>
      <c r="Q76" s="78"/>
      <c r="R76" s="142"/>
      <c r="S76" s="89"/>
      <c r="T76" s="89"/>
      <c r="U76" s="90"/>
      <c r="V76" s="62"/>
      <c r="W76" s="62"/>
      <c r="X76" s="62"/>
      <c r="Y76" s="62"/>
      <c r="Z76" s="62"/>
      <c r="AA76" s="62"/>
    </row>
    <row r="77" spans="1:27" ht="15" customHeight="1">
      <c r="A77" s="176"/>
      <c r="B77" s="147"/>
      <c r="C77" s="149"/>
      <c r="D77" s="162"/>
      <c r="E77" s="159"/>
      <c r="F77" s="77"/>
      <c r="G77" s="147"/>
      <c r="H77" s="148"/>
      <c r="I77" s="148"/>
      <c r="J77" s="148"/>
      <c r="K77" s="148"/>
      <c r="L77" s="148"/>
      <c r="M77" s="148"/>
      <c r="N77" s="148"/>
      <c r="O77" s="148"/>
      <c r="P77" s="149"/>
      <c r="Q77" s="78"/>
      <c r="R77" s="142"/>
      <c r="S77" s="89"/>
      <c r="T77" s="89"/>
      <c r="U77" s="90"/>
      <c r="V77" s="62"/>
      <c r="W77" s="62"/>
      <c r="X77" s="62"/>
      <c r="Y77" s="62"/>
      <c r="Z77" s="62"/>
      <c r="AA77" s="62"/>
    </row>
    <row r="78" spans="1:27" ht="15.75" customHeight="1">
      <c r="A78" s="177"/>
      <c r="B78" s="150"/>
      <c r="C78" s="151"/>
      <c r="D78" s="167"/>
      <c r="E78" s="168"/>
      <c r="F78" s="80"/>
      <c r="G78" s="150"/>
      <c r="H78" s="125"/>
      <c r="I78" s="125"/>
      <c r="J78" s="125"/>
      <c r="K78" s="125"/>
      <c r="L78" s="125"/>
      <c r="M78" s="125"/>
      <c r="N78" s="125"/>
      <c r="O78" s="125"/>
      <c r="P78" s="151"/>
      <c r="Q78" s="81"/>
      <c r="R78" s="143"/>
      <c r="S78" s="98"/>
      <c r="T78" s="98"/>
      <c r="U78" s="99"/>
      <c r="V78" s="62"/>
      <c r="W78" s="62"/>
      <c r="X78" s="62"/>
      <c r="Y78" s="62"/>
      <c r="Z78" s="62"/>
      <c r="AA78" s="62"/>
    </row>
    <row r="79" spans="1:27" ht="14.25" customHeight="1">
      <c r="A79" s="62"/>
      <c r="B79" s="8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</row>
    <row r="80" spans="1:27" ht="14.25" customHeight="1">
      <c r="A80" s="175">
        <f t="shared" ref="A80:B80" si="11">A62+1</f>
        <v>5</v>
      </c>
      <c r="B80" s="171">
        <f t="shared" si="11"/>
        <v>43784</v>
      </c>
      <c r="C80" s="174" t="s">
        <v>50</v>
      </c>
      <c r="D80" s="169"/>
      <c r="E80" s="170"/>
      <c r="F80" s="70"/>
      <c r="G80" s="70"/>
      <c r="H80" s="70"/>
      <c r="I80" s="70"/>
      <c r="J80" s="70"/>
      <c r="K80" s="70"/>
      <c r="L80" s="70"/>
      <c r="M80" s="70"/>
      <c r="N80" s="70" t="str">
        <f t="shared" ref="N80:N84" si="12">IF((M80-L80+1)=1,"",(M80-L80+1))</f>
        <v/>
      </c>
      <c r="O80" s="72"/>
      <c r="P80" s="73">
        <f t="shared" ref="P80:P84" si="13">O80/(M80-L80+1)</f>
        <v>0</v>
      </c>
      <c r="Q80" s="72"/>
      <c r="R80" s="144"/>
      <c r="S80" s="95"/>
      <c r="T80" s="95"/>
      <c r="U80" s="96"/>
      <c r="V80" s="62"/>
      <c r="W80" s="62"/>
      <c r="X80" s="62"/>
      <c r="Y80" s="62"/>
      <c r="Z80" s="62"/>
      <c r="AA80" s="62"/>
    </row>
    <row r="81" spans="1:27" ht="15" customHeight="1">
      <c r="A81" s="176"/>
      <c r="B81" s="172"/>
      <c r="C81" s="172"/>
      <c r="D81" s="160"/>
      <c r="E81" s="159"/>
      <c r="F81" s="74"/>
      <c r="G81" s="74"/>
      <c r="H81" s="74"/>
      <c r="I81" s="74"/>
      <c r="J81" s="74"/>
      <c r="K81" s="74"/>
      <c r="L81" s="74"/>
      <c r="M81" s="74"/>
      <c r="N81" s="74" t="str">
        <f t="shared" si="12"/>
        <v/>
      </c>
      <c r="O81" s="75"/>
      <c r="P81" s="76">
        <f t="shared" si="13"/>
        <v>0</v>
      </c>
      <c r="Q81" s="75"/>
      <c r="R81" s="141"/>
      <c r="S81" s="89"/>
      <c r="T81" s="89"/>
      <c r="U81" s="90"/>
      <c r="V81" s="62"/>
      <c r="W81" s="62"/>
      <c r="X81" s="62"/>
      <c r="Y81" s="62"/>
      <c r="Z81" s="62"/>
      <c r="AA81" s="62"/>
    </row>
    <row r="82" spans="1:27" ht="15" customHeight="1">
      <c r="A82" s="176"/>
      <c r="B82" s="172"/>
      <c r="C82" s="172"/>
      <c r="D82" s="160"/>
      <c r="E82" s="159"/>
      <c r="F82" s="74"/>
      <c r="G82" s="74"/>
      <c r="H82" s="74"/>
      <c r="I82" s="74"/>
      <c r="J82" s="74"/>
      <c r="K82" s="74"/>
      <c r="L82" s="74"/>
      <c r="M82" s="74"/>
      <c r="N82" s="74" t="str">
        <f t="shared" si="12"/>
        <v/>
      </c>
      <c r="O82" s="75"/>
      <c r="P82" s="76">
        <f t="shared" si="13"/>
        <v>0</v>
      </c>
      <c r="Q82" s="75"/>
      <c r="R82" s="141"/>
      <c r="S82" s="89"/>
      <c r="T82" s="89"/>
      <c r="U82" s="90"/>
      <c r="V82" s="62"/>
      <c r="W82" s="62"/>
      <c r="X82" s="62"/>
      <c r="Y82" s="62"/>
      <c r="Z82" s="62"/>
      <c r="AA82" s="62"/>
    </row>
    <row r="83" spans="1:27" ht="15" customHeight="1">
      <c r="A83" s="176"/>
      <c r="B83" s="172"/>
      <c r="C83" s="172"/>
      <c r="D83" s="160"/>
      <c r="E83" s="159"/>
      <c r="F83" s="74"/>
      <c r="G83" s="74"/>
      <c r="H83" s="74"/>
      <c r="I83" s="74"/>
      <c r="J83" s="74"/>
      <c r="K83" s="74"/>
      <c r="L83" s="74"/>
      <c r="M83" s="74"/>
      <c r="N83" s="74" t="str">
        <f t="shared" si="12"/>
        <v/>
      </c>
      <c r="O83" s="75"/>
      <c r="P83" s="76">
        <f t="shared" si="13"/>
        <v>0</v>
      </c>
      <c r="Q83" s="75"/>
      <c r="R83" s="141"/>
      <c r="S83" s="89"/>
      <c r="T83" s="89"/>
      <c r="U83" s="90"/>
      <c r="V83" s="62"/>
      <c r="W83" s="62"/>
      <c r="X83" s="62"/>
      <c r="Y83" s="62"/>
      <c r="Z83" s="62"/>
      <c r="AA83" s="62"/>
    </row>
    <row r="84" spans="1:27" ht="15" customHeight="1">
      <c r="A84" s="176"/>
      <c r="B84" s="173"/>
      <c r="C84" s="173"/>
      <c r="D84" s="141"/>
      <c r="E84" s="159"/>
      <c r="F84" s="74"/>
      <c r="G84" s="74"/>
      <c r="H84" s="74"/>
      <c r="I84" s="74"/>
      <c r="J84" s="74"/>
      <c r="K84" s="74"/>
      <c r="L84" s="74"/>
      <c r="M84" s="74"/>
      <c r="N84" s="74" t="str">
        <f t="shared" si="12"/>
        <v/>
      </c>
      <c r="O84" s="75"/>
      <c r="P84" s="76">
        <f t="shared" si="13"/>
        <v>0</v>
      </c>
      <c r="Q84" s="75"/>
      <c r="R84" s="141"/>
      <c r="S84" s="89"/>
      <c r="T84" s="89"/>
      <c r="U84" s="90"/>
      <c r="V84" s="62"/>
      <c r="W84" s="62"/>
      <c r="X84" s="62"/>
      <c r="Y84" s="62"/>
      <c r="Z84" s="62"/>
      <c r="AA84" s="62"/>
    </row>
    <row r="85" spans="1:27" ht="15" customHeight="1">
      <c r="A85" s="176"/>
      <c r="B85" s="163" t="s">
        <v>40</v>
      </c>
      <c r="C85" s="146"/>
      <c r="D85" s="162">
        <f t="shared" ref="D85:D88" si="14">D62</f>
        <v>0</v>
      </c>
      <c r="E85" s="159"/>
      <c r="F85" s="77"/>
      <c r="G85" s="145" t="s">
        <v>46</v>
      </c>
      <c r="H85" s="112"/>
      <c r="I85" s="112"/>
      <c r="J85" s="112"/>
      <c r="K85" s="112"/>
      <c r="L85" s="112"/>
      <c r="M85" s="112"/>
      <c r="N85" s="112"/>
      <c r="O85" s="112"/>
      <c r="P85" s="146"/>
      <c r="Q85" s="78"/>
      <c r="R85" s="142"/>
      <c r="S85" s="89"/>
      <c r="T85" s="89"/>
      <c r="U85" s="90"/>
      <c r="V85" s="62"/>
      <c r="W85" s="62"/>
      <c r="X85" s="62"/>
      <c r="Y85" s="62"/>
      <c r="Z85" s="62"/>
      <c r="AA85" s="62"/>
    </row>
    <row r="86" spans="1:27" ht="15" customHeight="1">
      <c r="A86" s="176"/>
      <c r="B86" s="147"/>
      <c r="C86" s="149"/>
      <c r="D86" s="162">
        <f t="shared" si="14"/>
        <v>0</v>
      </c>
      <c r="E86" s="159"/>
      <c r="F86" s="77"/>
      <c r="G86" s="147"/>
      <c r="H86" s="148"/>
      <c r="I86" s="148"/>
      <c r="J86" s="148"/>
      <c r="K86" s="148"/>
      <c r="L86" s="148"/>
      <c r="M86" s="148"/>
      <c r="N86" s="148"/>
      <c r="O86" s="148"/>
      <c r="P86" s="149"/>
      <c r="Q86" s="78"/>
      <c r="R86" s="142"/>
      <c r="S86" s="89"/>
      <c r="T86" s="89"/>
      <c r="U86" s="90"/>
      <c r="V86" s="62"/>
      <c r="W86" s="62"/>
      <c r="X86" s="62"/>
      <c r="Y86" s="62"/>
      <c r="Z86" s="62"/>
      <c r="AA86" s="62"/>
    </row>
    <row r="87" spans="1:27" ht="15" customHeight="1">
      <c r="A87" s="176"/>
      <c r="B87" s="147"/>
      <c r="C87" s="149"/>
      <c r="D87" s="162">
        <f t="shared" si="14"/>
        <v>0</v>
      </c>
      <c r="E87" s="159"/>
      <c r="F87" s="77"/>
      <c r="G87" s="147"/>
      <c r="H87" s="148"/>
      <c r="I87" s="148"/>
      <c r="J87" s="148"/>
      <c r="K87" s="148"/>
      <c r="L87" s="148"/>
      <c r="M87" s="148"/>
      <c r="N87" s="148"/>
      <c r="O87" s="148"/>
      <c r="P87" s="149"/>
      <c r="Q87" s="78"/>
      <c r="R87" s="142"/>
      <c r="S87" s="89"/>
      <c r="T87" s="89"/>
      <c r="U87" s="90"/>
      <c r="V87" s="62"/>
      <c r="W87" s="62"/>
      <c r="X87" s="62"/>
      <c r="Y87" s="62"/>
      <c r="Z87" s="62"/>
      <c r="AA87" s="62"/>
    </row>
    <row r="88" spans="1:27" ht="15" customHeight="1">
      <c r="A88" s="176"/>
      <c r="B88" s="164"/>
      <c r="C88" s="165"/>
      <c r="D88" s="162">
        <f t="shared" si="14"/>
        <v>0</v>
      </c>
      <c r="E88" s="159"/>
      <c r="F88" s="77"/>
      <c r="G88" s="147"/>
      <c r="H88" s="148"/>
      <c r="I88" s="148"/>
      <c r="J88" s="148"/>
      <c r="K88" s="148"/>
      <c r="L88" s="148"/>
      <c r="M88" s="148"/>
      <c r="N88" s="148"/>
      <c r="O88" s="148"/>
      <c r="P88" s="149"/>
      <c r="Q88" s="78"/>
      <c r="R88" s="142"/>
      <c r="S88" s="89"/>
      <c r="T88" s="89"/>
      <c r="U88" s="90"/>
      <c r="V88" s="62"/>
      <c r="W88" s="62"/>
      <c r="X88" s="62"/>
      <c r="Y88" s="62"/>
      <c r="Z88" s="62"/>
      <c r="AA88" s="62"/>
    </row>
    <row r="89" spans="1:27" ht="15" customHeight="1">
      <c r="A89" s="176"/>
      <c r="B89" s="166" t="s">
        <v>42</v>
      </c>
      <c r="C89" s="149"/>
      <c r="D89" s="162"/>
      <c r="E89" s="159"/>
      <c r="F89" s="77"/>
      <c r="G89" s="147"/>
      <c r="H89" s="148"/>
      <c r="I89" s="148"/>
      <c r="J89" s="148"/>
      <c r="K89" s="148"/>
      <c r="L89" s="148"/>
      <c r="M89" s="148"/>
      <c r="N89" s="148"/>
      <c r="O89" s="148"/>
      <c r="P89" s="149"/>
      <c r="Q89" s="78"/>
      <c r="R89" s="142"/>
      <c r="S89" s="89"/>
      <c r="T89" s="89"/>
      <c r="U89" s="90"/>
      <c r="V89" s="62"/>
      <c r="W89" s="62"/>
      <c r="X89" s="62"/>
      <c r="Y89" s="62"/>
      <c r="Z89" s="62"/>
      <c r="AA89" s="62"/>
    </row>
    <row r="90" spans="1:27" ht="15" customHeight="1">
      <c r="A90" s="176"/>
      <c r="B90" s="147"/>
      <c r="C90" s="149"/>
      <c r="D90" s="162"/>
      <c r="E90" s="159"/>
      <c r="F90" s="77"/>
      <c r="G90" s="147"/>
      <c r="H90" s="148"/>
      <c r="I90" s="148"/>
      <c r="J90" s="148"/>
      <c r="K90" s="148"/>
      <c r="L90" s="148"/>
      <c r="M90" s="148"/>
      <c r="N90" s="148"/>
      <c r="O90" s="148"/>
      <c r="P90" s="149"/>
      <c r="Q90" s="78"/>
      <c r="R90" s="142"/>
      <c r="S90" s="89"/>
      <c r="T90" s="89"/>
      <c r="U90" s="90"/>
      <c r="V90" s="62"/>
      <c r="W90" s="62"/>
      <c r="X90" s="62"/>
      <c r="Y90" s="62"/>
      <c r="Z90" s="62"/>
      <c r="AA90" s="62"/>
    </row>
    <row r="91" spans="1:27" ht="15" customHeight="1">
      <c r="A91" s="176"/>
      <c r="B91" s="147"/>
      <c r="C91" s="149"/>
      <c r="D91" s="162"/>
      <c r="E91" s="159"/>
      <c r="F91" s="77"/>
      <c r="G91" s="147"/>
      <c r="H91" s="148"/>
      <c r="I91" s="148"/>
      <c r="J91" s="148"/>
      <c r="K91" s="148"/>
      <c r="L91" s="148"/>
      <c r="M91" s="148"/>
      <c r="N91" s="148"/>
      <c r="O91" s="148"/>
      <c r="P91" s="149"/>
      <c r="Q91" s="78"/>
      <c r="R91" s="142"/>
      <c r="S91" s="89"/>
      <c r="T91" s="89"/>
      <c r="U91" s="90"/>
      <c r="V91" s="62"/>
      <c r="W91" s="62"/>
      <c r="X91" s="62"/>
      <c r="Y91" s="62"/>
      <c r="Z91" s="62"/>
      <c r="AA91" s="62"/>
    </row>
    <row r="92" spans="1:27" ht="15" customHeight="1">
      <c r="A92" s="176"/>
      <c r="B92" s="164"/>
      <c r="C92" s="165"/>
      <c r="D92" s="162"/>
      <c r="E92" s="159"/>
      <c r="F92" s="77"/>
      <c r="G92" s="147"/>
      <c r="H92" s="148"/>
      <c r="I92" s="148"/>
      <c r="J92" s="148"/>
      <c r="K92" s="148"/>
      <c r="L92" s="148"/>
      <c r="M92" s="148"/>
      <c r="N92" s="148"/>
      <c r="O92" s="148"/>
      <c r="P92" s="149"/>
      <c r="Q92" s="78"/>
      <c r="R92" s="142"/>
      <c r="S92" s="89"/>
      <c r="T92" s="89"/>
      <c r="U92" s="90"/>
      <c r="V92" s="62"/>
      <c r="W92" s="62"/>
      <c r="X92" s="62"/>
      <c r="Y92" s="62"/>
      <c r="Z92" s="62"/>
      <c r="AA92" s="62"/>
    </row>
    <row r="93" spans="1:27" ht="15" customHeight="1">
      <c r="A93" s="176"/>
      <c r="B93" s="166" t="s">
        <v>43</v>
      </c>
      <c r="C93" s="149"/>
      <c r="D93" s="162"/>
      <c r="E93" s="159"/>
      <c r="F93" s="77"/>
      <c r="G93" s="147"/>
      <c r="H93" s="148"/>
      <c r="I93" s="148"/>
      <c r="J93" s="148"/>
      <c r="K93" s="148"/>
      <c r="L93" s="148"/>
      <c r="M93" s="148"/>
      <c r="N93" s="148"/>
      <c r="O93" s="148"/>
      <c r="P93" s="149"/>
      <c r="Q93" s="78"/>
      <c r="R93" s="142"/>
      <c r="S93" s="89"/>
      <c r="T93" s="89"/>
      <c r="U93" s="90"/>
      <c r="V93" s="62"/>
      <c r="W93" s="62"/>
      <c r="X93" s="62"/>
      <c r="Y93" s="62"/>
      <c r="Z93" s="62"/>
      <c r="AA93" s="62"/>
    </row>
    <row r="94" spans="1:27" ht="15" customHeight="1">
      <c r="A94" s="176"/>
      <c r="B94" s="147"/>
      <c r="C94" s="149"/>
      <c r="D94" s="162"/>
      <c r="E94" s="159"/>
      <c r="F94" s="77"/>
      <c r="G94" s="147"/>
      <c r="H94" s="148"/>
      <c r="I94" s="148"/>
      <c r="J94" s="148"/>
      <c r="K94" s="148"/>
      <c r="L94" s="148"/>
      <c r="M94" s="148"/>
      <c r="N94" s="148"/>
      <c r="O94" s="148"/>
      <c r="P94" s="149"/>
      <c r="Q94" s="78"/>
      <c r="R94" s="142"/>
      <c r="S94" s="89"/>
      <c r="T94" s="89"/>
      <c r="U94" s="90"/>
      <c r="V94" s="62"/>
      <c r="W94" s="62"/>
      <c r="X94" s="62"/>
      <c r="Y94" s="62"/>
      <c r="Z94" s="62"/>
      <c r="AA94" s="62"/>
    </row>
    <row r="95" spans="1:27" ht="15" customHeight="1">
      <c r="A95" s="176"/>
      <c r="B95" s="147"/>
      <c r="C95" s="149"/>
      <c r="D95" s="162"/>
      <c r="E95" s="159"/>
      <c r="F95" s="77"/>
      <c r="G95" s="147"/>
      <c r="H95" s="148"/>
      <c r="I95" s="148"/>
      <c r="J95" s="148"/>
      <c r="K95" s="148"/>
      <c r="L95" s="148"/>
      <c r="M95" s="148"/>
      <c r="N95" s="148"/>
      <c r="O95" s="148"/>
      <c r="P95" s="149"/>
      <c r="Q95" s="78"/>
      <c r="R95" s="142"/>
      <c r="S95" s="89"/>
      <c r="T95" s="89"/>
      <c r="U95" s="90"/>
      <c r="V95" s="62"/>
      <c r="W95" s="62"/>
      <c r="X95" s="62"/>
      <c r="Y95" s="62"/>
      <c r="Z95" s="62"/>
      <c r="AA95" s="62"/>
    </row>
    <row r="96" spans="1:27" ht="15.75" customHeight="1">
      <c r="A96" s="177"/>
      <c r="B96" s="150"/>
      <c r="C96" s="151"/>
      <c r="D96" s="167"/>
      <c r="E96" s="168"/>
      <c r="F96" s="80"/>
      <c r="G96" s="150"/>
      <c r="H96" s="125"/>
      <c r="I96" s="125"/>
      <c r="J96" s="125"/>
      <c r="K96" s="125"/>
      <c r="L96" s="125"/>
      <c r="M96" s="125"/>
      <c r="N96" s="125"/>
      <c r="O96" s="125"/>
      <c r="P96" s="151"/>
      <c r="Q96" s="81"/>
      <c r="R96" s="143"/>
      <c r="S96" s="98"/>
      <c r="T96" s="98"/>
      <c r="U96" s="99"/>
      <c r="V96" s="62"/>
      <c r="W96" s="62"/>
      <c r="X96" s="62"/>
      <c r="Y96" s="62"/>
      <c r="Z96" s="62"/>
      <c r="AA96" s="62"/>
    </row>
    <row r="97" spans="1:27" ht="14.2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</row>
    <row r="98" spans="1:27" ht="14.25" customHeight="1">
      <c r="A98" s="175">
        <f t="shared" ref="A98:B98" si="15">A80+1</f>
        <v>6</v>
      </c>
      <c r="B98" s="171">
        <f t="shared" si="15"/>
        <v>43785</v>
      </c>
      <c r="C98" s="174" t="s">
        <v>51</v>
      </c>
      <c r="D98" s="169"/>
      <c r="E98" s="170"/>
      <c r="F98" s="70"/>
      <c r="G98" s="70"/>
      <c r="H98" s="70"/>
      <c r="I98" s="70"/>
      <c r="J98" s="70"/>
      <c r="K98" s="70"/>
      <c r="L98" s="70"/>
      <c r="M98" s="70"/>
      <c r="N98" s="70" t="str">
        <f t="shared" ref="N98:N102" si="16">IF((M98-L98+1)=1,"",(M98-L98+1))</f>
        <v/>
      </c>
      <c r="O98" s="72"/>
      <c r="P98" s="73">
        <f t="shared" ref="P98:P102" si="17">O98/(M98-L98+1)</f>
        <v>0</v>
      </c>
      <c r="Q98" s="72"/>
      <c r="R98" s="144"/>
      <c r="S98" s="95"/>
      <c r="T98" s="95"/>
      <c r="U98" s="96"/>
      <c r="V98" s="62"/>
      <c r="W98" s="62"/>
      <c r="X98" s="62"/>
      <c r="Y98" s="62"/>
      <c r="Z98" s="62"/>
      <c r="AA98" s="62"/>
    </row>
    <row r="99" spans="1:27" ht="15" customHeight="1">
      <c r="A99" s="176"/>
      <c r="B99" s="172"/>
      <c r="C99" s="172"/>
      <c r="D99" s="160"/>
      <c r="E99" s="159"/>
      <c r="F99" s="74"/>
      <c r="G99" s="74"/>
      <c r="H99" s="74"/>
      <c r="I99" s="74"/>
      <c r="J99" s="74"/>
      <c r="K99" s="74"/>
      <c r="L99" s="74"/>
      <c r="M99" s="74"/>
      <c r="N99" s="74" t="str">
        <f t="shared" si="16"/>
        <v/>
      </c>
      <c r="O99" s="75"/>
      <c r="P99" s="76">
        <f t="shared" si="17"/>
        <v>0</v>
      </c>
      <c r="Q99" s="75"/>
      <c r="R99" s="141"/>
      <c r="S99" s="89"/>
      <c r="T99" s="89"/>
      <c r="U99" s="90"/>
      <c r="V99" s="62"/>
      <c r="W99" s="62"/>
      <c r="X99" s="62"/>
      <c r="Y99" s="62"/>
      <c r="Z99" s="62"/>
      <c r="AA99" s="62"/>
    </row>
    <row r="100" spans="1:27" ht="15" customHeight="1">
      <c r="A100" s="176"/>
      <c r="B100" s="172"/>
      <c r="C100" s="172"/>
      <c r="D100" s="160"/>
      <c r="E100" s="159"/>
      <c r="F100" s="74"/>
      <c r="G100" s="74"/>
      <c r="H100" s="74"/>
      <c r="I100" s="74"/>
      <c r="J100" s="74"/>
      <c r="K100" s="74"/>
      <c r="L100" s="74"/>
      <c r="M100" s="74"/>
      <c r="N100" s="74" t="str">
        <f t="shared" si="16"/>
        <v/>
      </c>
      <c r="O100" s="75"/>
      <c r="P100" s="76">
        <f t="shared" si="17"/>
        <v>0</v>
      </c>
      <c r="Q100" s="75"/>
      <c r="R100" s="141"/>
      <c r="S100" s="89"/>
      <c r="T100" s="89"/>
      <c r="U100" s="90"/>
      <c r="V100" s="62"/>
      <c r="W100" s="62"/>
      <c r="X100" s="62"/>
      <c r="Y100" s="62"/>
      <c r="Z100" s="62"/>
      <c r="AA100" s="62"/>
    </row>
    <row r="101" spans="1:27" ht="15" customHeight="1">
      <c r="A101" s="176"/>
      <c r="B101" s="172"/>
      <c r="C101" s="172"/>
      <c r="D101" s="160"/>
      <c r="E101" s="159"/>
      <c r="F101" s="74"/>
      <c r="G101" s="74"/>
      <c r="H101" s="74"/>
      <c r="I101" s="74"/>
      <c r="J101" s="74"/>
      <c r="K101" s="74"/>
      <c r="L101" s="74"/>
      <c r="M101" s="74"/>
      <c r="N101" s="74" t="str">
        <f t="shared" si="16"/>
        <v/>
      </c>
      <c r="O101" s="75"/>
      <c r="P101" s="76">
        <f t="shared" si="17"/>
        <v>0</v>
      </c>
      <c r="Q101" s="75"/>
      <c r="R101" s="141"/>
      <c r="S101" s="89"/>
      <c r="T101" s="89"/>
      <c r="U101" s="90"/>
      <c r="V101" s="62"/>
      <c r="W101" s="62"/>
      <c r="X101" s="62"/>
      <c r="Y101" s="62"/>
      <c r="Z101" s="62"/>
      <c r="AA101" s="62"/>
    </row>
    <row r="102" spans="1:27" ht="15" customHeight="1">
      <c r="A102" s="176"/>
      <c r="B102" s="173"/>
      <c r="C102" s="173"/>
      <c r="D102" s="141"/>
      <c r="E102" s="159"/>
      <c r="F102" s="74"/>
      <c r="G102" s="74"/>
      <c r="H102" s="74"/>
      <c r="I102" s="74"/>
      <c r="J102" s="74"/>
      <c r="K102" s="74"/>
      <c r="L102" s="74"/>
      <c r="M102" s="74"/>
      <c r="N102" s="74" t="str">
        <f t="shared" si="16"/>
        <v/>
      </c>
      <c r="O102" s="75"/>
      <c r="P102" s="76">
        <f t="shared" si="17"/>
        <v>0</v>
      </c>
      <c r="Q102" s="75"/>
      <c r="R102" s="141"/>
      <c r="S102" s="89"/>
      <c r="T102" s="89"/>
      <c r="U102" s="90"/>
      <c r="V102" s="62"/>
      <c r="W102" s="62"/>
      <c r="X102" s="62"/>
      <c r="Y102" s="62"/>
      <c r="Z102" s="62"/>
      <c r="AA102" s="62"/>
    </row>
    <row r="103" spans="1:27" ht="15" customHeight="1">
      <c r="A103" s="176"/>
      <c r="B103" s="163" t="s">
        <v>40</v>
      </c>
      <c r="C103" s="146"/>
      <c r="D103" s="162">
        <f t="shared" ref="D103:D106" si="18">D80</f>
        <v>0</v>
      </c>
      <c r="E103" s="159"/>
      <c r="F103" s="77"/>
      <c r="G103" s="145" t="s">
        <v>46</v>
      </c>
      <c r="H103" s="112"/>
      <c r="I103" s="112"/>
      <c r="J103" s="112"/>
      <c r="K103" s="112"/>
      <c r="L103" s="112"/>
      <c r="M103" s="112"/>
      <c r="N103" s="112"/>
      <c r="O103" s="112"/>
      <c r="P103" s="146"/>
      <c r="Q103" s="78"/>
      <c r="R103" s="142"/>
      <c r="S103" s="89"/>
      <c r="T103" s="89"/>
      <c r="U103" s="90"/>
      <c r="V103" s="62"/>
      <c r="W103" s="62"/>
      <c r="X103" s="62"/>
      <c r="Y103" s="62"/>
      <c r="Z103" s="62"/>
      <c r="AA103" s="62"/>
    </row>
    <row r="104" spans="1:27" ht="15" customHeight="1">
      <c r="A104" s="176"/>
      <c r="B104" s="147"/>
      <c r="C104" s="149"/>
      <c r="D104" s="162">
        <f t="shared" si="18"/>
        <v>0</v>
      </c>
      <c r="E104" s="159"/>
      <c r="F104" s="77"/>
      <c r="G104" s="147"/>
      <c r="H104" s="148"/>
      <c r="I104" s="148"/>
      <c r="J104" s="148"/>
      <c r="K104" s="148"/>
      <c r="L104" s="148"/>
      <c r="M104" s="148"/>
      <c r="N104" s="148"/>
      <c r="O104" s="148"/>
      <c r="P104" s="149"/>
      <c r="Q104" s="78"/>
      <c r="R104" s="142"/>
      <c r="S104" s="89"/>
      <c r="T104" s="89"/>
      <c r="U104" s="90"/>
      <c r="V104" s="62"/>
      <c r="W104" s="62"/>
      <c r="X104" s="62"/>
      <c r="Y104" s="62"/>
      <c r="Z104" s="62"/>
      <c r="AA104" s="62"/>
    </row>
    <row r="105" spans="1:27" ht="15" customHeight="1">
      <c r="A105" s="176"/>
      <c r="B105" s="147"/>
      <c r="C105" s="149"/>
      <c r="D105" s="162">
        <f t="shared" si="18"/>
        <v>0</v>
      </c>
      <c r="E105" s="159"/>
      <c r="F105" s="77"/>
      <c r="G105" s="147"/>
      <c r="H105" s="148"/>
      <c r="I105" s="148"/>
      <c r="J105" s="148"/>
      <c r="K105" s="148"/>
      <c r="L105" s="148"/>
      <c r="M105" s="148"/>
      <c r="N105" s="148"/>
      <c r="O105" s="148"/>
      <c r="P105" s="149"/>
      <c r="Q105" s="78"/>
      <c r="R105" s="142"/>
      <c r="S105" s="89"/>
      <c r="T105" s="89"/>
      <c r="U105" s="90"/>
      <c r="V105" s="62"/>
      <c r="W105" s="62"/>
      <c r="X105" s="62"/>
      <c r="Y105" s="62"/>
      <c r="Z105" s="62"/>
      <c r="AA105" s="62"/>
    </row>
    <row r="106" spans="1:27" ht="15" customHeight="1">
      <c r="A106" s="176"/>
      <c r="B106" s="164"/>
      <c r="C106" s="165"/>
      <c r="D106" s="162">
        <f t="shared" si="18"/>
        <v>0</v>
      </c>
      <c r="E106" s="159"/>
      <c r="F106" s="77"/>
      <c r="G106" s="147"/>
      <c r="H106" s="148"/>
      <c r="I106" s="148"/>
      <c r="J106" s="148"/>
      <c r="K106" s="148"/>
      <c r="L106" s="148"/>
      <c r="M106" s="148"/>
      <c r="N106" s="148"/>
      <c r="O106" s="148"/>
      <c r="P106" s="149"/>
      <c r="Q106" s="78"/>
      <c r="R106" s="142"/>
      <c r="S106" s="89"/>
      <c r="T106" s="89"/>
      <c r="U106" s="90"/>
      <c r="V106" s="62"/>
      <c r="W106" s="62"/>
      <c r="X106" s="62"/>
      <c r="Y106" s="62"/>
      <c r="Z106" s="62"/>
      <c r="AA106" s="62"/>
    </row>
    <row r="107" spans="1:27" ht="15" customHeight="1">
      <c r="A107" s="176"/>
      <c r="B107" s="166" t="s">
        <v>42</v>
      </c>
      <c r="C107" s="149"/>
      <c r="D107" s="162"/>
      <c r="E107" s="159"/>
      <c r="F107" s="77"/>
      <c r="G107" s="147"/>
      <c r="H107" s="148"/>
      <c r="I107" s="148"/>
      <c r="J107" s="148"/>
      <c r="K107" s="148"/>
      <c r="L107" s="148"/>
      <c r="M107" s="148"/>
      <c r="N107" s="148"/>
      <c r="O107" s="148"/>
      <c r="P107" s="149"/>
      <c r="Q107" s="78"/>
      <c r="R107" s="142"/>
      <c r="S107" s="89"/>
      <c r="T107" s="89"/>
      <c r="U107" s="90"/>
      <c r="V107" s="62"/>
      <c r="W107" s="62"/>
      <c r="X107" s="62"/>
      <c r="Y107" s="62"/>
      <c r="Z107" s="62"/>
      <c r="AA107" s="62"/>
    </row>
    <row r="108" spans="1:27" ht="15" customHeight="1">
      <c r="A108" s="176"/>
      <c r="B108" s="147"/>
      <c r="C108" s="149"/>
      <c r="D108" s="162"/>
      <c r="E108" s="159"/>
      <c r="F108" s="77"/>
      <c r="G108" s="147"/>
      <c r="H108" s="148"/>
      <c r="I108" s="148"/>
      <c r="J108" s="148"/>
      <c r="K108" s="148"/>
      <c r="L108" s="148"/>
      <c r="M108" s="148"/>
      <c r="N108" s="148"/>
      <c r="O108" s="148"/>
      <c r="P108" s="149"/>
      <c r="Q108" s="78"/>
      <c r="R108" s="142"/>
      <c r="S108" s="89"/>
      <c r="T108" s="89"/>
      <c r="U108" s="90"/>
      <c r="V108" s="62"/>
      <c r="W108" s="62"/>
      <c r="X108" s="62"/>
      <c r="Y108" s="62"/>
      <c r="Z108" s="62"/>
      <c r="AA108" s="62"/>
    </row>
    <row r="109" spans="1:27" ht="15" customHeight="1">
      <c r="A109" s="176"/>
      <c r="B109" s="147"/>
      <c r="C109" s="149"/>
      <c r="D109" s="162"/>
      <c r="E109" s="159"/>
      <c r="F109" s="77"/>
      <c r="G109" s="147"/>
      <c r="H109" s="148"/>
      <c r="I109" s="148"/>
      <c r="J109" s="148"/>
      <c r="K109" s="148"/>
      <c r="L109" s="148"/>
      <c r="M109" s="148"/>
      <c r="N109" s="148"/>
      <c r="O109" s="148"/>
      <c r="P109" s="149"/>
      <c r="Q109" s="78"/>
      <c r="R109" s="142"/>
      <c r="S109" s="89"/>
      <c r="T109" s="89"/>
      <c r="U109" s="90"/>
      <c r="V109" s="62"/>
      <c r="W109" s="62"/>
      <c r="X109" s="62"/>
      <c r="Y109" s="62"/>
      <c r="Z109" s="62"/>
      <c r="AA109" s="62"/>
    </row>
    <row r="110" spans="1:27" ht="15" customHeight="1">
      <c r="A110" s="176"/>
      <c r="B110" s="164"/>
      <c r="C110" s="165"/>
      <c r="D110" s="162"/>
      <c r="E110" s="159"/>
      <c r="F110" s="77"/>
      <c r="G110" s="147"/>
      <c r="H110" s="148"/>
      <c r="I110" s="148"/>
      <c r="J110" s="148"/>
      <c r="K110" s="148"/>
      <c r="L110" s="148"/>
      <c r="M110" s="148"/>
      <c r="N110" s="148"/>
      <c r="O110" s="148"/>
      <c r="P110" s="149"/>
      <c r="Q110" s="78"/>
      <c r="R110" s="142"/>
      <c r="S110" s="89"/>
      <c r="T110" s="89"/>
      <c r="U110" s="90"/>
      <c r="V110" s="62"/>
      <c r="W110" s="62"/>
      <c r="X110" s="62"/>
      <c r="Y110" s="62"/>
      <c r="Z110" s="62"/>
      <c r="AA110" s="62"/>
    </row>
    <row r="111" spans="1:27" ht="15" customHeight="1">
      <c r="A111" s="176"/>
      <c r="B111" s="166" t="s">
        <v>43</v>
      </c>
      <c r="C111" s="149"/>
      <c r="D111" s="162"/>
      <c r="E111" s="159"/>
      <c r="F111" s="77"/>
      <c r="G111" s="147"/>
      <c r="H111" s="148"/>
      <c r="I111" s="148"/>
      <c r="J111" s="148"/>
      <c r="K111" s="148"/>
      <c r="L111" s="148"/>
      <c r="M111" s="148"/>
      <c r="N111" s="148"/>
      <c r="O111" s="148"/>
      <c r="P111" s="149"/>
      <c r="Q111" s="78"/>
      <c r="R111" s="142"/>
      <c r="S111" s="89"/>
      <c r="T111" s="89"/>
      <c r="U111" s="90"/>
      <c r="V111" s="62"/>
      <c r="W111" s="62"/>
      <c r="X111" s="62"/>
      <c r="Y111" s="62"/>
      <c r="Z111" s="62"/>
      <c r="AA111" s="62"/>
    </row>
    <row r="112" spans="1:27" ht="15" customHeight="1">
      <c r="A112" s="176"/>
      <c r="B112" s="147"/>
      <c r="C112" s="149"/>
      <c r="D112" s="162"/>
      <c r="E112" s="159"/>
      <c r="F112" s="77"/>
      <c r="G112" s="147"/>
      <c r="H112" s="148"/>
      <c r="I112" s="148"/>
      <c r="J112" s="148"/>
      <c r="K112" s="148"/>
      <c r="L112" s="148"/>
      <c r="M112" s="148"/>
      <c r="N112" s="148"/>
      <c r="O112" s="148"/>
      <c r="P112" s="149"/>
      <c r="Q112" s="78"/>
      <c r="R112" s="142"/>
      <c r="S112" s="89"/>
      <c r="T112" s="89"/>
      <c r="U112" s="90"/>
      <c r="V112" s="62"/>
      <c r="W112" s="62"/>
      <c r="X112" s="62"/>
      <c r="Y112" s="62"/>
      <c r="Z112" s="62"/>
      <c r="AA112" s="62"/>
    </row>
    <row r="113" spans="1:27" ht="15" customHeight="1">
      <c r="A113" s="176"/>
      <c r="B113" s="147"/>
      <c r="C113" s="149"/>
      <c r="D113" s="162"/>
      <c r="E113" s="159"/>
      <c r="F113" s="77"/>
      <c r="G113" s="147"/>
      <c r="H113" s="148"/>
      <c r="I113" s="148"/>
      <c r="J113" s="148"/>
      <c r="K113" s="148"/>
      <c r="L113" s="148"/>
      <c r="M113" s="148"/>
      <c r="N113" s="148"/>
      <c r="O113" s="148"/>
      <c r="P113" s="149"/>
      <c r="Q113" s="78"/>
      <c r="R113" s="142"/>
      <c r="S113" s="89"/>
      <c r="T113" s="89"/>
      <c r="U113" s="90"/>
      <c r="V113" s="62"/>
      <c r="W113" s="62"/>
      <c r="X113" s="62"/>
      <c r="Y113" s="62"/>
      <c r="Z113" s="62"/>
      <c r="AA113" s="62"/>
    </row>
    <row r="114" spans="1:27" ht="15.75" customHeight="1">
      <c r="A114" s="177"/>
      <c r="B114" s="150"/>
      <c r="C114" s="151"/>
      <c r="D114" s="167"/>
      <c r="E114" s="168"/>
      <c r="F114" s="80"/>
      <c r="G114" s="150"/>
      <c r="H114" s="125"/>
      <c r="I114" s="125"/>
      <c r="J114" s="125"/>
      <c r="K114" s="125"/>
      <c r="L114" s="125"/>
      <c r="M114" s="125"/>
      <c r="N114" s="125"/>
      <c r="O114" s="125"/>
      <c r="P114" s="151"/>
      <c r="Q114" s="81"/>
      <c r="R114" s="143"/>
      <c r="S114" s="98"/>
      <c r="T114" s="98"/>
      <c r="U114" s="99"/>
      <c r="V114" s="62"/>
      <c r="W114" s="62"/>
      <c r="X114" s="62"/>
      <c r="Y114" s="62"/>
      <c r="Z114" s="62"/>
      <c r="AA114" s="62"/>
    </row>
    <row r="115" spans="1:27" ht="14.2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</row>
    <row r="116" spans="1:27" ht="22.8">
      <c r="A116" s="175">
        <f t="shared" ref="A116:B116" si="19">A98+1</f>
        <v>7</v>
      </c>
      <c r="B116" s="171">
        <f t="shared" si="19"/>
        <v>43786</v>
      </c>
      <c r="C116" s="174" t="s">
        <v>52</v>
      </c>
      <c r="D116" s="169"/>
      <c r="E116" s="170"/>
      <c r="F116" s="70"/>
      <c r="G116" s="70"/>
      <c r="H116" s="70"/>
      <c r="I116" s="70"/>
      <c r="J116" s="70"/>
      <c r="K116" s="70"/>
      <c r="L116" s="70"/>
      <c r="M116" s="70"/>
      <c r="N116" s="70" t="str">
        <f t="shared" ref="N116:N120" si="20">IF((M116-L116+1)=1,"",(M116-L116+1))</f>
        <v/>
      </c>
      <c r="O116" s="72"/>
      <c r="P116" s="73">
        <f t="shared" ref="P116:P120" si="21">O116/(M116-L116+1)</f>
        <v>0</v>
      </c>
      <c r="Q116" s="72"/>
      <c r="R116" s="144"/>
      <c r="S116" s="95"/>
      <c r="T116" s="95"/>
      <c r="U116" s="96"/>
      <c r="V116" s="62"/>
      <c r="W116" s="62"/>
      <c r="X116" s="62"/>
      <c r="Y116" s="62"/>
      <c r="Z116" s="62"/>
      <c r="AA116" s="62"/>
    </row>
    <row r="117" spans="1:27" ht="14.25" customHeight="1">
      <c r="A117" s="176"/>
      <c r="B117" s="172"/>
      <c r="C117" s="172"/>
      <c r="D117" s="160"/>
      <c r="E117" s="159"/>
      <c r="F117" s="74"/>
      <c r="G117" s="74"/>
      <c r="H117" s="74"/>
      <c r="I117" s="74"/>
      <c r="J117" s="74"/>
      <c r="K117" s="74"/>
      <c r="L117" s="74"/>
      <c r="M117" s="74"/>
      <c r="N117" s="74" t="str">
        <f t="shared" si="20"/>
        <v/>
      </c>
      <c r="O117" s="75"/>
      <c r="P117" s="76">
        <f t="shared" si="21"/>
        <v>0</v>
      </c>
      <c r="Q117" s="75"/>
      <c r="R117" s="141"/>
      <c r="S117" s="89"/>
      <c r="T117" s="89"/>
      <c r="U117" s="90"/>
      <c r="V117" s="62"/>
      <c r="W117" s="62"/>
      <c r="X117" s="62"/>
      <c r="Y117" s="62"/>
      <c r="Z117" s="62"/>
      <c r="AA117" s="62"/>
    </row>
    <row r="118" spans="1:27" ht="14.25" customHeight="1">
      <c r="A118" s="176"/>
      <c r="B118" s="172"/>
      <c r="C118" s="172"/>
      <c r="D118" s="160"/>
      <c r="E118" s="159"/>
      <c r="F118" s="74"/>
      <c r="G118" s="74"/>
      <c r="H118" s="74"/>
      <c r="I118" s="74"/>
      <c r="J118" s="74"/>
      <c r="K118" s="74"/>
      <c r="L118" s="74"/>
      <c r="M118" s="74"/>
      <c r="N118" s="74" t="str">
        <f t="shared" si="20"/>
        <v/>
      </c>
      <c r="O118" s="75"/>
      <c r="P118" s="76">
        <f t="shared" si="21"/>
        <v>0</v>
      </c>
      <c r="Q118" s="75"/>
      <c r="R118" s="141"/>
      <c r="S118" s="89"/>
      <c r="T118" s="89"/>
      <c r="U118" s="90"/>
      <c r="V118" s="62"/>
      <c r="W118" s="62"/>
      <c r="X118" s="62"/>
      <c r="Y118" s="62"/>
      <c r="Z118" s="62"/>
      <c r="AA118" s="62"/>
    </row>
    <row r="119" spans="1:27" ht="14.25" customHeight="1">
      <c r="A119" s="176"/>
      <c r="B119" s="172"/>
      <c r="C119" s="172"/>
      <c r="D119" s="160"/>
      <c r="E119" s="159"/>
      <c r="F119" s="74"/>
      <c r="G119" s="74"/>
      <c r="H119" s="74"/>
      <c r="I119" s="74"/>
      <c r="J119" s="74"/>
      <c r="K119" s="74"/>
      <c r="L119" s="74"/>
      <c r="M119" s="74"/>
      <c r="N119" s="74" t="str">
        <f t="shared" si="20"/>
        <v/>
      </c>
      <c r="O119" s="75"/>
      <c r="P119" s="76">
        <f t="shared" si="21"/>
        <v>0</v>
      </c>
      <c r="Q119" s="75"/>
      <c r="R119" s="141"/>
      <c r="S119" s="89"/>
      <c r="T119" s="89"/>
      <c r="U119" s="90"/>
      <c r="V119" s="62"/>
      <c r="W119" s="62"/>
      <c r="X119" s="62"/>
      <c r="Y119" s="62"/>
      <c r="Z119" s="62"/>
      <c r="AA119" s="62"/>
    </row>
    <row r="120" spans="1:27" ht="14.25" customHeight="1">
      <c r="A120" s="176"/>
      <c r="B120" s="173"/>
      <c r="C120" s="173"/>
      <c r="D120" s="141"/>
      <c r="E120" s="159"/>
      <c r="F120" s="74"/>
      <c r="G120" s="74"/>
      <c r="H120" s="74"/>
      <c r="I120" s="74"/>
      <c r="J120" s="74"/>
      <c r="K120" s="74"/>
      <c r="L120" s="74"/>
      <c r="M120" s="74"/>
      <c r="N120" s="74" t="str">
        <f t="shared" si="20"/>
        <v/>
      </c>
      <c r="O120" s="75"/>
      <c r="P120" s="76">
        <f t="shared" si="21"/>
        <v>0</v>
      </c>
      <c r="Q120" s="75"/>
      <c r="R120" s="141"/>
      <c r="S120" s="89"/>
      <c r="T120" s="89"/>
      <c r="U120" s="90"/>
      <c r="V120" s="62"/>
      <c r="W120" s="62"/>
      <c r="X120" s="62"/>
      <c r="Y120" s="62"/>
      <c r="Z120" s="62"/>
      <c r="AA120" s="62"/>
    </row>
    <row r="121" spans="1:27" ht="14.25" customHeight="1">
      <c r="A121" s="176"/>
      <c r="B121" s="163" t="s">
        <v>40</v>
      </c>
      <c r="C121" s="146"/>
      <c r="D121" s="162">
        <f t="shared" ref="D121:D124" si="22">D98</f>
        <v>0</v>
      </c>
      <c r="E121" s="159"/>
      <c r="F121" s="77"/>
      <c r="G121" s="145" t="s">
        <v>46</v>
      </c>
      <c r="H121" s="112"/>
      <c r="I121" s="112"/>
      <c r="J121" s="112"/>
      <c r="K121" s="112"/>
      <c r="L121" s="112"/>
      <c r="M121" s="112"/>
      <c r="N121" s="112"/>
      <c r="O121" s="112"/>
      <c r="P121" s="146"/>
      <c r="Q121" s="78"/>
      <c r="R121" s="142"/>
      <c r="S121" s="89"/>
      <c r="T121" s="89"/>
      <c r="U121" s="90"/>
      <c r="V121" s="62"/>
      <c r="W121" s="62"/>
      <c r="X121" s="62"/>
      <c r="Y121" s="62"/>
      <c r="Z121" s="62"/>
      <c r="AA121" s="62"/>
    </row>
    <row r="122" spans="1:27" ht="14.25" customHeight="1">
      <c r="A122" s="176"/>
      <c r="B122" s="147"/>
      <c r="C122" s="149"/>
      <c r="D122" s="162">
        <f t="shared" si="22"/>
        <v>0</v>
      </c>
      <c r="E122" s="159"/>
      <c r="F122" s="77"/>
      <c r="G122" s="147"/>
      <c r="H122" s="148"/>
      <c r="I122" s="148"/>
      <c r="J122" s="148"/>
      <c r="K122" s="148"/>
      <c r="L122" s="148"/>
      <c r="M122" s="148"/>
      <c r="N122" s="148"/>
      <c r="O122" s="148"/>
      <c r="P122" s="149"/>
      <c r="Q122" s="78"/>
      <c r="R122" s="142"/>
      <c r="S122" s="89"/>
      <c r="T122" s="89"/>
      <c r="U122" s="90"/>
      <c r="V122" s="62"/>
      <c r="W122" s="62"/>
      <c r="X122" s="62"/>
      <c r="Y122" s="62"/>
      <c r="Z122" s="62"/>
      <c r="AA122" s="62"/>
    </row>
    <row r="123" spans="1:27" ht="14.25" customHeight="1">
      <c r="A123" s="176"/>
      <c r="B123" s="147"/>
      <c r="C123" s="149"/>
      <c r="D123" s="162">
        <f t="shared" si="22"/>
        <v>0</v>
      </c>
      <c r="E123" s="159"/>
      <c r="F123" s="77"/>
      <c r="G123" s="147"/>
      <c r="H123" s="148"/>
      <c r="I123" s="148"/>
      <c r="J123" s="148"/>
      <c r="K123" s="148"/>
      <c r="L123" s="148"/>
      <c r="M123" s="148"/>
      <c r="N123" s="148"/>
      <c r="O123" s="148"/>
      <c r="P123" s="149"/>
      <c r="Q123" s="78"/>
      <c r="R123" s="142"/>
      <c r="S123" s="89"/>
      <c r="T123" s="89"/>
      <c r="U123" s="90"/>
      <c r="V123" s="62"/>
      <c r="W123" s="62"/>
      <c r="X123" s="62"/>
      <c r="Y123" s="62"/>
      <c r="Z123" s="62"/>
      <c r="AA123" s="62"/>
    </row>
    <row r="124" spans="1:27" ht="14.25" customHeight="1">
      <c r="A124" s="176"/>
      <c r="B124" s="164"/>
      <c r="C124" s="165"/>
      <c r="D124" s="162">
        <f t="shared" si="22"/>
        <v>0</v>
      </c>
      <c r="E124" s="159"/>
      <c r="F124" s="77"/>
      <c r="G124" s="147"/>
      <c r="H124" s="148"/>
      <c r="I124" s="148"/>
      <c r="J124" s="148"/>
      <c r="K124" s="148"/>
      <c r="L124" s="148"/>
      <c r="M124" s="148"/>
      <c r="N124" s="148"/>
      <c r="O124" s="148"/>
      <c r="P124" s="149"/>
      <c r="Q124" s="78"/>
      <c r="R124" s="142"/>
      <c r="S124" s="89"/>
      <c r="T124" s="89"/>
      <c r="U124" s="90"/>
      <c r="V124" s="62"/>
      <c r="W124" s="62"/>
      <c r="X124" s="62"/>
      <c r="Y124" s="62"/>
      <c r="Z124" s="62"/>
      <c r="AA124" s="62"/>
    </row>
    <row r="125" spans="1:27" ht="14.25" customHeight="1">
      <c r="A125" s="176"/>
      <c r="B125" s="166" t="s">
        <v>42</v>
      </c>
      <c r="C125" s="149"/>
      <c r="D125" s="162"/>
      <c r="E125" s="159"/>
      <c r="F125" s="77"/>
      <c r="G125" s="147"/>
      <c r="H125" s="148"/>
      <c r="I125" s="148"/>
      <c r="J125" s="148"/>
      <c r="K125" s="148"/>
      <c r="L125" s="148"/>
      <c r="M125" s="148"/>
      <c r="N125" s="148"/>
      <c r="O125" s="148"/>
      <c r="P125" s="149"/>
      <c r="Q125" s="78"/>
      <c r="R125" s="142"/>
      <c r="S125" s="89"/>
      <c r="T125" s="89"/>
      <c r="U125" s="90"/>
      <c r="V125" s="62"/>
      <c r="W125" s="62"/>
      <c r="X125" s="62"/>
      <c r="Y125" s="62"/>
      <c r="Z125" s="62"/>
      <c r="AA125" s="62"/>
    </row>
    <row r="126" spans="1:27" ht="14.25" customHeight="1">
      <c r="A126" s="176"/>
      <c r="B126" s="147"/>
      <c r="C126" s="149"/>
      <c r="D126" s="162"/>
      <c r="E126" s="159"/>
      <c r="F126" s="77"/>
      <c r="G126" s="147"/>
      <c r="H126" s="148"/>
      <c r="I126" s="148"/>
      <c r="J126" s="148"/>
      <c r="K126" s="148"/>
      <c r="L126" s="148"/>
      <c r="M126" s="148"/>
      <c r="N126" s="148"/>
      <c r="O126" s="148"/>
      <c r="P126" s="149"/>
      <c r="Q126" s="78"/>
      <c r="R126" s="142"/>
      <c r="S126" s="89"/>
      <c r="T126" s="89"/>
      <c r="U126" s="90"/>
      <c r="V126" s="62"/>
      <c r="W126" s="62"/>
      <c r="X126" s="62"/>
      <c r="Y126" s="62"/>
      <c r="Z126" s="62"/>
      <c r="AA126" s="62"/>
    </row>
    <row r="127" spans="1:27" ht="14.25" customHeight="1">
      <c r="A127" s="176"/>
      <c r="B127" s="147"/>
      <c r="C127" s="149"/>
      <c r="D127" s="162"/>
      <c r="E127" s="159"/>
      <c r="F127" s="77"/>
      <c r="G127" s="147"/>
      <c r="H127" s="148"/>
      <c r="I127" s="148"/>
      <c r="J127" s="148"/>
      <c r="K127" s="148"/>
      <c r="L127" s="148"/>
      <c r="M127" s="148"/>
      <c r="N127" s="148"/>
      <c r="O127" s="148"/>
      <c r="P127" s="149"/>
      <c r="Q127" s="78"/>
      <c r="R127" s="142"/>
      <c r="S127" s="89"/>
      <c r="T127" s="89"/>
      <c r="U127" s="90"/>
      <c r="V127" s="62"/>
      <c r="W127" s="62"/>
      <c r="X127" s="62"/>
      <c r="Y127" s="62"/>
      <c r="Z127" s="62"/>
      <c r="AA127" s="62"/>
    </row>
    <row r="128" spans="1:27" ht="14.25" customHeight="1">
      <c r="A128" s="176"/>
      <c r="B128" s="164"/>
      <c r="C128" s="165"/>
      <c r="D128" s="162"/>
      <c r="E128" s="159"/>
      <c r="F128" s="77"/>
      <c r="G128" s="147"/>
      <c r="H128" s="148"/>
      <c r="I128" s="148"/>
      <c r="J128" s="148"/>
      <c r="K128" s="148"/>
      <c r="L128" s="148"/>
      <c r="M128" s="148"/>
      <c r="N128" s="148"/>
      <c r="O128" s="148"/>
      <c r="P128" s="149"/>
      <c r="Q128" s="78"/>
      <c r="R128" s="142"/>
      <c r="S128" s="89"/>
      <c r="T128" s="89"/>
      <c r="U128" s="90"/>
      <c r="V128" s="62"/>
      <c r="W128" s="62"/>
      <c r="X128" s="62"/>
      <c r="Y128" s="62"/>
      <c r="Z128" s="62"/>
      <c r="AA128" s="62"/>
    </row>
    <row r="129" spans="1:27" ht="14.25" customHeight="1">
      <c r="A129" s="176"/>
      <c r="B129" s="166" t="s">
        <v>43</v>
      </c>
      <c r="C129" s="149"/>
      <c r="D129" s="162"/>
      <c r="E129" s="159"/>
      <c r="F129" s="77"/>
      <c r="G129" s="147"/>
      <c r="H129" s="148"/>
      <c r="I129" s="148"/>
      <c r="J129" s="148"/>
      <c r="K129" s="148"/>
      <c r="L129" s="148"/>
      <c r="M129" s="148"/>
      <c r="N129" s="148"/>
      <c r="O129" s="148"/>
      <c r="P129" s="149"/>
      <c r="Q129" s="78"/>
      <c r="R129" s="142"/>
      <c r="S129" s="89"/>
      <c r="T129" s="89"/>
      <c r="U129" s="90"/>
      <c r="V129" s="62"/>
      <c r="W129" s="62"/>
      <c r="X129" s="62"/>
      <c r="Y129" s="62"/>
      <c r="Z129" s="62"/>
      <c r="AA129" s="62"/>
    </row>
    <row r="130" spans="1:27" ht="14.25" customHeight="1">
      <c r="A130" s="176"/>
      <c r="B130" s="147"/>
      <c r="C130" s="149"/>
      <c r="D130" s="162"/>
      <c r="E130" s="159"/>
      <c r="F130" s="77"/>
      <c r="G130" s="147"/>
      <c r="H130" s="148"/>
      <c r="I130" s="148"/>
      <c r="J130" s="148"/>
      <c r="K130" s="148"/>
      <c r="L130" s="148"/>
      <c r="M130" s="148"/>
      <c r="N130" s="148"/>
      <c r="O130" s="148"/>
      <c r="P130" s="149"/>
      <c r="Q130" s="78"/>
      <c r="R130" s="142"/>
      <c r="S130" s="89"/>
      <c r="T130" s="89"/>
      <c r="U130" s="90"/>
      <c r="V130" s="62"/>
      <c r="W130" s="62"/>
      <c r="X130" s="62"/>
      <c r="Y130" s="62"/>
      <c r="Z130" s="62"/>
      <c r="AA130" s="62"/>
    </row>
    <row r="131" spans="1:27" ht="14.25" customHeight="1">
      <c r="A131" s="176"/>
      <c r="B131" s="147"/>
      <c r="C131" s="149"/>
      <c r="D131" s="162"/>
      <c r="E131" s="159"/>
      <c r="F131" s="77"/>
      <c r="G131" s="147"/>
      <c r="H131" s="148"/>
      <c r="I131" s="148"/>
      <c r="J131" s="148"/>
      <c r="K131" s="148"/>
      <c r="L131" s="148"/>
      <c r="M131" s="148"/>
      <c r="N131" s="148"/>
      <c r="O131" s="148"/>
      <c r="P131" s="149"/>
      <c r="Q131" s="78"/>
      <c r="R131" s="142"/>
      <c r="S131" s="89"/>
      <c r="T131" s="89"/>
      <c r="U131" s="90"/>
      <c r="V131" s="62"/>
      <c r="W131" s="62"/>
      <c r="X131" s="62"/>
      <c r="Y131" s="62"/>
      <c r="Z131" s="62"/>
      <c r="AA131" s="62"/>
    </row>
    <row r="132" spans="1:27" ht="14.25" customHeight="1">
      <c r="A132" s="177"/>
      <c r="B132" s="150"/>
      <c r="C132" s="151"/>
      <c r="D132" s="167"/>
      <c r="E132" s="168"/>
      <c r="F132" s="80"/>
      <c r="G132" s="150"/>
      <c r="H132" s="125"/>
      <c r="I132" s="125"/>
      <c r="J132" s="125"/>
      <c r="K132" s="125"/>
      <c r="L132" s="125"/>
      <c r="M132" s="125"/>
      <c r="N132" s="125"/>
      <c r="O132" s="125"/>
      <c r="P132" s="151"/>
      <c r="Q132" s="81"/>
      <c r="R132" s="143"/>
      <c r="S132" s="98"/>
      <c r="T132" s="98"/>
      <c r="U132" s="99"/>
      <c r="V132" s="62"/>
      <c r="W132" s="62"/>
      <c r="X132" s="62"/>
      <c r="Y132" s="62"/>
      <c r="Z132" s="62"/>
      <c r="AA132" s="62"/>
    </row>
    <row r="133" spans="1:27" ht="14.2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</row>
    <row r="134" spans="1:27" ht="51.6">
      <c r="A134" s="62"/>
      <c r="B134" s="62"/>
      <c r="C134" s="62"/>
      <c r="D134" s="45" t="s">
        <v>0</v>
      </c>
      <c r="E134" s="45" t="s">
        <v>74</v>
      </c>
      <c r="F134" s="45" t="s">
        <v>75</v>
      </c>
      <c r="G134" s="45" t="s">
        <v>11</v>
      </c>
      <c r="H134" s="45" t="s">
        <v>76</v>
      </c>
      <c r="I134" s="45" t="s">
        <v>77</v>
      </c>
      <c r="J134" s="46" t="s">
        <v>11</v>
      </c>
      <c r="K134" s="45" t="s">
        <v>14</v>
      </c>
      <c r="L134" s="47" t="s">
        <v>15</v>
      </c>
      <c r="M134" s="47" t="s">
        <v>4</v>
      </c>
      <c r="N134" s="79"/>
      <c r="O134" s="79"/>
      <c r="P134" s="4"/>
      <c r="Q134" s="4"/>
      <c r="R134" s="4"/>
      <c r="S134" s="4"/>
      <c r="T134" s="4"/>
      <c r="U134" s="4"/>
      <c r="V134" s="62"/>
      <c r="W134" s="62"/>
      <c r="X134" s="62"/>
      <c r="Y134" s="62"/>
      <c r="Z134" s="62"/>
      <c r="AA134" s="62"/>
    </row>
    <row r="135" spans="1:27" ht="15.75" customHeight="1">
      <c r="A135" s="62"/>
      <c r="B135" s="62"/>
      <c r="C135" s="62"/>
      <c r="D135" s="48"/>
      <c r="E135" s="49">
        <f t="shared" ref="E135:E159" ca="1" si="23">SUMIF($D$8:$E$12, D135, $F$8:$F$12)+SUMIF($D$26:$E$30, D135, $F$26:$F$30)+SUMIF($D$44:$E$48,D135,$F$44:$F$48)+SUMIF($D$62:$E$66,D135,$F$62:$F$66)+SUMIF($D$80:$E$84,D135,$F$80:$F$84)+SUMIF($D$98:$E$102,D135,$F$98:$F$102)+SUMIF($D$116:$E$120,D135,$F$116:$F$120)</f>
        <v>0</v>
      </c>
      <c r="F135" s="49">
        <f t="shared" ref="F135:F159" ca="1" si="24">SUMIF($D$8:$E$12, D135, $Q$8:$Q$12)+SUMIF($D$26:$E$30, D135, $Q$26:$Q$30)+SUMIF($D$44:$E$48,D135,$Q$44:$Q$48)+SUMIF($D$62:$E$66,D135,$Q$62:$Q$66)+SUMIF($D$80:$E$84,D135,$Q$80:$Q$84)+SUMIF($D$98:$E$102,D135,$Q$98:$Q$102)+SUMIF($D$116:$E$120,D135,$Q$116:$Q$120)</f>
        <v>0</v>
      </c>
      <c r="G135" s="50" t="e">
        <f t="shared" ref="G135:G160" ca="1" si="25">F135/E135</f>
        <v>#DIV/0!</v>
      </c>
      <c r="H135" s="49">
        <f t="shared" ref="H135:H159" ca="1" si="26">SUMIF($D$13:$E$24,D135,$F$13:$F$24)+SUMIF($D$31:$E$42,D135,$F$31:$F$42)+SUMIF($D$49:$E$60,D135,$F$49:$F$60)+SUMIF($D$67:$E$78,D135,$F$67:$F$78)+SUMIF($D$85:$E$96,D135,$F$85:$F$96)+SUMIF($D$103:$E$114,D135,$F$103:$F$114)+SUMIF($D$121:$E$132,D135,$F$121:$F$132)</f>
        <v>0</v>
      </c>
      <c r="I135" s="49">
        <f t="shared" ref="I135:I159" ca="1" si="27">SUMIF($D$13:$E$24,D135,$Q$13:$Q$24)+SUMIF($D$31:$E$42,D135,$Q$31:$Q$42)+SUMIF($D$49:$E$60,D135,$Q$49:$Q$60)+SUMIF($D$67:$E$78,D135,$Q$67:$Q$78)+SUMIF($D$85:$E$96,D135,$Q$85:$Q$96)+SUMIF($D$103:$E$114,D135,$Q$103:$Q$114)+SUMIF($D$121:$E$132,D135,$Q$121:$Q$132)</f>
        <v>0</v>
      </c>
      <c r="J135" s="84" t="e">
        <f t="shared" ref="J135:J160" ca="1" si="28">I135/H135</f>
        <v>#DIV/0!</v>
      </c>
      <c r="K135" s="51">
        <f t="shared" ref="K135:K159" ca="1" si="29">SUMIF($D$8:$E$12,D135,$N$8:$N$12)+SUMIF($D$26:$E$30,D135,$N$26:$N$30)+SUMIF($D$44:$E$48,D135,$N$44:$N$48)+SUMIF($D$62:$E$66,D135,$N$62:$N$66)+SUMIF($D$80:$E$84,D135,$N$80:$N$84)+SUMIF($D$98:$E$102,D135,$N$98:$N$102)+SUMIF($D$116:$E$120,D135,$N$116:$N$120)</f>
        <v>0</v>
      </c>
      <c r="L135" s="51">
        <f t="shared" ref="L135:L159" ca="1" si="30">SUMIF($D$8:$E$12,D135,$O$8:$O$12)+SUMIF($D$26:$E$30,D135,$O$26:$O$30)+SUMIF($D$44:$E$48,D135,$O$44:$O$48)+SUMIF($D$62:$E$66,D135,$O$62:$O$66)+SUMIF($D$80:$E$84,D135,$O$80:$O$84)+SUMIF($D$98:$E$102,D135,$O$98:$O$102)+SUMIF($D$116:$E$120,D135,$O$116:$O$120)</f>
        <v>0</v>
      </c>
      <c r="M135" s="85" t="e">
        <f t="shared" ref="M135:M160" ca="1" si="31">L135/K135</f>
        <v>#DIV/0!</v>
      </c>
      <c r="N135" s="79"/>
      <c r="O135" s="79"/>
      <c r="P135" s="4"/>
      <c r="Q135" s="4"/>
      <c r="R135" s="4"/>
      <c r="S135" s="4"/>
      <c r="T135" s="4"/>
      <c r="U135" s="4"/>
      <c r="V135" s="62"/>
      <c r="W135" s="62"/>
      <c r="X135" s="62"/>
      <c r="Y135" s="62"/>
      <c r="Z135" s="62"/>
      <c r="AA135" s="62"/>
    </row>
    <row r="136" spans="1:27" ht="15.75" customHeight="1">
      <c r="A136" s="62"/>
      <c r="B136" s="62"/>
      <c r="C136" s="62"/>
      <c r="D136" s="86"/>
      <c r="E136" s="49">
        <f t="shared" ca="1" si="23"/>
        <v>0</v>
      </c>
      <c r="F136" s="49">
        <f t="shared" ca="1" si="24"/>
        <v>0</v>
      </c>
      <c r="G136" s="50" t="e">
        <f t="shared" ca="1" si="25"/>
        <v>#DIV/0!</v>
      </c>
      <c r="H136" s="49">
        <f t="shared" ca="1" si="26"/>
        <v>0</v>
      </c>
      <c r="I136" s="49">
        <f t="shared" ca="1" si="27"/>
        <v>0</v>
      </c>
      <c r="J136" s="84" t="e">
        <f t="shared" ca="1" si="28"/>
        <v>#DIV/0!</v>
      </c>
      <c r="K136" s="51">
        <f t="shared" ca="1" si="29"/>
        <v>0</v>
      </c>
      <c r="L136" s="51">
        <f t="shared" ca="1" si="30"/>
        <v>0</v>
      </c>
      <c r="M136" s="85" t="e">
        <f t="shared" ca="1" si="31"/>
        <v>#DIV/0!</v>
      </c>
      <c r="N136" s="79"/>
      <c r="O136" s="79"/>
      <c r="P136" s="4"/>
      <c r="Q136" s="4"/>
      <c r="R136" s="4"/>
      <c r="S136" s="4"/>
      <c r="T136" s="4"/>
      <c r="U136" s="4"/>
      <c r="V136" s="62"/>
      <c r="W136" s="62"/>
      <c r="X136" s="62"/>
      <c r="Y136" s="62"/>
      <c r="Z136" s="62"/>
      <c r="AA136" s="62"/>
    </row>
    <row r="137" spans="1:27" ht="15.75" customHeight="1">
      <c r="A137" s="62"/>
      <c r="B137" s="62"/>
      <c r="C137" s="62"/>
      <c r="D137" s="86"/>
      <c r="E137" s="49">
        <f t="shared" ca="1" si="23"/>
        <v>0</v>
      </c>
      <c r="F137" s="49">
        <f t="shared" ca="1" si="24"/>
        <v>0</v>
      </c>
      <c r="G137" s="50" t="e">
        <f t="shared" ca="1" si="25"/>
        <v>#DIV/0!</v>
      </c>
      <c r="H137" s="49">
        <f t="shared" ca="1" si="26"/>
        <v>0</v>
      </c>
      <c r="I137" s="49">
        <f t="shared" ca="1" si="27"/>
        <v>0</v>
      </c>
      <c r="J137" s="84" t="e">
        <f t="shared" ca="1" si="28"/>
        <v>#DIV/0!</v>
      </c>
      <c r="K137" s="51">
        <f t="shared" ca="1" si="29"/>
        <v>0</v>
      </c>
      <c r="L137" s="51">
        <f t="shared" ca="1" si="30"/>
        <v>0</v>
      </c>
      <c r="M137" s="85" t="e">
        <f t="shared" ca="1" si="31"/>
        <v>#DIV/0!</v>
      </c>
      <c r="N137" s="79"/>
      <c r="O137" s="79"/>
      <c r="P137" s="4"/>
      <c r="Q137" s="4"/>
      <c r="R137" s="4"/>
      <c r="S137" s="4"/>
      <c r="T137" s="4"/>
      <c r="U137" s="4"/>
      <c r="V137" s="62"/>
      <c r="W137" s="62"/>
      <c r="X137" s="62"/>
      <c r="Y137" s="62"/>
      <c r="Z137" s="62"/>
      <c r="AA137" s="62"/>
    </row>
    <row r="138" spans="1:27" ht="15.75" customHeight="1">
      <c r="A138" s="62"/>
      <c r="B138" s="62"/>
      <c r="C138" s="62"/>
      <c r="D138" s="86"/>
      <c r="E138" s="49">
        <f t="shared" ca="1" si="23"/>
        <v>0</v>
      </c>
      <c r="F138" s="49">
        <f t="shared" ca="1" si="24"/>
        <v>0</v>
      </c>
      <c r="G138" s="50" t="e">
        <f t="shared" ca="1" si="25"/>
        <v>#DIV/0!</v>
      </c>
      <c r="H138" s="49">
        <f t="shared" ca="1" si="26"/>
        <v>0</v>
      </c>
      <c r="I138" s="49">
        <f t="shared" ca="1" si="27"/>
        <v>0</v>
      </c>
      <c r="J138" s="84" t="e">
        <f t="shared" ca="1" si="28"/>
        <v>#DIV/0!</v>
      </c>
      <c r="K138" s="51">
        <f t="shared" ca="1" si="29"/>
        <v>0</v>
      </c>
      <c r="L138" s="51">
        <f t="shared" ca="1" si="30"/>
        <v>0</v>
      </c>
      <c r="M138" s="85" t="e">
        <f t="shared" ca="1" si="31"/>
        <v>#DIV/0!</v>
      </c>
      <c r="N138" s="79"/>
      <c r="O138" s="79"/>
      <c r="P138" s="4"/>
      <c r="Q138" s="4"/>
      <c r="R138" s="4"/>
      <c r="S138" s="4"/>
      <c r="T138" s="4"/>
      <c r="U138" s="4"/>
      <c r="V138" s="62"/>
      <c r="W138" s="62"/>
      <c r="X138" s="62"/>
      <c r="Y138" s="62"/>
      <c r="Z138" s="62"/>
      <c r="AA138" s="62"/>
    </row>
    <row r="139" spans="1:27" ht="14.25" customHeight="1">
      <c r="A139" s="62"/>
      <c r="B139" s="62"/>
      <c r="C139" s="62"/>
      <c r="D139" s="86"/>
      <c r="E139" s="49">
        <f t="shared" ca="1" si="23"/>
        <v>0</v>
      </c>
      <c r="F139" s="49">
        <f t="shared" ca="1" si="24"/>
        <v>0</v>
      </c>
      <c r="G139" s="50" t="e">
        <f t="shared" ca="1" si="25"/>
        <v>#DIV/0!</v>
      </c>
      <c r="H139" s="49">
        <f t="shared" ca="1" si="26"/>
        <v>0</v>
      </c>
      <c r="I139" s="49">
        <f t="shared" ca="1" si="27"/>
        <v>0</v>
      </c>
      <c r="J139" s="84" t="e">
        <f t="shared" ca="1" si="28"/>
        <v>#DIV/0!</v>
      </c>
      <c r="K139" s="51">
        <f t="shared" ca="1" si="29"/>
        <v>0</v>
      </c>
      <c r="L139" s="51">
        <f t="shared" ca="1" si="30"/>
        <v>0</v>
      </c>
      <c r="M139" s="85" t="e">
        <f t="shared" ca="1" si="31"/>
        <v>#DIV/0!</v>
      </c>
      <c r="N139" s="79"/>
      <c r="O139" s="79"/>
      <c r="P139" s="4"/>
      <c r="Q139" s="4"/>
      <c r="R139" s="4"/>
      <c r="S139" s="4"/>
      <c r="T139" s="4"/>
      <c r="U139" s="4"/>
      <c r="V139" s="62"/>
      <c r="W139" s="62"/>
      <c r="X139" s="62"/>
      <c r="Y139" s="62"/>
      <c r="Z139" s="62"/>
      <c r="AA139" s="62"/>
    </row>
    <row r="140" spans="1:27" ht="14.25" customHeight="1">
      <c r="A140" s="62"/>
      <c r="B140" s="62"/>
      <c r="C140" s="62"/>
      <c r="D140" s="86"/>
      <c r="E140" s="49">
        <f t="shared" ca="1" si="23"/>
        <v>0</v>
      </c>
      <c r="F140" s="49">
        <f t="shared" ca="1" si="24"/>
        <v>0</v>
      </c>
      <c r="G140" s="50" t="e">
        <f t="shared" ca="1" si="25"/>
        <v>#DIV/0!</v>
      </c>
      <c r="H140" s="49">
        <f t="shared" ca="1" si="26"/>
        <v>0</v>
      </c>
      <c r="I140" s="49">
        <f t="shared" ca="1" si="27"/>
        <v>0</v>
      </c>
      <c r="J140" s="84" t="e">
        <f t="shared" ca="1" si="28"/>
        <v>#DIV/0!</v>
      </c>
      <c r="K140" s="51">
        <f t="shared" ca="1" si="29"/>
        <v>0</v>
      </c>
      <c r="L140" s="51">
        <f t="shared" ca="1" si="30"/>
        <v>0</v>
      </c>
      <c r="M140" s="85" t="e">
        <f t="shared" ca="1" si="31"/>
        <v>#DIV/0!</v>
      </c>
      <c r="N140" s="79"/>
      <c r="O140" s="79"/>
      <c r="P140" s="4"/>
      <c r="Q140" s="4"/>
      <c r="R140" s="4"/>
      <c r="S140" s="4"/>
      <c r="T140" s="4"/>
      <c r="U140" s="4"/>
      <c r="V140" s="62"/>
      <c r="W140" s="62"/>
      <c r="X140" s="62"/>
      <c r="Y140" s="62"/>
      <c r="Z140" s="62"/>
      <c r="AA140" s="62"/>
    </row>
    <row r="141" spans="1:27" ht="14.25" customHeight="1">
      <c r="A141" s="62"/>
      <c r="B141" s="62"/>
      <c r="C141" s="62"/>
      <c r="D141" s="86"/>
      <c r="E141" s="49">
        <f t="shared" ca="1" si="23"/>
        <v>0</v>
      </c>
      <c r="F141" s="49">
        <f t="shared" ca="1" si="24"/>
        <v>0</v>
      </c>
      <c r="G141" s="50" t="e">
        <f t="shared" ca="1" si="25"/>
        <v>#DIV/0!</v>
      </c>
      <c r="H141" s="49">
        <f t="shared" ca="1" si="26"/>
        <v>0</v>
      </c>
      <c r="I141" s="49">
        <f t="shared" ca="1" si="27"/>
        <v>0</v>
      </c>
      <c r="J141" s="84" t="e">
        <f t="shared" ca="1" si="28"/>
        <v>#DIV/0!</v>
      </c>
      <c r="K141" s="51">
        <f t="shared" ca="1" si="29"/>
        <v>0</v>
      </c>
      <c r="L141" s="51">
        <f t="shared" ca="1" si="30"/>
        <v>0</v>
      </c>
      <c r="M141" s="85" t="e">
        <f t="shared" ca="1" si="31"/>
        <v>#DIV/0!</v>
      </c>
      <c r="N141" s="79"/>
      <c r="O141" s="79"/>
      <c r="P141" s="4"/>
      <c r="Q141" s="4"/>
      <c r="R141" s="4"/>
      <c r="S141" s="4"/>
      <c r="T141" s="4"/>
      <c r="U141" s="4"/>
      <c r="V141" s="62"/>
      <c r="W141" s="62"/>
      <c r="X141" s="62"/>
      <c r="Y141" s="62"/>
      <c r="Z141" s="62"/>
      <c r="AA141" s="62"/>
    </row>
    <row r="142" spans="1:27" ht="14.25" customHeight="1">
      <c r="A142" s="62"/>
      <c r="B142" s="62"/>
      <c r="C142" s="62"/>
      <c r="D142" s="86"/>
      <c r="E142" s="49">
        <f t="shared" ca="1" si="23"/>
        <v>0</v>
      </c>
      <c r="F142" s="49">
        <f t="shared" ca="1" si="24"/>
        <v>0</v>
      </c>
      <c r="G142" s="50" t="e">
        <f t="shared" ca="1" si="25"/>
        <v>#DIV/0!</v>
      </c>
      <c r="H142" s="49">
        <f t="shared" ca="1" si="26"/>
        <v>0</v>
      </c>
      <c r="I142" s="49">
        <f t="shared" ca="1" si="27"/>
        <v>0</v>
      </c>
      <c r="J142" s="84" t="e">
        <f t="shared" ca="1" si="28"/>
        <v>#DIV/0!</v>
      </c>
      <c r="K142" s="51">
        <f t="shared" ca="1" si="29"/>
        <v>0</v>
      </c>
      <c r="L142" s="51">
        <f t="shared" ca="1" si="30"/>
        <v>0</v>
      </c>
      <c r="M142" s="85" t="e">
        <f t="shared" ca="1" si="31"/>
        <v>#DIV/0!</v>
      </c>
      <c r="N142" s="79"/>
      <c r="O142" s="79"/>
      <c r="P142" s="4"/>
      <c r="Q142" s="4"/>
      <c r="R142" s="4"/>
      <c r="S142" s="4"/>
      <c r="T142" s="4"/>
      <c r="U142" s="4"/>
      <c r="V142" s="62"/>
      <c r="W142" s="62"/>
      <c r="X142" s="62"/>
      <c r="Y142" s="62"/>
      <c r="Z142" s="62"/>
      <c r="AA142" s="62"/>
    </row>
    <row r="143" spans="1:27" ht="14.25" customHeight="1">
      <c r="A143" s="62"/>
      <c r="B143" s="62"/>
      <c r="C143" s="62"/>
      <c r="D143" s="86"/>
      <c r="E143" s="49">
        <f t="shared" ca="1" si="23"/>
        <v>0</v>
      </c>
      <c r="F143" s="49">
        <f t="shared" ca="1" si="24"/>
        <v>0</v>
      </c>
      <c r="G143" s="50" t="e">
        <f t="shared" ca="1" si="25"/>
        <v>#DIV/0!</v>
      </c>
      <c r="H143" s="49">
        <f t="shared" ca="1" si="26"/>
        <v>0</v>
      </c>
      <c r="I143" s="49">
        <f t="shared" ca="1" si="27"/>
        <v>0</v>
      </c>
      <c r="J143" s="84" t="e">
        <f t="shared" ca="1" si="28"/>
        <v>#DIV/0!</v>
      </c>
      <c r="K143" s="51">
        <f t="shared" ca="1" si="29"/>
        <v>0</v>
      </c>
      <c r="L143" s="51">
        <f t="shared" ca="1" si="30"/>
        <v>0</v>
      </c>
      <c r="M143" s="85" t="e">
        <f t="shared" ca="1" si="31"/>
        <v>#DIV/0!</v>
      </c>
      <c r="N143" s="79"/>
      <c r="O143" s="79"/>
      <c r="P143" s="4"/>
      <c r="Q143" s="4"/>
      <c r="R143" s="4"/>
      <c r="S143" s="4"/>
      <c r="T143" s="4"/>
      <c r="U143" s="4"/>
      <c r="V143" s="62"/>
      <c r="W143" s="62"/>
      <c r="X143" s="62"/>
      <c r="Y143" s="62"/>
      <c r="Z143" s="62"/>
      <c r="AA143" s="62"/>
    </row>
    <row r="144" spans="1:27" ht="14.25" customHeight="1">
      <c r="A144" s="62"/>
      <c r="B144" s="62"/>
      <c r="C144" s="62"/>
      <c r="D144" s="86"/>
      <c r="E144" s="49">
        <f t="shared" ca="1" si="23"/>
        <v>0</v>
      </c>
      <c r="F144" s="49">
        <f t="shared" ca="1" si="24"/>
        <v>0</v>
      </c>
      <c r="G144" s="50" t="e">
        <f t="shared" ca="1" si="25"/>
        <v>#DIV/0!</v>
      </c>
      <c r="H144" s="49">
        <f t="shared" ca="1" si="26"/>
        <v>0</v>
      </c>
      <c r="I144" s="49">
        <f t="shared" ca="1" si="27"/>
        <v>0</v>
      </c>
      <c r="J144" s="84" t="e">
        <f t="shared" ca="1" si="28"/>
        <v>#DIV/0!</v>
      </c>
      <c r="K144" s="51">
        <f t="shared" ca="1" si="29"/>
        <v>0</v>
      </c>
      <c r="L144" s="51">
        <f t="shared" ca="1" si="30"/>
        <v>0</v>
      </c>
      <c r="M144" s="85" t="e">
        <f t="shared" ca="1" si="31"/>
        <v>#DIV/0!</v>
      </c>
      <c r="N144" s="79"/>
      <c r="O144" s="79"/>
      <c r="P144" s="4"/>
      <c r="Q144" s="4"/>
      <c r="R144" s="4"/>
      <c r="S144" s="4"/>
      <c r="T144" s="4"/>
      <c r="U144" s="4"/>
      <c r="V144" s="62"/>
      <c r="W144" s="62"/>
      <c r="X144" s="62"/>
      <c r="Y144" s="62"/>
      <c r="Z144" s="62"/>
      <c r="AA144" s="62"/>
    </row>
    <row r="145" spans="1:27" ht="14.25" customHeight="1">
      <c r="A145" s="62"/>
      <c r="B145" s="62"/>
      <c r="C145" s="62"/>
      <c r="D145" s="86"/>
      <c r="E145" s="49">
        <f t="shared" ca="1" si="23"/>
        <v>0</v>
      </c>
      <c r="F145" s="49">
        <f t="shared" ca="1" si="24"/>
        <v>0</v>
      </c>
      <c r="G145" s="50" t="e">
        <f t="shared" ca="1" si="25"/>
        <v>#DIV/0!</v>
      </c>
      <c r="H145" s="49">
        <f t="shared" ca="1" si="26"/>
        <v>0</v>
      </c>
      <c r="I145" s="49">
        <f t="shared" ca="1" si="27"/>
        <v>0</v>
      </c>
      <c r="J145" s="84" t="e">
        <f t="shared" ca="1" si="28"/>
        <v>#DIV/0!</v>
      </c>
      <c r="K145" s="51">
        <f t="shared" ca="1" si="29"/>
        <v>0</v>
      </c>
      <c r="L145" s="51">
        <f t="shared" ca="1" si="30"/>
        <v>0</v>
      </c>
      <c r="M145" s="85" t="e">
        <f t="shared" ca="1" si="31"/>
        <v>#DIV/0!</v>
      </c>
      <c r="N145" s="79"/>
      <c r="O145" s="79"/>
      <c r="P145" s="4"/>
      <c r="Q145" s="4"/>
      <c r="R145" s="4"/>
      <c r="S145" s="4"/>
      <c r="T145" s="4"/>
      <c r="U145" s="4"/>
      <c r="V145" s="62"/>
      <c r="W145" s="62"/>
      <c r="X145" s="62"/>
      <c r="Y145" s="62"/>
      <c r="Z145" s="62"/>
      <c r="AA145" s="62"/>
    </row>
    <row r="146" spans="1:27" ht="14.25" customHeight="1">
      <c r="A146" s="62"/>
      <c r="B146" s="62"/>
      <c r="C146" s="62"/>
      <c r="D146" s="86"/>
      <c r="E146" s="49">
        <f t="shared" ca="1" si="23"/>
        <v>0</v>
      </c>
      <c r="F146" s="49">
        <f t="shared" ca="1" si="24"/>
        <v>0</v>
      </c>
      <c r="G146" s="50" t="e">
        <f t="shared" ca="1" si="25"/>
        <v>#DIV/0!</v>
      </c>
      <c r="H146" s="49">
        <f t="shared" ca="1" si="26"/>
        <v>0</v>
      </c>
      <c r="I146" s="49">
        <f t="shared" ca="1" si="27"/>
        <v>0</v>
      </c>
      <c r="J146" s="84" t="e">
        <f t="shared" ca="1" si="28"/>
        <v>#DIV/0!</v>
      </c>
      <c r="K146" s="51">
        <f t="shared" ca="1" si="29"/>
        <v>0</v>
      </c>
      <c r="L146" s="51">
        <f t="shared" ca="1" si="30"/>
        <v>0</v>
      </c>
      <c r="M146" s="85" t="e">
        <f t="shared" ca="1" si="31"/>
        <v>#DIV/0!</v>
      </c>
      <c r="N146" s="79"/>
      <c r="O146" s="79"/>
      <c r="P146" s="4"/>
      <c r="Q146" s="4"/>
      <c r="R146" s="4"/>
      <c r="S146" s="4"/>
      <c r="T146" s="4"/>
      <c r="U146" s="4"/>
      <c r="V146" s="62"/>
      <c r="W146" s="62"/>
      <c r="X146" s="62"/>
      <c r="Y146" s="62"/>
      <c r="Z146" s="62"/>
      <c r="AA146" s="62"/>
    </row>
    <row r="147" spans="1:27" ht="14.25" customHeight="1">
      <c r="A147" s="62"/>
      <c r="B147" s="62"/>
      <c r="C147" s="62"/>
      <c r="D147" s="86"/>
      <c r="E147" s="49">
        <f t="shared" ca="1" si="23"/>
        <v>0</v>
      </c>
      <c r="F147" s="49">
        <f t="shared" ca="1" si="24"/>
        <v>0</v>
      </c>
      <c r="G147" s="50" t="e">
        <f t="shared" ca="1" si="25"/>
        <v>#DIV/0!</v>
      </c>
      <c r="H147" s="49">
        <f t="shared" ca="1" si="26"/>
        <v>0</v>
      </c>
      <c r="I147" s="49">
        <f t="shared" ca="1" si="27"/>
        <v>0</v>
      </c>
      <c r="J147" s="84" t="e">
        <f t="shared" ca="1" si="28"/>
        <v>#DIV/0!</v>
      </c>
      <c r="K147" s="51">
        <f t="shared" ca="1" si="29"/>
        <v>0</v>
      </c>
      <c r="L147" s="51">
        <f t="shared" ca="1" si="30"/>
        <v>0</v>
      </c>
      <c r="M147" s="85" t="e">
        <f t="shared" ca="1" si="31"/>
        <v>#DIV/0!</v>
      </c>
      <c r="N147" s="79"/>
      <c r="O147" s="79"/>
      <c r="P147" s="4"/>
      <c r="Q147" s="4"/>
      <c r="R147" s="4"/>
      <c r="S147" s="4"/>
      <c r="T147" s="4"/>
      <c r="U147" s="4"/>
      <c r="V147" s="62"/>
      <c r="W147" s="62"/>
      <c r="X147" s="62"/>
      <c r="Y147" s="62"/>
      <c r="Z147" s="62"/>
      <c r="AA147" s="62"/>
    </row>
    <row r="148" spans="1:27" ht="14.25" customHeight="1">
      <c r="A148" s="62"/>
      <c r="B148" s="62"/>
      <c r="C148" s="62"/>
      <c r="D148" s="86"/>
      <c r="E148" s="49">
        <f t="shared" ca="1" si="23"/>
        <v>0</v>
      </c>
      <c r="F148" s="49">
        <f t="shared" ca="1" si="24"/>
        <v>0</v>
      </c>
      <c r="G148" s="50" t="e">
        <f t="shared" ca="1" si="25"/>
        <v>#DIV/0!</v>
      </c>
      <c r="H148" s="49">
        <f t="shared" ca="1" si="26"/>
        <v>0</v>
      </c>
      <c r="I148" s="49">
        <f t="shared" ca="1" si="27"/>
        <v>0</v>
      </c>
      <c r="J148" s="84" t="e">
        <f t="shared" ca="1" si="28"/>
        <v>#DIV/0!</v>
      </c>
      <c r="K148" s="51">
        <f t="shared" ca="1" si="29"/>
        <v>0</v>
      </c>
      <c r="L148" s="51">
        <f t="shared" ca="1" si="30"/>
        <v>0</v>
      </c>
      <c r="M148" s="85" t="e">
        <f t="shared" ca="1" si="31"/>
        <v>#DIV/0!</v>
      </c>
      <c r="N148" s="79"/>
      <c r="O148" s="79"/>
      <c r="P148" s="4"/>
      <c r="Q148" s="4"/>
      <c r="R148" s="4"/>
      <c r="S148" s="4"/>
      <c r="T148" s="4"/>
      <c r="U148" s="4"/>
      <c r="V148" s="62"/>
      <c r="W148" s="62"/>
      <c r="X148" s="62"/>
      <c r="Y148" s="62"/>
      <c r="Z148" s="62"/>
      <c r="AA148" s="62"/>
    </row>
    <row r="149" spans="1:27" ht="14.25" customHeight="1">
      <c r="A149" s="62"/>
      <c r="B149" s="62"/>
      <c r="C149" s="62"/>
      <c r="D149" s="86"/>
      <c r="E149" s="49">
        <f t="shared" ca="1" si="23"/>
        <v>0</v>
      </c>
      <c r="F149" s="49">
        <f t="shared" ca="1" si="24"/>
        <v>0</v>
      </c>
      <c r="G149" s="50" t="e">
        <f t="shared" ca="1" si="25"/>
        <v>#DIV/0!</v>
      </c>
      <c r="H149" s="49">
        <f t="shared" ca="1" si="26"/>
        <v>0</v>
      </c>
      <c r="I149" s="49">
        <f t="shared" ca="1" si="27"/>
        <v>0</v>
      </c>
      <c r="J149" s="84" t="e">
        <f t="shared" ca="1" si="28"/>
        <v>#DIV/0!</v>
      </c>
      <c r="K149" s="51">
        <f t="shared" ca="1" si="29"/>
        <v>0</v>
      </c>
      <c r="L149" s="51">
        <f t="shared" ca="1" si="30"/>
        <v>0</v>
      </c>
      <c r="M149" s="85" t="e">
        <f t="shared" ca="1" si="31"/>
        <v>#DIV/0!</v>
      </c>
      <c r="N149" s="79"/>
      <c r="O149" s="79"/>
      <c r="P149" s="4"/>
      <c r="Q149" s="4"/>
      <c r="R149" s="4"/>
      <c r="S149" s="4"/>
      <c r="T149" s="4"/>
      <c r="U149" s="4"/>
      <c r="V149" s="62"/>
      <c r="W149" s="62"/>
      <c r="X149" s="62"/>
      <c r="Y149" s="62"/>
      <c r="Z149" s="62"/>
      <c r="AA149" s="62"/>
    </row>
    <row r="150" spans="1:27" ht="14.25" customHeight="1">
      <c r="A150" s="62"/>
      <c r="B150" s="62"/>
      <c r="C150" s="62"/>
      <c r="D150" s="86"/>
      <c r="E150" s="49">
        <f t="shared" ca="1" si="23"/>
        <v>0</v>
      </c>
      <c r="F150" s="49">
        <f t="shared" ca="1" si="24"/>
        <v>0</v>
      </c>
      <c r="G150" s="50" t="e">
        <f t="shared" ca="1" si="25"/>
        <v>#DIV/0!</v>
      </c>
      <c r="H150" s="49">
        <f t="shared" ca="1" si="26"/>
        <v>0</v>
      </c>
      <c r="I150" s="49">
        <f t="shared" ca="1" si="27"/>
        <v>0</v>
      </c>
      <c r="J150" s="84" t="e">
        <f t="shared" ca="1" si="28"/>
        <v>#DIV/0!</v>
      </c>
      <c r="K150" s="51">
        <f t="shared" ca="1" si="29"/>
        <v>0</v>
      </c>
      <c r="L150" s="51">
        <f t="shared" ca="1" si="30"/>
        <v>0</v>
      </c>
      <c r="M150" s="85" t="e">
        <f t="shared" ca="1" si="31"/>
        <v>#DIV/0!</v>
      </c>
      <c r="N150" s="79"/>
      <c r="O150" s="79"/>
      <c r="P150" s="4"/>
      <c r="Q150" s="4"/>
      <c r="R150" s="4"/>
      <c r="S150" s="4"/>
      <c r="T150" s="4"/>
      <c r="U150" s="4"/>
      <c r="V150" s="62"/>
      <c r="W150" s="62"/>
      <c r="X150" s="62"/>
      <c r="Y150" s="62"/>
      <c r="Z150" s="62"/>
      <c r="AA150" s="62"/>
    </row>
    <row r="151" spans="1:27" ht="14.25" customHeight="1">
      <c r="A151" s="62"/>
      <c r="B151" s="62"/>
      <c r="C151" s="62"/>
      <c r="D151" s="86"/>
      <c r="E151" s="49">
        <f t="shared" ca="1" si="23"/>
        <v>0</v>
      </c>
      <c r="F151" s="49">
        <f t="shared" ca="1" si="24"/>
        <v>0</v>
      </c>
      <c r="G151" s="50" t="e">
        <f t="shared" ca="1" si="25"/>
        <v>#DIV/0!</v>
      </c>
      <c r="H151" s="49">
        <f t="shared" ca="1" si="26"/>
        <v>0</v>
      </c>
      <c r="I151" s="49">
        <f t="shared" ca="1" si="27"/>
        <v>0</v>
      </c>
      <c r="J151" s="84" t="e">
        <f t="shared" ca="1" si="28"/>
        <v>#DIV/0!</v>
      </c>
      <c r="K151" s="51">
        <f t="shared" ca="1" si="29"/>
        <v>0</v>
      </c>
      <c r="L151" s="51">
        <f t="shared" ca="1" si="30"/>
        <v>0</v>
      </c>
      <c r="M151" s="85" t="e">
        <f t="shared" ca="1" si="31"/>
        <v>#DIV/0!</v>
      </c>
      <c r="N151" s="79"/>
      <c r="O151" s="79"/>
      <c r="P151" s="4"/>
      <c r="Q151" s="4"/>
      <c r="R151" s="4"/>
      <c r="S151" s="4"/>
      <c r="T151" s="4"/>
      <c r="U151" s="4"/>
      <c r="V151" s="62"/>
      <c r="W151" s="62"/>
      <c r="X151" s="62"/>
      <c r="Y151" s="62"/>
      <c r="Z151" s="62"/>
      <c r="AA151" s="62"/>
    </row>
    <row r="152" spans="1:27" ht="14.25" customHeight="1">
      <c r="A152" s="62"/>
      <c r="B152" s="62"/>
      <c r="C152" s="62"/>
      <c r="D152" s="86"/>
      <c r="E152" s="49">
        <f t="shared" ca="1" si="23"/>
        <v>0</v>
      </c>
      <c r="F152" s="49">
        <f t="shared" ca="1" si="24"/>
        <v>0</v>
      </c>
      <c r="G152" s="50" t="e">
        <f t="shared" ca="1" si="25"/>
        <v>#DIV/0!</v>
      </c>
      <c r="H152" s="49">
        <f t="shared" ca="1" si="26"/>
        <v>0</v>
      </c>
      <c r="I152" s="49">
        <f t="shared" ca="1" si="27"/>
        <v>0</v>
      </c>
      <c r="J152" s="84" t="e">
        <f t="shared" ca="1" si="28"/>
        <v>#DIV/0!</v>
      </c>
      <c r="K152" s="51">
        <f t="shared" ca="1" si="29"/>
        <v>0</v>
      </c>
      <c r="L152" s="51">
        <f t="shared" ca="1" si="30"/>
        <v>0</v>
      </c>
      <c r="M152" s="85" t="e">
        <f t="shared" ca="1" si="31"/>
        <v>#DIV/0!</v>
      </c>
      <c r="N152" s="79"/>
      <c r="O152" s="79"/>
      <c r="P152" s="4"/>
      <c r="Q152" s="4"/>
      <c r="R152" s="4"/>
      <c r="S152" s="4"/>
      <c r="T152" s="4"/>
      <c r="U152" s="4"/>
      <c r="V152" s="62"/>
      <c r="W152" s="62"/>
      <c r="X152" s="62"/>
      <c r="Y152" s="62"/>
      <c r="Z152" s="62"/>
      <c r="AA152" s="62"/>
    </row>
    <row r="153" spans="1:27" ht="14.25" customHeight="1">
      <c r="A153" s="62"/>
      <c r="B153" s="62"/>
      <c r="C153" s="62"/>
      <c r="D153" s="86"/>
      <c r="E153" s="49">
        <f t="shared" ca="1" si="23"/>
        <v>0</v>
      </c>
      <c r="F153" s="49">
        <f t="shared" ca="1" si="24"/>
        <v>0</v>
      </c>
      <c r="G153" s="50" t="e">
        <f t="shared" ca="1" si="25"/>
        <v>#DIV/0!</v>
      </c>
      <c r="H153" s="49">
        <f t="shared" ca="1" si="26"/>
        <v>0</v>
      </c>
      <c r="I153" s="49">
        <f t="shared" ca="1" si="27"/>
        <v>0</v>
      </c>
      <c r="J153" s="84" t="e">
        <f t="shared" ca="1" si="28"/>
        <v>#DIV/0!</v>
      </c>
      <c r="K153" s="51">
        <f t="shared" ca="1" si="29"/>
        <v>0</v>
      </c>
      <c r="L153" s="51">
        <f t="shared" ca="1" si="30"/>
        <v>0</v>
      </c>
      <c r="M153" s="85" t="e">
        <f t="shared" ca="1" si="31"/>
        <v>#DIV/0!</v>
      </c>
      <c r="N153" s="79"/>
      <c r="O153" s="79"/>
      <c r="P153" s="4"/>
      <c r="Q153" s="4"/>
      <c r="R153" s="4"/>
      <c r="S153" s="4"/>
      <c r="T153" s="4"/>
      <c r="U153" s="4"/>
      <c r="V153" s="62"/>
      <c r="W153" s="62"/>
      <c r="X153" s="62"/>
      <c r="Y153" s="62"/>
      <c r="Z153" s="62"/>
      <c r="AA153" s="62"/>
    </row>
    <row r="154" spans="1:27" ht="14.25" customHeight="1">
      <c r="A154" s="62"/>
      <c r="B154" s="62"/>
      <c r="C154" s="62"/>
      <c r="D154" s="86"/>
      <c r="E154" s="49">
        <f t="shared" ca="1" si="23"/>
        <v>0</v>
      </c>
      <c r="F154" s="49">
        <f t="shared" ca="1" si="24"/>
        <v>0</v>
      </c>
      <c r="G154" s="50" t="e">
        <f t="shared" ca="1" si="25"/>
        <v>#DIV/0!</v>
      </c>
      <c r="H154" s="49">
        <f t="shared" ca="1" si="26"/>
        <v>0</v>
      </c>
      <c r="I154" s="49">
        <f t="shared" ca="1" si="27"/>
        <v>0</v>
      </c>
      <c r="J154" s="84" t="e">
        <f t="shared" ca="1" si="28"/>
        <v>#DIV/0!</v>
      </c>
      <c r="K154" s="51">
        <f t="shared" ca="1" si="29"/>
        <v>0</v>
      </c>
      <c r="L154" s="51">
        <f t="shared" ca="1" si="30"/>
        <v>0</v>
      </c>
      <c r="M154" s="85" t="e">
        <f t="shared" ca="1" si="31"/>
        <v>#DIV/0!</v>
      </c>
      <c r="N154" s="79"/>
      <c r="O154" s="79"/>
      <c r="P154" s="4"/>
      <c r="Q154" s="4"/>
      <c r="R154" s="4"/>
      <c r="S154" s="4"/>
      <c r="T154" s="4"/>
      <c r="U154" s="4"/>
      <c r="V154" s="62"/>
      <c r="W154" s="62"/>
      <c r="X154" s="62"/>
      <c r="Y154" s="62"/>
      <c r="Z154" s="62"/>
      <c r="AA154" s="62"/>
    </row>
    <row r="155" spans="1:27" ht="14.25" customHeight="1">
      <c r="A155" s="62"/>
      <c r="B155" s="62"/>
      <c r="C155" s="62"/>
      <c r="D155" s="86"/>
      <c r="E155" s="49">
        <f t="shared" ca="1" si="23"/>
        <v>0</v>
      </c>
      <c r="F155" s="49">
        <f t="shared" ca="1" si="24"/>
        <v>0</v>
      </c>
      <c r="G155" s="50" t="e">
        <f t="shared" ca="1" si="25"/>
        <v>#DIV/0!</v>
      </c>
      <c r="H155" s="49">
        <f t="shared" ca="1" si="26"/>
        <v>0</v>
      </c>
      <c r="I155" s="49">
        <f t="shared" ca="1" si="27"/>
        <v>0</v>
      </c>
      <c r="J155" s="84" t="e">
        <f t="shared" ca="1" si="28"/>
        <v>#DIV/0!</v>
      </c>
      <c r="K155" s="51">
        <f t="shared" ca="1" si="29"/>
        <v>0</v>
      </c>
      <c r="L155" s="51">
        <f t="shared" ca="1" si="30"/>
        <v>0</v>
      </c>
      <c r="M155" s="85" t="e">
        <f t="shared" ca="1" si="31"/>
        <v>#DIV/0!</v>
      </c>
      <c r="N155" s="79"/>
      <c r="O155" s="79"/>
      <c r="P155" s="4"/>
      <c r="Q155" s="4"/>
      <c r="R155" s="4"/>
      <c r="S155" s="4"/>
      <c r="T155" s="4"/>
      <c r="U155" s="4"/>
      <c r="V155" s="62"/>
      <c r="W155" s="62"/>
      <c r="X155" s="62"/>
      <c r="Y155" s="62"/>
      <c r="Z155" s="62"/>
      <c r="AA155" s="62"/>
    </row>
    <row r="156" spans="1:27" ht="14.25" customHeight="1">
      <c r="A156" s="62"/>
      <c r="B156" s="62"/>
      <c r="C156" s="62"/>
      <c r="D156" s="86"/>
      <c r="E156" s="49">
        <f t="shared" ca="1" si="23"/>
        <v>0</v>
      </c>
      <c r="F156" s="49">
        <f t="shared" ca="1" si="24"/>
        <v>0</v>
      </c>
      <c r="G156" s="50" t="e">
        <f t="shared" ca="1" si="25"/>
        <v>#DIV/0!</v>
      </c>
      <c r="H156" s="49">
        <f t="shared" ca="1" si="26"/>
        <v>0</v>
      </c>
      <c r="I156" s="49">
        <f t="shared" ca="1" si="27"/>
        <v>0</v>
      </c>
      <c r="J156" s="84" t="e">
        <f t="shared" ca="1" si="28"/>
        <v>#DIV/0!</v>
      </c>
      <c r="K156" s="51">
        <f t="shared" ca="1" si="29"/>
        <v>0</v>
      </c>
      <c r="L156" s="51">
        <f t="shared" ca="1" si="30"/>
        <v>0</v>
      </c>
      <c r="M156" s="85" t="e">
        <f t="shared" ca="1" si="31"/>
        <v>#DIV/0!</v>
      </c>
      <c r="N156" s="79"/>
      <c r="O156" s="79"/>
      <c r="P156" s="4"/>
      <c r="Q156" s="4"/>
      <c r="R156" s="4"/>
      <c r="S156" s="4"/>
      <c r="T156" s="4"/>
      <c r="U156" s="4"/>
      <c r="V156" s="62"/>
      <c r="W156" s="62"/>
      <c r="X156" s="62"/>
      <c r="Y156" s="62"/>
      <c r="Z156" s="62"/>
      <c r="AA156" s="62"/>
    </row>
    <row r="157" spans="1:27" ht="14.25" customHeight="1">
      <c r="A157" s="62"/>
      <c r="B157" s="62"/>
      <c r="C157" s="62"/>
      <c r="D157" s="86"/>
      <c r="E157" s="49">
        <f t="shared" ca="1" si="23"/>
        <v>0</v>
      </c>
      <c r="F157" s="49">
        <f t="shared" ca="1" si="24"/>
        <v>0</v>
      </c>
      <c r="G157" s="50" t="e">
        <f t="shared" ca="1" si="25"/>
        <v>#DIV/0!</v>
      </c>
      <c r="H157" s="49">
        <f t="shared" ca="1" si="26"/>
        <v>0</v>
      </c>
      <c r="I157" s="49">
        <f t="shared" ca="1" si="27"/>
        <v>0</v>
      </c>
      <c r="J157" s="84" t="e">
        <f t="shared" ca="1" si="28"/>
        <v>#DIV/0!</v>
      </c>
      <c r="K157" s="51">
        <f t="shared" ca="1" si="29"/>
        <v>0</v>
      </c>
      <c r="L157" s="51">
        <f t="shared" ca="1" si="30"/>
        <v>0</v>
      </c>
      <c r="M157" s="85" t="e">
        <f t="shared" ca="1" si="31"/>
        <v>#DIV/0!</v>
      </c>
      <c r="N157" s="79"/>
      <c r="O157" s="79"/>
      <c r="P157" s="4"/>
      <c r="Q157" s="4"/>
      <c r="R157" s="4"/>
      <c r="S157" s="4"/>
      <c r="T157" s="4"/>
      <c r="U157" s="4"/>
      <c r="V157" s="62"/>
      <c r="W157" s="62"/>
      <c r="X157" s="62"/>
      <c r="Y157" s="62"/>
      <c r="Z157" s="62"/>
      <c r="AA157" s="62"/>
    </row>
    <row r="158" spans="1:27" ht="14.25" customHeight="1">
      <c r="A158" s="62"/>
      <c r="B158" s="62"/>
      <c r="C158" s="62"/>
      <c r="D158" s="86"/>
      <c r="E158" s="49">
        <f t="shared" ca="1" si="23"/>
        <v>0</v>
      </c>
      <c r="F158" s="49">
        <f t="shared" ca="1" si="24"/>
        <v>0</v>
      </c>
      <c r="G158" s="50" t="e">
        <f t="shared" ca="1" si="25"/>
        <v>#DIV/0!</v>
      </c>
      <c r="H158" s="49">
        <f t="shared" ca="1" si="26"/>
        <v>0</v>
      </c>
      <c r="I158" s="49">
        <f t="shared" ca="1" si="27"/>
        <v>0</v>
      </c>
      <c r="J158" s="84" t="e">
        <f t="shared" ca="1" si="28"/>
        <v>#DIV/0!</v>
      </c>
      <c r="K158" s="51">
        <f t="shared" ca="1" si="29"/>
        <v>0</v>
      </c>
      <c r="L158" s="51">
        <f t="shared" ca="1" si="30"/>
        <v>0</v>
      </c>
      <c r="M158" s="85" t="e">
        <f t="shared" ca="1" si="31"/>
        <v>#DIV/0!</v>
      </c>
      <c r="N158" s="79"/>
      <c r="O158" s="79"/>
      <c r="P158" s="4"/>
      <c r="Q158" s="4"/>
      <c r="R158" s="4"/>
      <c r="S158" s="4"/>
      <c r="T158" s="4"/>
      <c r="U158" s="4"/>
      <c r="V158" s="62"/>
      <c r="W158" s="62"/>
      <c r="X158" s="62"/>
      <c r="Y158" s="62"/>
      <c r="Z158" s="62"/>
      <c r="AA158" s="62"/>
    </row>
    <row r="159" spans="1:27" ht="14.25" customHeight="1">
      <c r="A159" s="62"/>
      <c r="B159" s="62"/>
      <c r="C159" s="62"/>
      <c r="D159" s="87"/>
      <c r="E159" s="49">
        <f t="shared" ca="1" si="23"/>
        <v>0</v>
      </c>
      <c r="F159" s="49">
        <f t="shared" ca="1" si="24"/>
        <v>0</v>
      </c>
      <c r="G159" s="50" t="e">
        <f t="shared" ca="1" si="25"/>
        <v>#DIV/0!</v>
      </c>
      <c r="H159" s="49">
        <f t="shared" ca="1" si="26"/>
        <v>0</v>
      </c>
      <c r="I159" s="49">
        <f t="shared" ca="1" si="27"/>
        <v>0</v>
      </c>
      <c r="J159" s="84" t="e">
        <f t="shared" ca="1" si="28"/>
        <v>#DIV/0!</v>
      </c>
      <c r="K159" s="51">
        <f t="shared" ca="1" si="29"/>
        <v>0</v>
      </c>
      <c r="L159" s="51">
        <f t="shared" ca="1" si="30"/>
        <v>0</v>
      </c>
      <c r="M159" s="85" t="e">
        <f t="shared" ca="1" si="31"/>
        <v>#DIV/0!</v>
      </c>
      <c r="N159" s="79"/>
      <c r="O159" s="79"/>
      <c r="P159" s="4"/>
      <c r="Q159" s="4"/>
      <c r="R159" s="4"/>
      <c r="S159" s="4"/>
      <c r="T159" s="4"/>
      <c r="U159" s="4"/>
      <c r="V159" s="62"/>
      <c r="W159" s="62"/>
      <c r="X159" s="62"/>
      <c r="Y159" s="62"/>
      <c r="Z159" s="62"/>
      <c r="AA159" s="62"/>
    </row>
    <row r="160" spans="1:27" ht="41.25" customHeight="1">
      <c r="A160" s="62"/>
      <c r="B160" s="62"/>
      <c r="C160" s="62"/>
      <c r="D160" s="54" t="s">
        <v>16</v>
      </c>
      <c r="E160" s="55">
        <f t="shared" ref="E160:F160" ca="1" si="32">SUM(E135:E159)/60</f>
        <v>0</v>
      </c>
      <c r="F160" s="55">
        <f t="shared" ca="1" si="32"/>
        <v>0</v>
      </c>
      <c r="G160" s="56" t="e">
        <f t="shared" ca="1" si="25"/>
        <v>#DIV/0!</v>
      </c>
      <c r="H160" s="55">
        <f t="shared" ref="H160:I160" ca="1" si="33">SUM(H135:H159)/60</f>
        <v>0</v>
      </c>
      <c r="I160" s="55">
        <f t="shared" ca="1" si="33"/>
        <v>0</v>
      </c>
      <c r="J160" s="57" t="e">
        <f t="shared" ca="1" si="28"/>
        <v>#DIV/0!</v>
      </c>
      <c r="K160" s="58">
        <f t="shared" ref="K160:L160" ca="1" si="34">SUM(K135:K159)</f>
        <v>0</v>
      </c>
      <c r="L160" s="59">
        <f t="shared" ca="1" si="34"/>
        <v>0</v>
      </c>
      <c r="M160" s="60" t="e">
        <f t="shared" ca="1" si="31"/>
        <v>#DIV/0!</v>
      </c>
      <c r="N160" s="79"/>
      <c r="O160" s="79"/>
      <c r="P160" s="4"/>
      <c r="Q160" s="4"/>
      <c r="R160" s="4"/>
      <c r="S160" s="4"/>
      <c r="T160" s="4"/>
      <c r="U160" s="4"/>
      <c r="V160" s="62"/>
      <c r="W160" s="62"/>
      <c r="X160" s="62"/>
      <c r="Y160" s="62"/>
      <c r="Z160" s="62"/>
      <c r="AA160" s="62"/>
    </row>
    <row r="161" spans="1:27" ht="14.2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</row>
    <row r="162" spans="1:27" ht="14.2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</row>
    <row r="163" spans="1:27" ht="14.2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</row>
    <row r="164" spans="1:27" ht="14.2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</row>
    <row r="165" spans="1:27" ht="14.2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</row>
    <row r="166" spans="1:27" ht="14.2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</row>
    <row r="167" spans="1:27" ht="14.2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</row>
    <row r="168" spans="1:27" ht="14.2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</row>
    <row r="169" spans="1:27" ht="14.2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</row>
    <row r="170" spans="1:27" ht="14.2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</row>
    <row r="171" spans="1:27" ht="14.2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</row>
    <row r="172" spans="1:27" ht="14.2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</row>
    <row r="173" spans="1:27" ht="14.2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</row>
    <row r="174" spans="1:27" ht="14.2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</row>
    <row r="175" spans="1:27" ht="14.2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</row>
    <row r="176" spans="1:27" ht="14.2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</row>
    <row r="177" spans="1:27" ht="14.2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</row>
    <row r="178" spans="1:27" ht="14.2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</row>
    <row r="179" spans="1:27" ht="14.2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</row>
    <row r="180" spans="1:27" ht="14.2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</row>
    <row r="181" spans="1:27" ht="14.2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</row>
    <row r="182" spans="1:27" ht="14.2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</row>
    <row r="183" spans="1:27" ht="14.2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</row>
    <row r="184" spans="1:27" ht="14.2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</row>
    <row r="185" spans="1:27" ht="14.2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</row>
    <row r="186" spans="1:27" ht="14.2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</row>
    <row r="187" spans="1:27" ht="14.2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</row>
    <row r="188" spans="1:27" ht="14.2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</row>
    <row r="189" spans="1:27" ht="14.2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</row>
    <row r="190" spans="1:27" ht="14.2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</row>
    <row r="191" spans="1:27" ht="14.2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</row>
    <row r="192" spans="1:27" ht="14.2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</row>
    <row r="193" spans="1:27" ht="14.2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</row>
    <row r="194" spans="1:27" ht="14.2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</row>
    <row r="195" spans="1:27" ht="14.2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</row>
    <row r="196" spans="1:27" ht="14.2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</row>
    <row r="197" spans="1:27" ht="14.2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</row>
    <row r="198" spans="1:27" ht="14.2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</row>
    <row r="199" spans="1:27" ht="14.2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</row>
    <row r="200" spans="1:27" ht="14.2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</row>
    <row r="201" spans="1:27" ht="14.2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</row>
    <row r="202" spans="1:27" ht="14.2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</row>
    <row r="203" spans="1:27" ht="14.2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</row>
    <row r="204" spans="1:27" ht="14.2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</row>
    <row r="205" spans="1:27" ht="14.2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</row>
    <row r="206" spans="1:27" ht="14.2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</row>
    <row r="207" spans="1:27" ht="14.2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</row>
    <row r="208" spans="1:27" ht="14.2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</row>
    <row r="209" spans="1:27" ht="14.2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</row>
    <row r="210" spans="1:27" ht="14.2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</row>
    <row r="211" spans="1:27" ht="14.2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</row>
    <row r="212" spans="1:27" ht="14.2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</row>
    <row r="213" spans="1:27" ht="14.2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</row>
    <row r="214" spans="1:27" ht="14.2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</row>
    <row r="215" spans="1:27" ht="14.2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</row>
    <row r="216" spans="1:27" ht="14.2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</row>
    <row r="217" spans="1:27" ht="14.2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</row>
    <row r="218" spans="1:27" ht="14.2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</row>
    <row r="219" spans="1:27" ht="14.2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</row>
    <row r="220" spans="1:27" ht="14.2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</row>
    <row r="221" spans="1:27" ht="14.2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</row>
    <row r="222" spans="1:27" ht="14.2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</row>
    <row r="223" spans="1:27" ht="14.2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</row>
    <row r="224" spans="1:27" ht="14.2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</row>
    <row r="225" spans="1:27" ht="14.2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</row>
    <row r="226" spans="1:27" ht="14.2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</row>
    <row r="227" spans="1:27" ht="14.2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</row>
    <row r="228" spans="1:27" ht="14.2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</row>
    <row r="229" spans="1:27" ht="14.2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</row>
    <row r="230" spans="1:27" ht="14.2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</row>
    <row r="231" spans="1:27" ht="14.2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</row>
    <row r="232" spans="1:27" ht="14.2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</row>
    <row r="233" spans="1:27" ht="14.2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</row>
    <row r="234" spans="1:27" ht="14.2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</row>
    <row r="235" spans="1:27" ht="14.2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</row>
    <row r="236" spans="1:27" ht="14.2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</row>
    <row r="237" spans="1:27" ht="14.2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</row>
    <row r="238" spans="1:27" ht="14.2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</row>
    <row r="239" spans="1:27" ht="14.2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</row>
    <row r="240" spans="1:27" ht="14.2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</row>
    <row r="241" spans="1:27" ht="14.2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</row>
    <row r="242" spans="1:27" ht="14.2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</row>
    <row r="243" spans="1:27" ht="14.2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</row>
    <row r="244" spans="1:27" ht="14.2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</row>
    <row r="245" spans="1:27" ht="14.2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</row>
    <row r="246" spans="1:27" ht="14.2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</row>
    <row r="247" spans="1:27" ht="14.2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</row>
    <row r="248" spans="1:27" ht="14.2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</row>
    <row r="249" spans="1:27" ht="14.2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</row>
    <row r="250" spans="1:27" ht="14.2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</row>
    <row r="251" spans="1:27" ht="14.2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</row>
    <row r="252" spans="1:27" ht="14.2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</row>
    <row r="253" spans="1:27" ht="14.2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</row>
    <row r="254" spans="1:27" ht="14.2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</row>
    <row r="255" spans="1:27" ht="14.2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</row>
    <row r="256" spans="1:27" ht="14.2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</row>
    <row r="257" spans="1:27" ht="14.2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</row>
    <row r="258" spans="1:27" ht="14.2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</row>
    <row r="259" spans="1:27" ht="14.2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</row>
    <row r="260" spans="1:27" ht="14.2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</row>
    <row r="261" spans="1:27" ht="14.2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</row>
    <row r="262" spans="1:27" ht="14.2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</row>
    <row r="263" spans="1:27" ht="14.2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</row>
    <row r="264" spans="1:27" ht="14.2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</row>
    <row r="265" spans="1:27" ht="14.2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</row>
    <row r="266" spans="1:27" ht="14.2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</row>
    <row r="267" spans="1:27" ht="14.2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</row>
    <row r="268" spans="1:27" ht="14.2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</row>
    <row r="269" spans="1:27" ht="14.2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</row>
    <row r="270" spans="1:27" ht="14.2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</row>
    <row r="271" spans="1:27" ht="14.2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</row>
    <row r="272" spans="1:27" ht="14.2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</row>
    <row r="273" spans="1:27" ht="14.2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</row>
    <row r="274" spans="1:27" ht="14.2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</row>
    <row r="275" spans="1:27" ht="14.2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</row>
    <row r="276" spans="1:27" ht="14.2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</row>
    <row r="277" spans="1:27" ht="14.2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</row>
    <row r="278" spans="1:27" ht="14.2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</row>
    <row r="279" spans="1:27" ht="14.2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</row>
    <row r="280" spans="1:27" ht="14.2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</row>
    <row r="281" spans="1:27" ht="14.2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</row>
    <row r="282" spans="1:27" ht="14.2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</row>
    <row r="283" spans="1:27" ht="14.2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</row>
    <row r="284" spans="1:27" ht="14.2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</row>
    <row r="285" spans="1:27" ht="14.2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</row>
    <row r="286" spans="1:27" ht="14.2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</row>
    <row r="287" spans="1:27" ht="14.2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</row>
    <row r="288" spans="1:27" ht="14.2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</row>
    <row r="289" spans="1:27" ht="14.2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</row>
    <row r="290" spans="1:27" ht="14.2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</row>
    <row r="291" spans="1:27" ht="14.2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</row>
    <row r="292" spans="1:27" ht="14.2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</row>
    <row r="293" spans="1:27" ht="14.2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</row>
    <row r="294" spans="1:27" ht="14.2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</row>
    <row r="295" spans="1:27" ht="14.2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</row>
    <row r="296" spans="1:27" ht="14.2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</row>
    <row r="297" spans="1:27" ht="14.25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</row>
    <row r="298" spans="1:27" ht="14.2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</row>
    <row r="299" spans="1:27" ht="14.2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</row>
    <row r="300" spans="1:27" ht="14.2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</row>
    <row r="301" spans="1:27" ht="14.2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</row>
    <row r="302" spans="1:27" ht="14.2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</row>
    <row r="303" spans="1:27" ht="14.2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</row>
    <row r="304" spans="1:27" ht="14.2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</row>
    <row r="305" spans="1:27" ht="14.2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</row>
    <row r="306" spans="1:27" ht="14.2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</row>
    <row r="307" spans="1:27" ht="14.2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</row>
    <row r="308" spans="1:27" ht="14.2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</row>
    <row r="309" spans="1:27" ht="14.25" customHeight="1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</row>
    <row r="310" spans="1:27" ht="14.25" customHeight="1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</row>
    <row r="311" spans="1:27" ht="14.25" customHeight="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</row>
    <row r="312" spans="1:27" ht="14.2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</row>
    <row r="313" spans="1:27" ht="14.25" customHeight="1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</row>
    <row r="314" spans="1:27" ht="14.2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</row>
    <row r="315" spans="1:27" ht="14.25" customHeight="1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</row>
    <row r="316" spans="1:27" ht="14.25" customHeight="1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</row>
    <row r="317" spans="1:27" ht="14.25" customHeight="1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</row>
    <row r="318" spans="1:27" ht="14.25" customHeight="1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</row>
    <row r="319" spans="1:27" ht="14.25" customHeight="1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</row>
    <row r="320" spans="1:27" ht="14.25" customHeight="1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</row>
    <row r="321" spans="1:27" ht="14.2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</row>
    <row r="322" spans="1:27" ht="14.25" customHeight="1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</row>
    <row r="323" spans="1:27" ht="14.2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</row>
    <row r="324" spans="1:27" ht="14.25" customHeight="1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</row>
    <row r="325" spans="1:27" ht="14.2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</row>
    <row r="326" spans="1:27" ht="14.25" customHeight="1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</row>
    <row r="327" spans="1:27" ht="14.2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</row>
    <row r="328" spans="1:27" ht="14.25" customHeight="1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</row>
    <row r="329" spans="1:27" ht="14.25" customHeight="1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</row>
    <row r="330" spans="1:27" ht="14.25" customHeight="1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</row>
    <row r="331" spans="1:27" ht="14.25" customHeight="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</row>
    <row r="332" spans="1:27" ht="14.25" customHeight="1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</row>
    <row r="333" spans="1:27" ht="14.25" customHeight="1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</row>
    <row r="334" spans="1:27" ht="14.25" customHeight="1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</row>
    <row r="335" spans="1:27" ht="14.2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</row>
    <row r="336" spans="1:27" ht="14.25" customHeight="1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</row>
    <row r="337" spans="1:27" ht="14.2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</row>
    <row r="338" spans="1:27" ht="14.25" customHeight="1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</row>
    <row r="339" spans="1:27" ht="14.25" customHeight="1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</row>
    <row r="340" spans="1:27" ht="14.25" customHeight="1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</row>
    <row r="341" spans="1:27" ht="14.25" customHeight="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</row>
    <row r="342" spans="1:27" ht="14.25" customHeight="1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</row>
    <row r="343" spans="1:27" ht="14.25" customHeight="1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</row>
    <row r="344" spans="1:27" ht="14.25" customHeight="1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</row>
    <row r="345" spans="1:27" ht="14.25" customHeight="1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</row>
    <row r="346" spans="1:27" ht="14.25" customHeight="1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</row>
    <row r="347" spans="1:27" ht="14.25" customHeight="1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</row>
    <row r="348" spans="1:27" ht="14.25" customHeight="1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</row>
    <row r="349" spans="1:27" ht="14.25" customHeight="1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</row>
    <row r="350" spans="1:27" ht="14.25" customHeight="1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</row>
    <row r="351" spans="1:27" ht="14.25" customHeight="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</row>
    <row r="352" spans="1:27" ht="14.25" customHeight="1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</row>
    <row r="353" spans="1:27" ht="14.25" customHeight="1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</row>
    <row r="354" spans="1:27" ht="14.25" customHeight="1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</row>
    <row r="355" spans="1:27" ht="14.25" customHeight="1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</row>
    <row r="356" spans="1:27" ht="14.25" customHeight="1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</row>
    <row r="357" spans="1:27" ht="14.25" customHeight="1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</row>
    <row r="358" spans="1:27" ht="14.25" customHeight="1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</row>
    <row r="359" spans="1:27" ht="14.25" customHeight="1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</row>
    <row r="360" spans="1:27" ht="14.25" customHeight="1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</row>
    <row r="361" spans="1:27" ht="15.75" customHeight="1"/>
    <row r="362" spans="1:27" ht="15.75" customHeight="1"/>
    <row r="363" spans="1:27" ht="15.75" customHeight="1"/>
    <row r="364" spans="1:27" ht="15.75" customHeight="1"/>
    <row r="365" spans="1:27" ht="15.75" customHeight="1"/>
    <row r="366" spans="1:27" ht="15.75" customHeight="1"/>
    <row r="367" spans="1:27" ht="15.75" customHeight="1"/>
    <row r="368" spans="1:27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</sheetData>
  <mergeCells count="298">
    <mergeCell ref="D130:E130"/>
    <mergeCell ref="D131:E131"/>
    <mergeCell ref="D119:E119"/>
    <mergeCell ref="D120:E120"/>
    <mergeCell ref="B125:C128"/>
    <mergeCell ref="D125:E125"/>
    <mergeCell ref="D126:E126"/>
    <mergeCell ref="D127:E127"/>
    <mergeCell ref="B129:C132"/>
    <mergeCell ref="D118:E118"/>
    <mergeCell ref="D121:E121"/>
    <mergeCell ref="D122:E122"/>
    <mergeCell ref="D123:E123"/>
    <mergeCell ref="D111:E111"/>
    <mergeCell ref="D112:E112"/>
    <mergeCell ref="B116:B120"/>
    <mergeCell ref="C116:C120"/>
    <mergeCell ref="D116:E116"/>
    <mergeCell ref="D117:E117"/>
    <mergeCell ref="B121:C124"/>
    <mergeCell ref="D124:E124"/>
    <mergeCell ref="D113:E113"/>
    <mergeCell ref="D114:E114"/>
    <mergeCell ref="B103:C106"/>
    <mergeCell ref="B107:C110"/>
    <mergeCell ref="D107:E107"/>
    <mergeCell ref="D108:E108"/>
    <mergeCell ref="D109:E109"/>
    <mergeCell ref="D110:E110"/>
    <mergeCell ref="B111:C114"/>
    <mergeCell ref="D104:E104"/>
    <mergeCell ref="D105:E105"/>
    <mergeCell ref="B98:B102"/>
    <mergeCell ref="C98:C102"/>
    <mergeCell ref="D100:E100"/>
    <mergeCell ref="D101:E101"/>
    <mergeCell ref="D102:E102"/>
    <mergeCell ref="D103:E103"/>
    <mergeCell ref="D106:E106"/>
    <mergeCell ref="D98:E98"/>
    <mergeCell ref="D99:E99"/>
    <mergeCell ref="D89:E89"/>
    <mergeCell ref="D90:E90"/>
    <mergeCell ref="B93:C96"/>
    <mergeCell ref="D93:E93"/>
    <mergeCell ref="D94:E94"/>
    <mergeCell ref="D95:E95"/>
    <mergeCell ref="D96:E96"/>
    <mergeCell ref="A80:A96"/>
    <mergeCell ref="A98:A114"/>
    <mergeCell ref="A116:A132"/>
    <mergeCell ref="D128:E128"/>
    <mergeCell ref="D129:E129"/>
    <mergeCell ref="D132:E132"/>
    <mergeCell ref="D82:E82"/>
    <mergeCell ref="D83:E83"/>
    <mergeCell ref="D74:E74"/>
    <mergeCell ref="D75:E75"/>
    <mergeCell ref="D78:E78"/>
    <mergeCell ref="B80:B84"/>
    <mergeCell ref="D80:E80"/>
    <mergeCell ref="D81:E81"/>
    <mergeCell ref="D84:E84"/>
    <mergeCell ref="D91:E91"/>
    <mergeCell ref="D92:E92"/>
    <mergeCell ref="C80:C84"/>
    <mergeCell ref="B85:C88"/>
    <mergeCell ref="D85:E85"/>
    <mergeCell ref="D86:E86"/>
    <mergeCell ref="D87:E87"/>
    <mergeCell ref="D88:E88"/>
    <mergeCell ref="B89:C92"/>
    <mergeCell ref="D52:E52"/>
    <mergeCell ref="D53:E53"/>
    <mergeCell ref="D54:E54"/>
    <mergeCell ref="D55:E55"/>
    <mergeCell ref="D56:E56"/>
    <mergeCell ref="D57:E57"/>
    <mergeCell ref="D58:E58"/>
    <mergeCell ref="A44:A60"/>
    <mergeCell ref="A62:A78"/>
    <mergeCell ref="A8:A24"/>
    <mergeCell ref="B8:B12"/>
    <mergeCell ref="C8:C12"/>
    <mergeCell ref="D8:E8"/>
    <mergeCell ref="B21:C24"/>
    <mergeCell ref="D21:E21"/>
    <mergeCell ref="D22:E22"/>
    <mergeCell ref="D23:E23"/>
    <mergeCell ref="D24:E24"/>
    <mergeCell ref="B49:C52"/>
    <mergeCell ref="B53:C56"/>
    <mergeCell ref="A26:A42"/>
    <mergeCell ref="B26:B30"/>
    <mergeCell ref="C26:C30"/>
    <mergeCell ref="B31:C34"/>
    <mergeCell ref="B35:C38"/>
    <mergeCell ref="B39:C42"/>
    <mergeCell ref="B57:C60"/>
    <mergeCell ref="B44:B48"/>
    <mergeCell ref="C44:C48"/>
    <mergeCell ref="D76:E76"/>
    <mergeCell ref="D77:E77"/>
    <mergeCell ref="D65:E65"/>
    <mergeCell ref="D66:E66"/>
    <mergeCell ref="B71:C74"/>
    <mergeCell ref="D71:E71"/>
    <mergeCell ref="D72:E72"/>
    <mergeCell ref="D73:E73"/>
    <mergeCell ref="B75:C78"/>
    <mergeCell ref="D64:E64"/>
    <mergeCell ref="D67:E67"/>
    <mergeCell ref="D68:E68"/>
    <mergeCell ref="D69:E69"/>
    <mergeCell ref="D59:E59"/>
    <mergeCell ref="D60:E60"/>
    <mergeCell ref="B62:B66"/>
    <mergeCell ref="C62:C66"/>
    <mergeCell ref="D62:E62"/>
    <mergeCell ref="D63:E63"/>
    <mergeCell ref="B67:C70"/>
    <mergeCell ref="D70:E70"/>
    <mergeCell ref="D36:E36"/>
    <mergeCell ref="D37:E37"/>
    <mergeCell ref="D38:E38"/>
    <mergeCell ref="D39:E39"/>
    <mergeCell ref="D40:E40"/>
    <mergeCell ref="D41:E41"/>
    <mergeCell ref="R21:U21"/>
    <mergeCell ref="R22:U22"/>
    <mergeCell ref="R23:U23"/>
    <mergeCell ref="R24:U24"/>
    <mergeCell ref="R26:U26"/>
    <mergeCell ref="R27:U27"/>
    <mergeCell ref="R28:U28"/>
    <mergeCell ref="R35:U35"/>
    <mergeCell ref="R36:U36"/>
    <mergeCell ref="R37:U37"/>
    <mergeCell ref="R38:U38"/>
    <mergeCell ref="R39:U39"/>
    <mergeCell ref="R40:U40"/>
    <mergeCell ref="D26:E26"/>
    <mergeCell ref="D27:E27"/>
    <mergeCell ref="R14:U14"/>
    <mergeCell ref="R15:U15"/>
    <mergeCell ref="R16:U16"/>
    <mergeCell ref="R17:U17"/>
    <mergeCell ref="R18:U18"/>
    <mergeCell ref="R19:U19"/>
    <mergeCell ref="R20:U20"/>
    <mergeCell ref="D50:E50"/>
    <mergeCell ref="D51:E51"/>
    <mergeCell ref="D42:E42"/>
    <mergeCell ref="D44:E44"/>
    <mergeCell ref="D45:E45"/>
    <mergeCell ref="D46:E46"/>
    <mergeCell ref="D47:E47"/>
    <mergeCell ref="D48:E48"/>
    <mergeCell ref="D49:E49"/>
    <mergeCell ref="D28:E28"/>
    <mergeCell ref="D29:E29"/>
    <mergeCell ref="D30:E30"/>
    <mergeCell ref="D31:E31"/>
    <mergeCell ref="D32:E32"/>
    <mergeCell ref="D33:E33"/>
    <mergeCell ref="D34:E34"/>
    <mergeCell ref="D35:E35"/>
    <mergeCell ref="D17:E17"/>
    <mergeCell ref="D18:E18"/>
    <mergeCell ref="B13:C16"/>
    <mergeCell ref="D13:E13"/>
    <mergeCell ref="G13:P24"/>
    <mergeCell ref="D14:E14"/>
    <mergeCell ref="D15:E15"/>
    <mergeCell ref="D16:E16"/>
    <mergeCell ref="B17:C20"/>
    <mergeCell ref="D19:E19"/>
    <mergeCell ref="D20:E20"/>
    <mergeCell ref="D11:E11"/>
    <mergeCell ref="D12:E12"/>
    <mergeCell ref="R7:U7"/>
    <mergeCell ref="R8:U8"/>
    <mergeCell ref="R9:U9"/>
    <mergeCell ref="R10:U10"/>
    <mergeCell ref="R11:U11"/>
    <mergeCell ref="R12:U12"/>
    <mergeCell ref="R13:U13"/>
    <mergeCell ref="D7:E7"/>
    <mergeCell ref="B1:C1"/>
    <mergeCell ref="D1:E3"/>
    <mergeCell ref="B2:C2"/>
    <mergeCell ref="B3:C3"/>
    <mergeCell ref="V3:V5"/>
    <mergeCell ref="B4:C4"/>
    <mergeCell ref="D4:E4"/>
    <mergeCell ref="D9:E9"/>
    <mergeCell ref="D10:E10"/>
    <mergeCell ref="B5:C5"/>
    <mergeCell ref="B6:C6"/>
    <mergeCell ref="R131:U131"/>
    <mergeCell ref="R132:U132"/>
    <mergeCell ref="R67:U67"/>
    <mergeCell ref="R68:U68"/>
    <mergeCell ref="R69:U69"/>
    <mergeCell ref="R70:U70"/>
    <mergeCell ref="R71:U71"/>
    <mergeCell ref="R72:U72"/>
    <mergeCell ref="R73:U73"/>
    <mergeCell ref="R92:U92"/>
    <mergeCell ref="R93:U93"/>
    <mergeCell ref="R85:U85"/>
    <mergeCell ref="R86:U86"/>
    <mergeCell ref="R87:U87"/>
    <mergeCell ref="R88:U88"/>
    <mergeCell ref="R89:U89"/>
    <mergeCell ref="R90:U90"/>
    <mergeCell ref="R91:U91"/>
    <mergeCell ref="R56:U56"/>
    <mergeCell ref="R57:U57"/>
    <mergeCell ref="G49:P60"/>
    <mergeCell ref="G67:P78"/>
    <mergeCell ref="G85:P96"/>
    <mergeCell ref="G103:P114"/>
    <mergeCell ref="G121:P132"/>
    <mergeCell ref="R41:U41"/>
    <mergeCell ref="R42:U42"/>
    <mergeCell ref="R44:U44"/>
    <mergeCell ref="R45:U45"/>
    <mergeCell ref="R46:U46"/>
    <mergeCell ref="R47:U47"/>
    <mergeCell ref="R60:U60"/>
    <mergeCell ref="R58:U58"/>
    <mergeCell ref="R59:U59"/>
    <mergeCell ref="R62:U62"/>
    <mergeCell ref="R63:U63"/>
    <mergeCell ref="R64:U64"/>
    <mergeCell ref="R65:U65"/>
    <mergeCell ref="R66:U66"/>
    <mergeCell ref="R128:U128"/>
    <mergeCell ref="R129:U129"/>
    <mergeCell ref="R130:U130"/>
    <mergeCell ref="R29:U29"/>
    <mergeCell ref="R30:U30"/>
    <mergeCell ref="G31:P42"/>
    <mergeCell ref="R31:U31"/>
    <mergeCell ref="R32:U32"/>
    <mergeCell ref="R33:U33"/>
    <mergeCell ref="R34:U34"/>
    <mergeCell ref="R54:U54"/>
    <mergeCell ref="R55:U55"/>
    <mergeCell ref="R48:U48"/>
    <mergeCell ref="R49:U49"/>
    <mergeCell ref="R50:U50"/>
    <mergeCell ref="R51:U51"/>
    <mergeCell ref="R52:U52"/>
    <mergeCell ref="R53:U53"/>
    <mergeCell ref="R126:U126"/>
    <mergeCell ref="R127:U127"/>
    <mergeCell ref="R113:U113"/>
    <mergeCell ref="R114:U114"/>
    <mergeCell ref="R121:U121"/>
    <mergeCell ref="R122:U122"/>
    <mergeCell ref="R123:U123"/>
    <mergeCell ref="R124:U124"/>
    <mergeCell ref="R125:U125"/>
    <mergeCell ref="R111:U111"/>
    <mergeCell ref="R112:U112"/>
    <mergeCell ref="R116:U116"/>
    <mergeCell ref="R117:U117"/>
    <mergeCell ref="R118:U118"/>
    <mergeCell ref="R119:U119"/>
    <mergeCell ref="R120:U120"/>
    <mergeCell ref="R104:U104"/>
    <mergeCell ref="R105:U105"/>
    <mergeCell ref="R106:U106"/>
    <mergeCell ref="R107:U107"/>
    <mergeCell ref="R108:U108"/>
    <mergeCell ref="R109:U109"/>
    <mergeCell ref="R110:U110"/>
    <mergeCell ref="R102:U102"/>
    <mergeCell ref="R103:U103"/>
    <mergeCell ref="R94:U94"/>
    <mergeCell ref="R95:U95"/>
    <mergeCell ref="R96:U96"/>
    <mergeCell ref="R98:U98"/>
    <mergeCell ref="R99:U99"/>
    <mergeCell ref="R100:U100"/>
    <mergeCell ref="R101:U101"/>
    <mergeCell ref="R82:U82"/>
    <mergeCell ref="R83:U83"/>
    <mergeCell ref="R84:U84"/>
    <mergeCell ref="R74:U74"/>
    <mergeCell ref="R75:U75"/>
    <mergeCell ref="R76:U76"/>
    <mergeCell ref="R77:U77"/>
    <mergeCell ref="R78:U78"/>
    <mergeCell ref="R80:U80"/>
    <mergeCell ref="R81:U81"/>
  </mergeCells>
  <conditionalFormatting sqref="E135:E159 H135:H159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135:M159">
    <cfRule type="colorScale" priority="1">
      <colorScale>
        <cfvo type="min"/>
        <cfvo type="percentile" val="50"/>
        <cfvo type="max"/>
        <color rgb="FFE06666"/>
        <color rgb="FFFFD666"/>
        <color rgb="FF6AA84F"/>
      </colorScale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34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4140625" defaultRowHeight="15" customHeight="1"/>
  <cols>
    <col min="1" max="1" width="16.44140625" customWidth="1"/>
    <col min="2" max="2" width="12" customWidth="1"/>
    <col min="3" max="3" width="11.109375" customWidth="1"/>
    <col min="4" max="4" width="15.33203125" customWidth="1"/>
    <col min="5" max="5" width="11.5546875" customWidth="1"/>
    <col min="6" max="6" width="14.44140625" customWidth="1"/>
    <col min="7" max="7" width="26.88671875" customWidth="1"/>
    <col min="8" max="8" width="12.33203125" customWidth="1"/>
    <col min="9" max="9" width="12.5546875" customWidth="1"/>
    <col min="10" max="10" width="9.88671875" customWidth="1"/>
    <col min="11" max="11" width="11.88671875" customWidth="1"/>
    <col min="12" max="13" width="10.44140625" customWidth="1"/>
    <col min="14" max="14" width="10.44140625" hidden="1" customWidth="1"/>
    <col min="15" max="16" width="10.44140625" customWidth="1"/>
    <col min="17" max="17" width="15.109375" customWidth="1"/>
    <col min="18" max="18" width="12.33203125" customWidth="1"/>
    <col min="19" max="23" width="9.109375" customWidth="1"/>
    <col min="24" max="27" width="8.6640625" customWidth="1"/>
  </cols>
  <sheetData>
    <row r="1" spans="1:27" ht="14.25" customHeight="1">
      <c r="A1" s="61" t="s">
        <v>17</v>
      </c>
      <c r="B1" s="152" t="s">
        <v>18</v>
      </c>
      <c r="C1" s="96"/>
      <c r="D1" s="153"/>
      <c r="E1" s="148"/>
      <c r="F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</row>
    <row r="2" spans="1:27" ht="14.25" customHeight="1">
      <c r="A2" s="63" t="s">
        <v>19</v>
      </c>
      <c r="B2" s="154"/>
      <c r="C2" s="90"/>
      <c r="D2" s="148"/>
      <c r="E2" s="148"/>
      <c r="F2" s="62"/>
      <c r="G2" s="62"/>
      <c r="H2" s="64"/>
      <c r="I2" s="62"/>
      <c r="J2" s="62"/>
      <c r="K2" s="62"/>
      <c r="L2" s="62"/>
      <c r="M2" s="62"/>
      <c r="N2" s="62"/>
      <c r="O2" s="62"/>
      <c r="P2" s="62"/>
      <c r="Q2" s="62"/>
      <c r="R2" s="62"/>
      <c r="S2" s="4"/>
      <c r="T2" s="62"/>
      <c r="U2" s="62"/>
      <c r="V2" s="62"/>
      <c r="W2" s="62"/>
      <c r="X2" s="62"/>
      <c r="Y2" s="62"/>
      <c r="Z2" s="62"/>
      <c r="AA2" s="62"/>
    </row>
    <row r="3" spans="1:27" ht="22.8">
      <c r="A3" s="63" t="s">
        <v>21</v>
      </c>
      <c r="B3" s="155"/>
      <c r="C3" s="90"/>
      <c r="D3" s="148"/>
      <c r="E3" s="148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U3" s="62"/>
      <c r="V3" s="156"/>
      <c r="W3" s="62"/>
      <c r="X3" s="62"/>
      <c r="Y3" s="62"/>
      <c r="Z3" s="62"/>
      <c r="AA3" s="62"/>
    </row>
    <row r="4" spans="1:27" ht="15" customHeight="1">
      <c r="A4" s="63" t="s">
        <v>23</v>
      </c>
      <c r="B4" s="157"/>
      <c r="C4" s="90"/>
      <c r="D4" s="158" t="str">
        <f>HYPERLINK("https://www.instagram.com/renanfineto/?hl=pt-br","@renanfineto")</f>
        <v>@renanfineto</v>
      </c>
      <c r="E4" s="159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148"/>
      <c r="W4" s="62"/>
      <c r="X4" s="62"/>
      <c r="Y4" s="62"/>
      <c r="Z4" s="62"/>
      <c r="AA4" s="62"/>
    </row>
    <row r="5" spans="1:27" ht="28.5" customHeight="1">
      <c r="A5" s="63" t="s">
        <v>24</v>
      </c>
      <c r="B5" s="178">
        <f ca="1">E160+H160</f>
        <v>0</v>
      </c>
      <c r="C5" s="90"/>
      <c r="D5" s="4"/>
      <c r="E5" s="4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148"/>
      <c r="W5" s="62"/>
      <c r="X5" s="62"/>
      <c r="Y5" s="62"/>
      <c r="Z5" s="62"/>
      <c r="AA5" s="62"/>
    </row>
    <row r="6" spans="1:27" ht="20.25" customHeight="1">
      <c r="A6" s="65" t="s">
        <v>25</v>
      </c>
      <c r="B6" s="181"/>
      <c r="C6" s="99"/>
      <c r="D6" s="4"/>
      <c r="E6" s="66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</row>
    <row r="7" spans="1:27" ht="45.6">
      <c r="A7" s="67" t="s">
        <v>26</v>
      </c>
      <c r="B7" s="68" t="s">
        <v>27</v>
      </c>
      <c r="C7" s="69" t="s">
        <v>28</v>
      </c>
      <c r="D7" s="161" t="s">
        <v>0</v>
      </c>
      <c r="E7" s="180"/>
      <c r="F7" s="69" t="s">
        <v>29</v>
      </c>
      <c r="G7" s="69" t="s">
        <v>1</v>
      </c>
      <c r="H7" s="69" t="s">
        <v>30</v>
      </c>
      <c r="I7" s="69" t="s">
        <v>31</v>
      </c>
      <c r="J7" s="69" t="s">
        <v>32</v>
      </c>
      <c r="K7" s="69" t="s">
        <v>33</v>
      </c>
      <c r="L7" s="69" t="s">
        <v>34</v>
      </c>
      <c r="M7" s="69" t="s">
        <v>35</v>
      </c>
      <c r="N7" s="69" t="s">
        <v>36</v>
      </c>
      <c r="O7" s="69" t="s">
        <v>15</v>
      </c>
      <c r="P7" s="69" t="s">
        <v>4</v>
      </c>
      <c r="Q7" s="69" t="s">
        <v>37</v>
      </c>
      <c r="R7" s="161" t="s">
        <v>78</v>
      </c>
      <c r="S7" s="134"/>
      <c r="T7" s="134"/>
      <c r="U7" s="135"/>
      <c r="V7" s="62"/>
      <c r="W7" s="62"/>
      <c r="X7" s="62"/>
      <c r="Y7" s="62"/>
      <c r="Z7" s="62"/>
      <c r="AA7" s="62"/>
    </row>
    <row r="8" spans="1:27" ht="14.25" customHeight="1">
      <c r="A8" s="175">
        <v>8</v>
      </c>
      <c r="B8" s="171">
        <v>43787</v>
      </c>
      <c r="C8" s="174" t="s">
        <v>39</v>
      </c>
      <c r="D8" s="169" t="s">
        <v>60</v>
      </c>
      <c r="E8" s="170"/>
      <c r="F8" s="70">
        <v>60</v>
      </c>
      <c r="G8" s="70" t="s">
        <v>67</v>
      </c>
      <c r="H8" s="70">
        <v>5</v>
      </c>
      <c r="I8" s="70">
        <v>40</v>
      </c>
      <c r="J8" s="70"/>
      <c r="K8" s="70"/>
      <c r="L8" s="70">
        <v>1</v>
      </c>
      <c r="M8" s="70">
        <v>50</v>
      </c>
      <c r="N8" s="71">
        <f t="shared" ref="N8:N12" si="0">IF((M8-L8+1)=1,"",(M8-L8+1))</f>
        <v>50</v>
      </c>
      <c r="O8" s="72">
        <v>35</v>
      </c>
      <c r="P8" s="73">
        <f t="shared" ref="P8:P12" si="1">O8/(M8-L8+1)</f>
        <v>0.7</v>
      </c>
      <c r="Q8" s="72">
        <v>55</v>
      </c>
      <c r="R8" s="144"/>
      <c r="S8" s="95"/>
      <c r="T8" s="95"/>
      <c r="U8" s="96"/>
      <c r="V8" s="62"/>
      <c r="W8" s="62"/>
      <c r="X8" s="62"/>
      <c r="Y8" s="62"/>
      <c r="Z8" s="62"/>
      <c r="AA8" s="62"/>
    </row>
    <row r="9" spans="1:27" ht="15" customHeight="1">
      <c r="A9" s="176"/>
      <c r="B9" s="172"/>
      <c r="C9" s="172"/>
      <c r="D9" s="160" t="s">
        <v>59</v>
      </c>
      <c r="E9" s="159"/>
      <c r="F9" s="74">
        <v>60</v>
      </c>
      <c r="G9" s="74"/>
      <c r="H9" s="74"/>
      <c r="I9" s="74"/>
      <c r="J9" s="74"/>
      <c r="K9" s="74"/>
      <c r="L9" s="74"/>
      <c r="M9" s="74"/>
      <c r="N9" s="74" t="str">
        <f t="shared" si="0"/>
        <v/>
      </c>
      <c r="O9" s="75"/>
      <c r="P9" s="76">
        <f t="shared" si="1"/>
        <v>0</v>
      </c>
      <c r="Q9" s="75"/>
      <c r="R9" s="141"/>
      <c r="S9" s="89"/>
      <c r="T9" s="89"/>
      <c r="U9" s="90"/>
      <c r="V9" s="62"/>
      <c r="W9" s="62"/>
      <c r="X9" s="62"/>
      <c r="Y9" s="62"/>
      <c r="Z9" s="62"/>
      <c r="AA9" s="62"/>
    </row>
    <row r="10" spans="1:27" ht="15" customHeight="1">
      <c r="A10" s="176"/>
      <c r="B10" s="172"/>
      <c r="C10" s="172"/>
      <c r="D10" s="160" t="s">
        <v>57</v>
      </c>
      <c r="E10" s="159"/>
      <c r="F10" s="74">
        <v>60</v>
      </c>
      <c r="G10" s="74"/>
      <c r="H10" s="74"/>
      <c r="I10" s="74"/>
      <c r="J10" s="74"/>
      <c r="K10" s="74"/>
      <c r="L10" s="74"/>
      <c r="M10" s="74"/>
      <c r="N10" s="74" t="str">
        <f t="shared" si="0"/>
        <v/>
      </c>
      <c r="O10" s="75"/>
      <c r="P10" s="76">
        <f t="shared" si="1"/>
        <v>0</v>
      </c>
      <c r="Q10" s="75"/>
      <c r="R10" s="141"/>
      <c r="S10" s="89"/>
      <c r="T10" s="89"/>
      <c r="U10" s="90"/>
      <c r="V10" s="62"/>
      <c r="W10" s="62"/>
      <c r="X10" s="62"/>
      <c r="Y10" s="62"/>
      <c r="Z10" s="62"/>
      <c r="AA10" s="62"/>
    </row>
    <row r="11" spans="1:27" ht="15" customHeight="1">
      <c r="A11" s="176"/>
      <c r="B11" s="172"/>
      <c r="C11" s="172"/>
      <c r="D11" s="160"/>
      <c r="E11" s="159"/>
      <c r="F11" s="74"/>
      <c r="G11" s="74"/>
      <c r="H11" s="74"/>
      <c r="I11" s="74"/>
      <c r="J11" s="74"/>
      <c r="K11" s="74"/>
      <c r="L11" s="74"/>
      <c r="M11" s="74"/>
      <c r="N11" s="74" t="str">
        <f t="shared" si="0"/>
        <v/>
      </c>
      <c r="O11" s="75"/>
      <c r="P11" s="76">
        <f t="shared" si="1"/>
        <v>0</v>
      </c>
      <c r="Q11" s="75"/>
      <c r="R11" s="141"/>
      <c r="S11" s="89"/>
      <c r="T11" s="89"/>
      <c r="U11" s="90"/>
      <c r="V11" s="62"/>
      <c r="W11" s="62"/>
      <c r="X11" s="62"/>
      <c r="Y11" s="62"/>
      <c r="Z11" s="62"/>
      <c r="AA11" s="62"/>
    </row>
    <row r="12" spans="1:27" ht="15" customHeight="1">
      <c r="A12" s="176"/>
      <c r="B12" s="173"/>
      <c r="C12" s="173"/>
      <c r="D12" s="141"/>
      <c r="E12" s="159"/>
      <c r="F12" s="74"/>
      <c r="G12" s="74"/>
      <c r="H12" s="74"/>
      <c r="I12" s="74"/>
      <c r="J12" s="74"/>
      <c r="K12" s="74"/>
      <c r="L12" s="74"/>
      <c r="M12" s="74"/>
      <c r="N12" s="74" t="str">
        <f t="shared" si="0"/>
        <v/>
      </c>
      <c r="O12" s="75"/>
      <c r="P12" s="76">
        <f t="shared" si="1"/>
        <v>0</v>
      </c>
      <c r="Q12" s="75"/>
      <c r="R12" s="141"/>
      <c r="S12" s="89"/>
      <c r="T12" s="89"/>
      <c r="U12" s="90"/>
      <c r="V12" s="62"/>
      <c r="W12" s="62"/>
      <c r="X12" s="62"/>
      <c r="Y12" s="62"/>
      <c r="Z12" s="62"/>
      <c r="AA12" s="62"/>
    </row>
    <row r="13" spans="1:27" ht="15" customHeight="1">
      <c r="A13" s="176"/>
      <c r="B13" s="163" t="s">
        <v>40</v>
      </c>
      <c r="C13" s="146"/>
      <c r="D13" s="162"/>
      <c r="E13" s="159"/>
      <c r="F13" s="77"/>
      <c r="G13" s="145" t="s">
        <v>79</v>
      </c>
      <c r="H13" s="112"/>
      <c r="I13" s="112"/>
      <c r="J13" s="112"/>
      <c r="K13" s="112"/>
      <c r="L13" s="112"/>
      <c r="M13" s="112"/>
      <c r="N13" s="112"/>
      <c r="O13" s="112"/>
      <c r="P13" s="146"/>
      <c r="Q13" s="78"/>
      <c r="R13" s="142"/>
      <c r="S13" s="89"/>
      <c r="T13" s="89"/>
      <c r="U13" s="90"/>
      <c r="V13" s="62"/>
      <c r="W13" s="79"/>
      <c r="X13" s="62"/>
      <c r="Y13" s="62"/>
      <c r="Z13" s="62"/>
      <c r="AA13" s="62"/>
    </row>
    <row r="14" spans="1:27" ht="15.75" customHeight="1">
      <c r="A14" s="176"/>
      <c r="B14" s="147"/>
      <c r="C14" s="149"/>
      <c r="D14" s="162"/>
      <c r="E14" s="159"/>
      <c r="F14" s="77"/>
      <c r="G14" s="147"/>
      <c r="H14" s="148"/>
      <c r="I14" s="148"/>
      <c r="J14" s="148"/>
      <c r="K14" s="148"/>
      <c r="L14" s="148"/>
      <c r="M14" s="148"/>
      <c r="N14" s="148"/>
      <c r="O14" s="148"/>
      <c r="P14" s="149"/>
      <c r="Q14" s="78"/>
      <c r="R14" s="142"/>
      <c r="S14" s="89"/>
      <c r="T14" s="89"/>
      <c r="U14" s="90"/>
      <c r="V14" s="62"/>
      <c r="W14" s="79"/>
      <c r="X14" s="62"/>
      <c r="Y14" s="62"/>
      <c r="Z14" s="62"/>
      <c r="AA14" s="62"/>
    </row>
    <row r="15" spans="1:27" ht="15.75" customHeight="1">
      <c r="A15" s="176"/>
      <c r="B15" s="147"/>
      <c r="C15" s="149"/>
      <c r="D15" s="162"/>
      <c r="E15" s="159"/>
      <c r="F15" s="77"/>
      <c r="G15" s="147"/>
      <c r="H15" s="148"/>
      <c r="I15" s="148"/>
      <c r="J15" s="148"/>
      <c r="K15" s="148"/>
      <c r="L15" s="148"/>
      <c r="M15" s="148"/>
      <c r="N15" s="148"/>
      <c r="O15" s="148"/>
      <c r="P15" s="149"/>
      <c r="Q15" s="78"/>
      <c r="R15" s="142"/>
      <c r="S15" s="89"/>
      <c r="T15" s="89"/>
      <c r="U15" s="90"/>
      <c r="V15" s="62"/>
      <c r="W15" s="79"/>
      <c r="X15" s="62"/>
      <c r="Y15" s="62"/>
      <c r="Z15" s="62"/>
      <c r="AA15" s="62"/>
    </row>
    <row r="16" spans="1:27" ht="15.75" customHeight="1">
      <c r="A16" s="176"/>
      <c r="B16" s="164"/>
      <c r="C16" s="165"/>
      <c r="D16" s="162"/>
      <c r="E16" s="159"/>
      <c r="F16" s="77"/>
      <c r="G16" s="147"/>
      <c r="H16" s="148"/>
      <c r="I16" s="148"/>
      <c r="J16" s="148"/>
      <c r="K16" s="148"/>
      <c r="L16" s="148"/>
      <c r="M16" s="148"/>
      <c r="N16" s="148"/>
      <c r="O16" s="148"/>
      <c r="P16" s="149"/>
      <c r="Q16" s="78"/>
      <c r="R16" s="142"/>
      <c r="S16" s="89"/>
      <c r="T16" s="89"/>
      <c r="U16" s="90"/>
      <c r="V16" s="62"/>
      <c r="W16" s="79"/>
      <c r="X16" s="62"/>
      <c r="Y16" s="62"/>
      <c r="Z16" s="62"/>
      <c r="AA16" s="62"/>
    </row>
    <row r="17" spans="1:27" ht="15" customHeight="1">
      <c r="A17" s="176"/>
      <c r="B17" s="166" t="s">
        <v>42</v>
      </c>
      <c r="C17" s="149"/>
      <c r="D17" s="162"/>
      <c r="E17" s="159"/>
      <c r="F17" s="77"/>
      <c r="G17" s="147"/>
      <c r="H17" s="148"/>
      <c r="I17" s="148"/>
      <c r="J17" s="148"/>
      <c r="K17" s="148"/>
      <c r="L17" s="148"/>
      <c r="M17" s="148"/>
      <c r="N17" s="148"/>
      <c r="O17" s="148"/>
      <c r="P17" s="149"/>
      <c r="Q17" s="78"/>
      <c r="R17" s="142"/>
      <c r="S17" s="89"/>
      <c r="T17" s="89"/>
      <c r="U17" s="90"/>
      <c r="V17" s="62"/>
      <c r="W17" s="79"/>
      <c r="X17" s="62"/>
      <c r="Y17" s="62"/>
      <c r="Z17" s="62"/>
      <c r="AA17" s="62"/>
    </row>
    <row r="18" spans="1:27" ht="15" customHeight="1">
      <c r="A18" s="176"/>
      <c r="B18" s="147"/>
      <c r="C18" s="149"/>
      <c r="D18" s="162"/>
      <c r="E18" s="159"/>
      <c r="F18" s="77"/>
      <c r="G18" s="147"/>
      <c r="H18" s="148"/>
      <c r="I18" s="148"/>
      <c r="J18" s="148"/>
      <c r="K18" s="148"/>
      <c r="L18" s="148"/>
      <c r="M18" s="148"/>
      <c r="N18" s="148"/>
      <c r="O18" s="148"/>
      <c r="P18" s="149"/>
      <c r="Q18" s="78"/>
      <c r="R18" s="142"/>
      <c r="S18" s="89"/>
      <c r="T18" s="89"/>
      <c r="U18" s="90"/>
      <c r="V18" s="62"/>
      <c r="W18" s="62"/>
      <c r="X18" s="62"/>
      <c r="Y18" s="62"/>
      <c r="Z18" s="62"/>
      <c r="AA18" s="62"/>
    </row>
    <row r="19" spans="1:27" ht="15" customHeight="1">
      <c r="A19" s="176"/>
      <c r="B19" s="147"/>
      <c r="C19" s="149"/>
      <c r="D19" s="162"/>
      <c r="E19" s="159"/>
      <c r="F19" s="77"/>
      <c r="G19" s="147"/>
      <c r="H19" s="148"/>
      <c r="I19" s="148"/>
      <c r="J19" s="148"/>
      <c r="K19" s="148"/>
      <c r="L19" s="148"/>
      <c r="M19" s="148"/>
      <c r="N19" s="148"/>
      <c r="O19" s="148"/>
      <c r="P19" s="149"/>
      <c r="Q19" s="78"/>
      <c r="R19" s="142"/>
      <c r="S19" s="89"/>
      <c r="T19" s="89"/>
      <c r="U19" s="90"/>
      <c r="V19" s="62"/>
      <c r="W19" s="62"/>
      <c r="X19" s="62"/>
      <c r="Y19" s="62"/>
      <c r="Z19" s="62"/>
      <c r="AA19" s="62"/>
    </row>
    <row r="20" spans="1:27" ht="15" customHeight="1">
      <c r="A20" s="176"/>
      <c r="B20" s="164"/>
      <c r="C20" s="165"/>
      <c r="D20" s="162"/>
      <c r="E20" s="159"/>
      <c r="F20" s="77"/>
      <c r="G20" s="147"/>
      <c r="H20" s="148"/>
      <c r="I20" s="148"/>
      <c r="J20" s="148"/>
      <c r="K20" s="148"/>
      <c r="L20" s="148"/>
      <c r="M20" s="148"/>
      <c r="N20" s="148"/>
      <c r="O20" s="148"/>
      <c r="P20" s="149"/>
      <c r="Q20" s="78"/>
      <c r="R20" s="142"/>
      <c r="S20" s="89"/>
      <c r="T20" s="89"/>
      <c r="U20" s="90"/>
      <c r="V20" s="62"/>
      <c r="W20" s="62"/>
      <c r="X20" s="62"/>
      <c r="Y20" s="62"/>
      <c r="Z20" s="62"/>
      <c r="AA20" s="62"/>
    </row>
    <row r="21" spans="1:27" ht="15" customHeight="1">
      <c r="A21" s="176"/>
      <c r="B21" s="166" t="s">
        <v>69</v>
      </c>
      <c r="C21" s="149"/>
      <c r="D21" s="162" t="s">
        <v>60</v>
      </c>
      <c r="E21" s="159"/>
      <c r="F21" s="77">
        <v>60</v>
      </c>
      <c r="G21" s="147"/>
      <c r="H21" s="148"/>
      <c r="I21" s="148"/>
      <c r="J21" s="148"/>
      <c r="K21" s="148"/>
      <c r="L21" s="148"/>
      <c r="M21" s="148"/>
      <c r="N21" s="148"/>
      <c r="O21" s="148"/>
      <c r="P21" s="149"/>
      <c r="Q21" s="78">
        <v>60</v>
      </c>
      <c r="R21" s="142" t="s">
        <v>70</v>
      </c>
      <c r="S21" s="89"/>
      <c r="T21" s="89"/>
      <c r="U21" s="90"/>
      <c r="V21" s="62"/>
      <c r="W21" s="62"/>
      <c r="X21" s="62"/>
      <c r="Y21" s="62"/>
      <c r="Z21" s="62"/>
      <c r="AA21" s="62"/>
    </row>
    <row r="22" spans="1:27" ht="15" customHeight="1">
      <c r="A22" s="176"/>
      <c r="B22" s="147"/>
      <c r="C22" s="149"/>
      <c r="D22" s="162"/>
      <c r="E22" s="159"/>
      <c r="F22" s="77"/>
      <c r="G22" s="147"/>
      <c r="H22" s="148"/>
      <c r="I22" s="148"/>
      <c r="J22" s="148"/>
      <c r="K22" s="148"/>
      <c r="L22" s="148"/>
      <c r="M22" s="148"/>
      <c r="N22" s="148"/>
      <c r="O22" s="148"/>
      <c r="P22" s="149"/>
      <c r="Q22" s="78"/>
      <c r="R22" s="142"/>
      <c r="S22" s="89"/>
      <c r="T22" s="89"/>
      <c r="U22" s="90"/>
      <c r="V22" s="62"/>
      <c r="W22" s="62"/>
      <c r="X22" s="62"/>
      <c r="Y22" s="62"/>
      <c r="Z22" s="62"/>
      <c r="AA22" s="62"/>
    </row>
    <row r="23" spans="1:27" ht="15" customHeight="1">
      <c r="A23" s="176"/>
      <c r="B23" s="147"/>
      <c r="C23" s="149"/>
      <c r="D23" s="162"/>
      <c r="E23" s="159"/>
      <c r="F23" s="77"/>
      <c r="G23" s="147"/>
      <c r="H23" s="148"/>
      <c r="I23" s="148"/>
      <c r="J23" s="148"/>
      <c r="K23" s="148"/>
      <c r="L23" s="148"/>
      <c r="M23" s="148"/>
      <c r="N23" s="148"/>
      <c r="O23" s="148"/>
      <c r="P23" s="149"/>
      <c r="Q23" s="78"/>
      <c r="R23" s="142"/>
      <c r="S23" s="89"/>
      <c r="T23" s="89"/>
      <c r="U23" s="90"/>
      <c r="V23" s="62"/>
      <c r="W23" s="62"/>
      <c r="X23" s="62"/>
      <c r="Y23" s="62"/>
      <c r="Z23" s="62"/>
      <c r="AA23" s="62"/>
    </row>
    <row r="24" spans="1:27" ht="15.75" customHeight="1">
      <c r="A24" s="177"/>
      <c r="B24" s="150"/>
      <c r="C24" s="151"/>
      <c r="D24" s="167"/>
      <c r="E24" s="168"/>
      <c r="F24" s="80"/>
      <c r="G24" s="150"/>
      <c r="H24" s="125"/>
      <c r="I24" s="125"/>
      <c r="J24" s="125"/>
      <c r="K24" s="125"/>
      <c r="L24" s="125"/>
      <c r="M24" s="125"/>
      <c r="N24" s="125"/>
      <c r="O24" s="125"/>
      <c r="P24" s="151"/>
      <c r="Q24" s="81"/>
      <c r="R24" s="143"/>
      <c r="S24" s="98"/>
      <c r="T24" s="98"/>
      <c r="U24" s="99"/>
      <c r="V24" s="62"/>
      <c r="W24" s="62"/>
      <c r="X24" s="62"/>
      <c r="Y24" s="62"/>
      <c r="Z24" s="62"/>
      <c r="AA24" s="62"/>
    </row>
    <row r="25" spans="1:27" ht="14.25" customHeight="1">
      <c r="A25" s="62"/>
      <c r="B25" s="82"/>
      <c r="C25" s="62"/>
      <c r="D25" s="62"/>
      <c r="E25" s="62"/>
      <c r="F25" s="62"/>
      <c r="G25" s="83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</row>
    <row r="26" spans="1:27" ht="14.25" customHeight="1">
      <c r="A26" s="175">
        <f>A8+1</f>
        <v>9</v>
      </c>
      <c r="B26" s="171">
        <f>B8+1</f>
        <v>43788</v>
      </c>
      <c r="C26" s="174" t="s">
        <v>44</v>
      </c>
      <c r="D26" s="169" t="s">
        <v>71</v>
      </c>
      <c r="E26" s="170"/>
      <c r="F26" s="70">
        <v>60</v>
      </c>
      <c r="G26" s="70"/>
      <c r="H26" s="70"/>
      <c r="I26" s="70"/>
      <c r="J26" s="70"/>
      <c r="K26" s="70"/>
      <c r="L26" s="70"/>
      <c r="M26" s="70"/>
      <c r="N26" s="70" t="str">
        <f t="shared" ref="N26:N30" si="2">IF((M26-L26+1)=1,"",(M26-L26+1))</f>
        <v/>
      </c>
      <c r="O26" s="72"/>
      <c r="P26" s="73">
        <f t="shared" ref="P26:P30" si="3">O26/(M26-L26+1)</f>
        <v>0</v>
      </c>
      <c r="Q26" s="72"/>
      <c r="R26" s="144"/>
      <c r="S26" s="95"/>
      <c r="T26" s="95"/>
      <c r="U26" s="96"/>
      <c r="V26" s="62"/>
      <c r="W26" s="62"/>
      <c r="X26" s="62"/>
      <c r="Y26" s="62"/>
      <c r="Z26" s="62"/>
      <c r="AA26" s="62"/>
    </row>
    <row r="27" spans="1:27" ht="15" customHeight="1">
      <c r="A27" s="176"/>
      <c r="B27" s="172"/>
      <c r="C27" s="172"/>
      <c r="D27" s="160" t="s">
        <v>72</v>
      </c>
      <c r="E27" s="159"/>
      <c r="F27" s="74">
        <v>60</v>
      </c>
      <c r="G27" s="74"/>
      <c r="H27" s="74"/>
      <c r="I27" s="74"/>
      <c r="J27" s="74"/>
      <c r="K27" s="74"/>
      <c r="L27" s="74"/>
      <c r="M27" s="74"/>
      <c r="N27" s="74" t="str">
        <f t="shared" si="2"/>
        <v/>
      </c>
      <c r="O27" s="75"/>
      <c r="P27" s="76">
        <f t="shared" si="3"/>
        <v>0</v>
      </c>
      <c r="Q27" s="75"/>
      <c r="R27" s="141" t="s">
        <v>45</v>
      </c>
      <c r="S27" s="89"/>
      <c r="T27" s="89"/>
      <c r="U27" s="90"/>
      <c r="V27" s="62"/>
      <c r="W27" s="62"/>
      <c r="X27" s="62"/>
      <c r="Y27" s="62"/>
      <c r="Z27" s="62"/>
      <c r="AA27" s="62"/>
    </row>
    <row r="28" spans="1:27" ht="15" customHeight="1">
      <c r="A28" s="176"/>
      <c r="B28" s="172"/>
      <c r="C28" s="172"/>
      <c r="D28" s="160" t="s">
        <v>73</v>
      </c>
      <c r="E28" s="159"/>
      <c r="F28" s="74">
        <v>60</v>
      </c>
      <c r="G28" s="74"/>
      <c r="H28" s="74"/>
      <c r="I28" s="74"/>
      <c r="J28" s="74"/>
      <c r="K28" s="74"/>
      <c r="L28" s="74"/>
      <c r="M28" s="74"/>
      <c r="N28" s="74" t="str">
        <f t="shared" si="2"/>
        <v/>
      </c>
      <c r="O28" s="75"/>
      <c r="P28" s="76">
        <f t="shared" si="3"/>
        <v>0</v>
      </c>
      <c r="Q28" s="75"/>
      <c r="R28" s="141"/>
      <c r="S28" s="89"/>
      <c r="T28" s="89"/>
      <c r="U28" s="90"/>
      <c r="V28" s="62"/>
      <c r="W28" s="62"/>
      <c r="X28" s="62"/>
      <c r="Y28" s="62"/>
      <c r="Z28" s="62"/>
      <c r="AA28" s="62"/>
    </row>
    <row r="29" spans="1:27" ht="15" customHeight="1">
      <c r="A29" s="176"/>
      <c r="B29" s="172"/>
      <c r="C29" s="172"/>
      <c r="D29" s="160"/>
      <c r="E29" s="159"/>
      <c r="F29" s="74"/>
      <c r="G29" s="74"/>
      <c r="H29" s="74"/>
      <c r="I29" s="74"/>
      <c r="J29" s="74"/>
      <c r="K29" s="74"/>
      <c r="L29" s="74"/>
      <c r="M29" s="74"/>
      <c r="N29" s="74" t="str">
        <f t="shared" si="2"/>
        <v/>
      </c>
      <c r="O29" s="75"/>
      <c r="P29" s="76">
        <f t="shared" si="3"/>
        <v>0</v>
      </c>
      <c r="Q29" s="75"/>
      <c r="R29" s="141"/>
      <c r="S29" s="89"/>
      <c r="T29" s="89"/>
      <c r="U29" s="90"/>
      <c r="V29" s="62"/>
      <c r="W29" s="62"/>
      <c r="X29" s="62"/>
      <c r="Y29" s="62"/>
      <c r="Z29" s="62"/>
      <c r="AA29" s="62"/>
    </row>
    <row r="30" spans="1:27" ht="15" customHeight="1">
      <c r="A30" s="176"/>
      <c r="B30" s="173"/>
      <c r="C30" s="173"/>
      <c r="D30" s="141"/>
      <c r="E30" s="159"/>
      <c r="F30" s="74"/>
      <c r="G30" s="74"/>
      <c r="H30" s="74"/>
      <c r="I30" s="74"/>
      <c r="J30" s="74"/>
      <c r="K30" s="74"/>
      <c r="L30" s="74"/>
      <c r="M30" s="74"/>
      <c r="N30" s="74" t="str">
        <f t="shared" si="2"/>
        <v/>
      </c>
      <c r="O30" s="75"/>
      <c r="P30" s="76">
        <f t="shared" si="3"/>
        <v>0</v>
      </c>
      <c r="Q30" s="75"/>
      <c r="R30" s="141"/>
      <c r="S30" s="89"/>
      <c r="T30" s="89"/>
      <c r="U30" s="90"/>
      <c r="V30" s="62"/>
      <c r="W30" s="62"/>
      <c r="X30" s="62"/>
      <c r="Y30" s="62"/>
      <c r="Z30" s="62"/>
      <c r="AA30" s="62"/>
    </row>
    <row r="31" spans="1:27" ht="15" customHeight="1">
      <c r="A31" s="176"/>
      <c r="B31" s="163" t="s">
        <v>40</v>
      </c>
      <c r="C31" s="146"/>
      <c r="D31" s="162"/>
      <c r="E31" s="159"/>
      <c r="F31" s="77"/>
      <c r="G31" s="145" t="s">
        <v>46</v>
      </c>
      <c r="H31" s="112"/>
      <c r="I31" s="112"/>
      <c r="J31" s="112"/>
      <c r="K31" s="112"/>
      <c r="L31" s="112"/>
      <c r="M31" s="112"/>
      <c r="N31" s="112"/>
      <c r="O31" s="112"/>
      <c r="P31" s="146"/>
      <c r="Q31" s="78"/>
      <c r="R31" s="142"/>
      <c r="S31" s="89"/>
      <c r="T31" s="89"/>
      <c r="U31" s="90"/>
      <c r="V31" s="62"/>
      <c r="W31" s="62"/>
      <c r="X31" s="62"/>
      <c r="Y31" s="62"/>
      <c r="Z31" s="62"/>
      <c r="AA31" s="62"/>
    </row>
    <row r="32" spans="1:27" ht="15" customHeight="1">
      <c r="A32" s="176"/>
      <c r="B32" s="147"/>
      <c r="C32" s="149"/>
      <c r="D32" s="162"/>
      <c r="E32" s="159"/>
      <c r="F32" s="77"/>
      <c r="G32" s="147"/>
      <c r="H32" s="148"/>
      <c r="I32" s="148"/>
      <c r="J32" s="148"/>
      <c r="K32" s="148"/>
      <c r="L32" s="148"/>
      <c r="M32" s="148"/>
      <c r="N32" s="148"/>
      <c r="O32" s="148"/>
      <c r="P32" s="149"/>
      <c r="Q32" s="78"/>
      <c r="R32" s="142"/>
      <c r="S32" s="89"/>
      <c r="T32" s="89"/>
      <c r="U32" s="90"/>
      <c r="V32" s="62"/>
      <c r="W32" s="62"/>
      <c r="X32" s="62"/>
      <c r="Y32" s="62"/>
      <c r="Z32" s="62"/>
      <c r="AA32" s="62"/>
    </row>
    <row r="33" spans="1:27" ht="15" customHeight="1">
      <c r="A33" s="176"/>
      <c r="B33" s="147"/>
      <c r="C33" s="149"/>
      <c r="D33" s="162"/>
      <c r="E33" s="159"/>
      <c r="F33" s="77"/>
      <c r="G33" s="147"/>
      <c r="H33" s="148"/>
      <c r="I33" s="148"/>
      <c r="J33" s="148"/>
      <c r="K33" s="148"/>
      <c r="L33" s="148"/>
      <c r="M33" s="148"/>
      <c r="N33" s="148"/>
      <c r="O33" s="148"/>
      <c r="P33" s="149"/>
      <c r="Q33" s="78"/>
      <c r="R33" s="142"/>
      <c r="S33" s="89"/>
      <c r="T33" s="89"/>
      <c r="U33" s="90"/>
      <c r="V33" s="62"/>
      <c r="W33" s="62"/>
      <c r="X33" s="62"/>
      <c r="Y33" s="62"/>
      <c r="Z33" s="62"/>
      <c r="AA33" s="62"/>
    </row>
    <row r="34" spans="1:27" ht="15" customHeight="1">
      <c r="A34" s="176"/>
      <c r="B34" s="164"/>
      <c r="C34" s="165"/>
      <c r="D34" s="162"/>
      <c r="E34" s="159"/>
      <c r="F34" s="77"/>
      <c r="G34" s="147"/>
      <c r="H34" s="148"/>
      <c r="I34" s="148"/>
      <c r="J34" s="148"/>
      <c r="K34" s="148"/>
      <c r="L34" s="148"/>
      <c r="M34" s="148"/>
      <c r="N34" s="148"/>
      <c r="O34" s="148"/>
      <c r="P34" s="149"/>
      <c r="Q34" s="78"/>
      <c r="R34" s="142"/>
      <c r="S34" s="89"/>
      <c r="T34" s="89"/>
      <c r="U34" s="90"/>
      <c r="V34" s="62"/>
      <c r="W34" s="62"/>
      <c r="X34" s="62"/>
      <c r="Y34" s="62"/>
      <c r="Z34" s="62"/>
      <c r="AA34" s="62"/>
    </row>
    <row r="35" spans="1:27" ht="15" customHeight="1">
      <c r="A35" s="176"/>
      <c r="B35" s="166" t="s">
        <v>42</v>
      </c>
      <c r="C35" s="149"/>
      <c r="D35" s="162"/>
      <c r="E35" s="159"/>
      <c r="F35" s="77"/>
      <c r="G35" s="147"/>
      <c r="H35" s="148"/>
      <c r="I35" s="148"/>
      <c r="J35" s="148"/>
      <c r="K35" s="148"/>
      <c r="L35" s="148"/>
      <c r="M35" s="148"/>
      <c r="N35" s="148"/>
      <c r="O35" s="148"/>
      <c r="P35" s="149"/>
      <c r="Q35" s="78"/>
      <c r="R35" s="142"/>
      <c r="S35" s="89"/>
      <c r="T35" s="89"/>
      <c r="U35" s="90"/>
      <c r="V35" s="62"/>
      <c r="W35" s="62"/>
      <c r="X35" s="62"/>
      <c r="Y35" s="62"/>
      <c r="Z35" s="62"/>
      <c r="AA35" s="62"/>
    </row>
    <row r="36" spans="1:27" ht="15" customHeight="1">
      <c r="A36" s="176"/>
      <c r="B36" s="147"/>
      <c r="C36" s="149"/>
      <c r="D36" s="162"/>
      <c r="E36" s="159"/>
      <c r="F36" s="77"/>
      <c r="G36" s="147"/>
      <c r="H36" s="148"/>
      <c r="I36" s="148"/>
      <c r="J36" s="148"/>
      <c r="K36" s="148"/>
      <c r="L36" s="148"/>
      <c r="M36" s="148"/>
      <c r="N36" s="148"/>
      <c r="O36" s="148"/>
      <c r="P36" s="149"/>
      <c r="Q36" s="78"/>
      <c r="R36" s="142"/>
      <c r="S36" s="89"/>
      <c r="T36" s="89"/>
      <c r="U36" s="90"/>
      <c r="V36" s="62"/>
      <c r="W36" s="62"/>
      <c r="X36" s="62"/>
      <c r="Y36" s="62"/>
      <c r="Z36" s="62"/>
      <c r="AA36" s="62"/>
    </row>
    <row r="37" spans="1:27" ht="15" customHeight="1">
      <c r="A37" s="176"/>
      <c r="B37" s="147"/>
      <c r="C37" s="149"/>
      <c r="D37" s="162"/>
      <c r="E37" s="159"/>
      <c r="F37" s="77"/>
      <c r="G37" s="147"/>
      <c r="H37" s="148"/>
      <c r="I37" s="148"/>
      <c r="J37" s="148"/>
      <c r="K37" s="148"/>
      <c r="L37" s="148"/>
      <c r="M37" s="148"/>
      <c r="N37" s="148"/>
      <c r="O37" s="148"/>
      <c r="P37" s="149"/>
      <c r="Q37" s="78"/>
      <c r="R37" s="142"/>
      <c r="S37" s="89"/>
      <c r="T37" s="89"/>
      <c r="U37" s="90"/>
      <c r="V37" s="62"/>
      <c r="W37" s="62"/>
      <c r="X37" s="62"/>
      <c r="Y37" s="62"/>
      <c r="Z37" s="62"/>
      <c r="AA37" s="62"/>
    </row>
    <row r="38" spans="1:27" ht="15" customHeight="1">
      <c r="A38" s="176"/>
      <c r="B38" s="164"/>
      <c r="C38" s="165"/>
      <c r="D38" s="162"/>
      <c r="E38" s="159"/>
      <c r="F38" s="77"/>
      <c r="G38" s="147"/>
      <c r="H38" s="148"/>
      <c r="I38" s="148"/>
      <c r="J38" s="148"/>
      <c r="K38" s="148"/>
      <c r="L38" s="148"/>
      <c r="M38" s="148"/>
      <c r="N38" s="148"/>
      <c r="O38" s="148"/>
      <c r="P38" s="149"/>
      <c r="Q38" s="78"/>
      <c r="R38" s="142"/>
      <c r="S38" s="89"/>
      <c r="T38" s="89"/>
      <c r="U38" s="90"/>
      <c r="V38" s="62"/>
      <c r="W38" s="62"/>
      <c r="X38" s="62"/>
      <c r="Y38" s="62"/>
      <c r="Z38" s="62"/>
      <c r="AA38" s="62"/>
    </row>
    <row r="39" spans="1:27" ht="15" customHeight="1">
      <c r="A39" s="176"/>
      <c r="B39" s="166" t="s">
        <v>43</v>
      </c>
      <c r="C39" s="149"/>
      <c r="D39" s="162" t="s">
        <v>59</v>
      </c>
      <c r="E39" s="159"/>
      <c r="F39" s="77">
        <v>60</v>
      </c>
      <c r="G39" s="147"/>
      <c r="H39" s="148"/>
      <c r="I39" s="148"/>
      <c r="J39" s="148"/>
      <c r="K39" s="148"/>
      <c r="L39" s="148"/>
      <c r="M39" s="148"/>
      <c r="N39" s="148"/>
      <c r="O39" s="148"/>
      <c r="P39" s="149"/>
      <c r="Q39" s="78"/>
      <c r="R39" s="142"/>
      <c r="S39" s="89"/>
      <c r="T39" s="89"/>
      <c r="U39" s="90"/>
      <c r="V39" s="62"/>
      <c r="W39" s="62"/>
      <c r="X39" s="62"/>
      <c r="Y39" s="62"/>
      <c r="Z39" s="62"/>
      <c r="AA39" s="62"/>
    </row>
    <row r="40" spans="1:27" ht="15" customHeight="1">
      <c r="A40" s="176"/>
      <c r="B40" s="147"/>
      <c r="C40" s="149"/>
      <c r="D40" s="162"/>
      <c r="E40" s="159"/>
      <c r="F40" s="77"/>
      <c r="G40" s="147"/>
      <c r="H40" s="148"/>
      <c r="I40" s="148"/>
      <c r="J40" s="148"/>
      <c r="K40" s="148"/>
      <c r="L40" s="148"/>
      <c r="M40" s="148"/>
      <c r="N40" s="148"/>
      <c r="O40" s="148"/>
      <c r="P40" s="149"/>
      <c r="Q40" s="78"/>
      <c r="R40" s="142"/>
      <c r="S40" s="89"/>
      <c r="T40" s="89"/>
      <c r="U40" s="90"/>
      <c r="V40" s="62"/>
      <c r="W40" s="62"/>
      <c r="X40" s="62"/>
      <c r="Y40" s="62"/>
      <c r="Z40" s="62"/>
      <c r="AA40" s="62"/>
    </row>
    <row r="41" spans="1:27" ht="15" customHeight="1">
      <c r="A41" s="176"/>
      <c r="B41" s="147"/>
      <c r="C41" s="149"/>
      <c r="D41" s="162"/>
      <c r="E41" s="159"/>
      <c r="F41" s="77"/>
      <c r="G41" s="147"/>
      <c r="H41" s="148"/>
      <c r="I41" s="148"/>
      <c r="J41" s="148"/>
      <c r="K41" s="148"/>
      <c r="L41" s="148"/>
      <c r="M41" s="148"/>
      <c r="N41" s="148"/>
      <c r="O41" s="148"/>
      <c r="P41" s="149"/>
      <c r="Q41" s="78"/>
      <c r="R41" s="142"/>
      <c r="S41" s="89"/>
      <c r="T41" s="89"/>
      <c r="U41" s="90"/>
      <c r="V41" s="62"/>
      <c r="W41" s="62"/>
      <c r="X41" s="62"/>
      <c r="Y41" s="62"/>
      <c r="Z41" s="62"/>
      <c r="AA41" s="62"/>
    </row>
    <row r="42" spans="1:27" ht="15.75" customHeight="1">
      <c r="A42" s="177"/>
      <c r="B42" s="150"/>
      <c r="C42" s="151"/>
      <c r="D42" s="167"/>
      <c r="E42" s="168"/>
      <c r="F42" s="80"/>
      <c r="G42" s="150"/>
      <c r="H42" s="125"/>
      <c r="I42" s="125"/>
      <c r="J42" s="125"/>
      <c r="K42" s="125"/>
      <c r="L42" s="125"/>
      <c r="M42" s="125"/>
      <c r="N42" s="125"/>
      <c r="O42" s="125"/>
      <c r="P42" s="151"/>
      <c r="Q42" s="81"/>
      <c r="R42" s="143"/>
      <c r="S42" s="98"/>
      <c r="T42" s="98"/>
      <c r="U42" s="99"/>
      <c r="V42" s="62"/>
      <c r="W42" s="62"/>
      <c r="X42" s="62"/>
      <c r="Y42" s="62"/>
      <c r="Z42" s="62"/>
      <c r="AA42" s="62"/>
    </row>
    <row r="43" spans="1:27" ht="14.25" customHeight="1">
      <c r="A43" s="62"/>
      <c r="B43" s="8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</row>
    <row r="44" spans="1:27" ht="14.25" customHeight="1">
      <c r="A44" s="175">
        <f t="shared" ref="A44:B44" si="4">A26+1</f>
        <v>10</v>
      </c>
      <c r="B44" s="171">
        <f t="shared" si="4"/>
        <v>43789</v>
      </c>
      <c r="C44" s="174" t="s">
        <v>47</v>
      </c>
      <c r="D44" s="169"/>
      <c r="E44" s="170"/>
      <c r="F44" s="70"/>
      <c r="G44" s="70"/>
      <c r="H44" s="70"/>
      <c r="I44" s="70"/>
      <c r="J44" s="70"/>
      <c r="K44" s="70"/>
      <c r="L44" s="70"/>
      <c r="M44" s="70"/>
      <c r="N44" s="70" t="str">
        <f t="shared" ref="N44:N48" si="5">IF((M44-L44+1)=1,"",(M44-L44+1))</f>
        <v/>
      </c>
      <c r="O44" s="72"/>
      <c r="P44" s="73">
        <f t="shared" ref="P44:P48" si="6">O44/(M44-L44+1)</f>
        <v>0</v>
      </c>
      <c r="Q44" s="72"/>
      <c r="R44" s="144"/>
      <c r="S44" s="95"/>
      <c r="T44" s="95"/>
      <c r="U44" s="96"/>
      <c r="V44" s="62"/>
      <c r="W44" s="62"/>
      <c r="X44" s="62"/>
      <c r="Y44" s="62"/>
      <c r="Z44" s="62"/>
      <c r="AA44" s="62"/>
    </row>
    <row r="45" spans="1:27" ht="15" customHeight="1">
      <c r="A45" s="176"/>
      <c r="B45" s="172"/>
      <c r="C45" s="172"/>
      <c r="D45" s="160"/>
      <c r="E45" s="159"/>
      <c r="F45" s="74"/>
      <c r="G45" s="74"/>
      <c r="H45" s="74"/>
      <c r="I45" s="74"/>
      <c r="J45" s="74"/>
      <c r="K45" s="74"/>
      <c r="L45" s="74"/>
      <c r="M45" s="74"/>
      <c r="N45" s="74" t="str">
        <f t="shared" si="5"/>
        <v/>
      </c>
      <c r="O45" s="75"/>
      <c r="P45" s="76">
        <f t="shared" si="6"/>
        <v>0</v>
      </c>
      <c r="Q45" s="75"/>
      <c r="R45" s="141"/>
      <c r="S45" s="89"/>
      <c r="T45" s="89"/>
      <c r="U45" s="90"/>
      <c r="V45" s="62"/>
      <c r="W45" s="62"/>
      <c r="X45" s="62"/>
      <c r="Y45" s="62"/>
      <c r="Z45" s="62"/>
      <c r="AA45" s="62"/>
    </row>
    <row r="46" spans="1:27" ht="15" customHeight="1">
      <c r="A46" s="176"/>
      <c r="B46" s="172"/>
      <c r="C46" s="172"/>
      <c r="D46" s="160"/>
      <c r="E46" s="159"/>
      <c r="F46" s="74"/>
      <c r="G46" s="74"/>
      <c r="H46" s="74"/>
      <c r="I46" s="74"/>
      <c r="J46" s="74"/>
      <c r="K46" s="74"/>
      <c r="L46" s="74"/>
      <c r="M46" s="74"/>
      <c r="N46" s="74" t="str">
        <f t="shared" si="5"/>
        <v/>
      </c>
      <c r="O46" s="75"/>
      <c r="P46" s="76">
        <f t="shared" si="6"/>
        <v>0</v>
      </c>
      <c r="Q46" s="75"/>
      <c r="R46" s="141"/>
      <c r="S46" s="89"/>
      <c r="T46" s="89"/>
      <c r="U46" s="90"/>
      <c r="V46" s="62"/>
      <c r="W46" s="62"/>
      <c r="X46" s="62"/>
      <c r="Y46" s="62"/>
      <c r="Z46" s="62"/>
      <c r="AA46" s="62"/>
    </row>
    <row r="47" spans="1:27" ht="15" customHeight="1">
      <c r="A47" s="176"/>
      <c r="B47" s="172"/>
      <c r="C47" s="172"/>
      <c r="D47" s="160"/>
      <c r="E47" s="159"/>
      <c r="F47" s="74"/>
      <c r="G47" s="74"/>
      <c r="H47" s="74"/>
      <c r="I47" s="74"/>
      <c r="J47" s="74"/>
      <c r="K47" s="74"/>
      <c r="L47" s="74"/>
      <c r="M47" s="74"/>
      <c r="N47" s="74" t="str">
        <f t="shared" si="5"/>
        <v/>
      </c>
      <c r="O47" s="75"/>
      <c r="P47" s="76">
        <f t="shared" si="6"/>
        <v>0</v>
      </c>
      <c r="Q47" s="75"/>
      <c r="R47" s="141"/>
      <c r="S47" s="89"/>
      <c r="T47" s="89"/>
      <c r="U47" s="90"/>
      <c r="V47" s="62"/>
      <c r="W47" s="62"/>
      <c r="X47" s="62"/>
      <c r="Y47" s="62"/>
      <c r="Z47" s="62"/>
      <c r="AA47" s="62"/>
    </row>
    <row r="48" spans="1:27" ht="15" customHeight="1">
      <c r="A48" s="176"/>
      <c r="B48" s="173"/>
      <c r="C48" s="173"/>
      <c r="D48" s="141"/>
      <c r="E48" s="159"/>
      <c r="F48" s="74"/>
      <c r="G48" s="74"/>
      <c r="H48" s="74"/>
      <c r="I48" s="74"/>
      <c r="J48" s="74"/>
      <c r="K48" s="74"/>
      <c r="L48" s="74"/>
      <c r="M48" s="74"/>
      <c r="N48" s="74" t="str">
        <f t="shared" si="5"/>
        <v/>
      </c>
      <c r="O48" s="75"/>
      <c r="P48" s="76">
        <f t="shared" si="6"/>
        <v>0</v>
      </c>
      <c r="Q48" s="75"/>
      <c r="R48" s="141"/>
      <c r="S48" s="89"/>
      <c r="T48" s="89"/>
      <c r="U48" s="90"/>
      <c r="V48" s="62"/>
      <c r="W48" s="62"/>
      <c r="X48" s="62"/>
      <c r="Y48" s="62"/>
      <c r="Z48" s="62"/>
      <c r="AA48" s="62"/>
    </row>
    <row r="49" spans="1:27" ht="15" customHeight="1">
      <c r="A49" s="176"/>
      <c r="B49" s="163" t="s">
        <v>40</v>
      </c>
      <c r="C49" s="146"/>
      <c r="D49" s="162"/>
      <c r="E49" s="159"/>
      <c r="F49" s="77"/>
      <c r="G49" s="145" t="s">
        <v>48</v>
      </c>
      <c r="H49" s="112"/>
      <c r="I49" s="112"/>
      <c r="J49" s="112"/>
      <c r="K49" s="112"/>
      <c r="L49" s="112"/>
      <c r="M49" s="112"/>
      <c r="N49" s="112"/>
      <c r="O49" s="112"/>
      <c r="P49" s="146"/>
      <c r="Q49" s="78"/>
      <c r="R49" s="142"/>
      <c r="S49" s="89"/>
      <c r="T49" s="89"/>
      <c r="U49" s="90"/>
      <c r="V49" s="62"/>
      <c r="W49" s="62"/>
      <c r="X49" s="62"/>
      <c r="Y49" s="62"/>
      <c r="Z49" s="62"/>
      <c r="AA49" s="62"/>
    </row>
    <row r="50" spans="1:27" ht="15" customHeight="1">
      <c r="A50" s="176"/>
      <c r="B50" s="147"/>
      <c r="C50" s="149"/>
      <c r="D50" s="162"/>
      <c r="E50" s="159"/>
      <c r="F50" s="77"/>
      <c r="G50" s="147"/>
      <c r="H50" s="148"/>
      <c r="I50" s="148"/>
      <c r="J50" s="148"/>
      <c r="K50" s="148"/>
      <c r="L50" s="148"/>
      <c r="M50" s="148"/>
      <c r="N50" s="148"/>
      <c r="O50" s="148"/>
      <c r="P50" s="149"/>
      <c r="Q50" s="78"/>
      <c r="R50" s="142"/>
      <c r="S50" s="89"/>
      <c r="T50" s="89"/>
      <c r="U50" s="90"/>
      <c r="V50" s="62"/>
      <c r="W50" s="62"/>
      <c r="X50" s="62"/>
      <c r="Y50" s="62"/>
      <c r="Z50" s="62"/>
      <c r="AA50" s="62"/>
    </row>
    <row r="51" spans="1:27" ht="15" customHeight="1">
      <c r="A51" s="176"/>
      <c r="B51" s="147"/>
      <c r="C51" s="149"/>
      <c r="D51" s="162"/>
      <c r="E51" s="159"/>
      <c r="F51" s="77"/>
      <c r="G51" s="147"/>
      <c r="H51" s="148"/>
      <c r="I51" s="148"/>
      <c r="J51" s="148"/>
      <c r="K51" s="148"/>
      <c r="L51" s="148"/>
      <c r="M51" s="148"/>
      <c r="N51" s="148"/>
      <c r="O51" s="148"/>
      <c r="P51" s="149"/>
      <c r="Q51" s="78"/>
      <c r="R51" s="142"/>
      <c r="S51" s="89"/>
      <c r="T51" s="89"/>
      <c r="U51" s="90"/>
      <c r="V51" s="62"/>
      <c r="W51" s="62"/>
      <c r="X51" s="62"/>
      <c r="Y51" s="62"/>
      <c r="Z51" s="62"/>
      <c r="AA51" s="62"/>
    </row>
    <row r="52" spans="1:27" ht="15" customHeight="1">
      <c r="A52" s="176"/>
      <c r="B52" s="164"/>
      <c r="C52" s="165"/>
      <c r="D52" s="162"/>
      <c r="E52" s="159"/>
      <c r="F52" s="77"/>
      <c r="G52" s="147"/>
      <c r="H52" s="148"/>
      <c r="I52" s="148"/>
      <c r="J52" s="148"/>
      <c r="K52" s="148"/>
      <c r="L52" s="148"/>
      <c r="M52" s="148"/>
      <c r="N52" s="148"/>
      <c r="O52" s="148"/>
      <c r="P52" s="149"/>
      <c r="Q52" s="78"/>
      <c r="R52" s="142"/>
      <c r="S52" s="89"/>
      <c r="T52" s="89"/>
      <c r="U52" s="90"/>
      <c r="V52" s="62"/>
      <c r="W52" s="62"/>
      <c r="X52" s="62"/>
      <c r="Y52" s="62"/>
      <c r="Z52" s="62"/>
      <c r="AA52" s="62"/>
    </row>
    <row r="53" spans="1:27" ht="15" customHeight="1">
      <c r="A53" s="176"/>
      <c r="B53" s="166" t="s">
        <v>42</v>
      </c>
      <c r="C53" s="149"/>
      <c r="D53" s="162"/>
      <c r="E53" s="159"/>
      <c r="F53" s="77"/>
      <c r="G53" s="147"/>
      <c r="H53" s="148"/>
      <c r="I53" s="148"/>
      <c r="J53" s="148"/>
      <c r="K53" s="148"/>
      <c r="L53" s="148"/>
      <c r="M53" s="148"/>
      <c r="N53" s="148"/>
      <c r="O53" s="148"/>
      <c r="P53" s="149"/>
      <c r="Q53" s="78"/>
      <c r="R53" s="142"/>
      <c r="S53" s="89"/>
      <c r="T53" s="89"/>
      <c r="U53" s="90"/>
      <c r="V53" s="62"/>
      <c r="W53" s="62"/>
      <c r="X53" s="62"/>
      <c r="Y53" s="62"/>
      <c r="Z53" s="62"/>
      <c r="AA53" s="62"/>
    </row>
    <row r="54" spans="1:27" ht="15" customHeight="1">
      <c r="A54" s="176"/>
      <c r="B54" s="147"/>
      <c r="C54" s="149"/>
      <c r="D54" s="162"/>
      <c r="E54" s="159"/>
      <c r="F54" s="77"/>
      <c r="G54" s="147"/>
      <c r="H54" s="148"/>
      <c r="I54" s="148"/>
      <c r="J54" s="148"/>
      <c r="K54" s="148"/>
      <c r="L54" s="148"/>
      <c r="M54" s="148"/>
      <c r="N54" s="148"/>
      <c r="O54" s="148"/>
      <c r="P54" s="149"/>
      <c r="Q54" s="78"/>
      <c r="R54" s="142"/>
      <c r="S54" s="89"/>
      <c r="T54" s="89"/>
      <c r="U54" s="90"/>
      <c r="V54" s="62"/>
      <c r="W54" s="62"/>
      <c r="X54" s="62"/>
      <c r="Y54" s="62"/>
      <c r="Z54" s="62"/>
      <c r="AA54" s="62"/>
    </row>
    <row r="55" spans="1:27" ht="15" customHeight="1">
      <c r="A55" s="176"/>
      <c r="B55" s="147"/>
      <c r="C55" s="149"/>
      <c r="D55" s="162"/>
      <c r="E55" s="159"/>
      <c r="F55" s="77"/>
      <c r="G55" s="147"/>
      <c r="H55" s="148"/>
      <c r="I55" s="148"/>
      <c r="J55" s="148"/>
      <c r="K55" s="148"/>
      <c r="L55" s="148"/>
      <c r="M55" s="148"/>
      <c r="N55" s="148"/>
      <c r="O55" s="148"/>
      <c r="P55" s="149"/>
      <c r="Q55" s="78"/>
      <c r="R55" s="142"/>
      <c r="S55" s="89"/>
      <c r="T55" s="89"/>
      <c r="U55" s="90"/>
      <c r="V55" s="62"/>
      <c r="W55" s="62"/>
      <c r="X55" s="62"/>
      <c r="Y55" s="62"/>
      <c r="Z55" s="62"/>
      <c r="AA55" s="62"/>
    </row>
    <row r="56" spans="1:27" ht="15" customHeight="1">
      <c r="A56" s="176"/>
      <c r="B56" s="164"/>
      <c r="C56" s="165"/>
      <c r="D56" s="162"/>
      <c r="E56" s="159"/>
      <c r="F56" s="77"/>
      <c r="G56" s="147"/>
      <c r="H56" s="148"/>
      <c r="I56" s="148"/>
      <c r="J56" s="148"/>
      <c r="K56" s="148"/>
      <c r="L56" s="148"/>
      <c r="M56" s="148"/>
      <c r="N56" s="148"/>
      <c r="O56" s="148"/>
      <c r="P56" s="149"/>
      <c r="Q56" s="78"/>
      <c r="R56" s="142"/>
      <c r="S56" s="89"/>
      <c r="T56" s="89"/>
      <c r="U56" s="90"/>
      <c r="V56" s="62"/>
      <c r="W56" s="62"/>
      <c r="X56" s="62"/>
      <c r="Y56" s="62"/>
      <c r="Z56" s="62"/>
      <c r="AA56" s="62"/>
    </row>
    <row r="57" spans="1:27" ht="15" customHeight="1">
      <c r="A57" s="176"/>
      <c r="B57" s="166" t="s">
        <v>43</v>
      </c>
      <c r="C57" s="149"/>
      <c r="D57" s="162" t="s">
        <v>60</v>
      </c>
      <c r="E57" s="159"/>
      <c r="F57" s="77">
        <v>60</v>
      </c>
      <c r="G57" s="147"/>
      <c r="H57" s="148"/>
      <c r="I57" s="148"/>
      <c r="J57" s="148"/>
      <c r="K57" s="148"/>
      <c r="L57" s="148"/>
      <c r="M57" s="148"/>
      <c r="N57" s="148"/>
      <c r="O57" s="148"/>
      <c r="P57" s="149"/>
      <c r="Q57" s="78"/>
      <c r="R57" s="142"/>
      <c r="S57" s="89"/>
      <c r="T57" s="89"/>
      <c r="U57" s="90"/>
      <c r="V57" s="62"/>
      <c r="W57" s="62"/>
      <c r="X57" s="62"/>
      <c r="Y57" s="62"/>
      <c r="Z57" s="62"/>
      <c r="AA57" s="62"/>
    </row>
    <row r="58" spans="1:27" ht="15" customHeight="1">
      <c r="A58" s="176"/>
      <c r="B58" s="147"/>
      <c r="C58" s="149"/>
      <c r="D58" s="162"/>
      <c r="E58" s="159"/>
      <c r="F58" s="77"/>
      <c r="G58" s="147"/>
      <c r="H58" s="148"/>
      <c r="I58" s="148"/>
      <c r="J58" s="148"/>
      <c r="K58" s="148"/>
      <c r="L58" s="148"/>
      <c r="M58" s="148"/>
      <c r="N58" s="148"/>
      <c r="O58" s="148"/>
      <c r="P58" s="149"/>
      <c r="Q58" s="78"/>
      <c r="R58" s="142"/>
      <c r="S58" s="89"/>
      <c r="T58" s="89"/>
      <c r="U58" s="90"/>
      <c r="V58" s="62"/>
      <c r="W58" s="62"/>
      <c r="X58" s="62"/>
      <c r="Y58" s="62"/>
      <c r="Z58" s="62"/>
      <c r="AA58" s="62"/>
    </row>
    <row r="59" spans="1:27" ht="15" customHeight="1">
      <c r="A59" s="176"/>
      <c r="B59" s="147"/>
      <c r="C59" s="149"/>
      <c r="D59" s="162"/>
      <c r="E59" s="159"/>
      <c r="F59" s="77"/>
      <c r="G59" s="147"/>
      <c r="H59" s="148"/>
      <c r="I59" s="148"/>
      <c r="J59" s="148"/>
      <c r="K59" s="148"/>
      <c r="L59" s="148"/>
      <c r="M59" s="148"/>
      <c r="N59" s="148"/>
      <c r="O59" s="148"/>
      <c r="P59" s="149"/>
      <c r="Q59" s="78"/>
      <c r="R59" s="142"/>
      <c r="S59" s="89"/>
      <c r="T59" s="89"/>
      <c r="U59" s="90"/>
      <c r="V59" s="62"/>
      <c r="W59" s="62"/>
      <c r="X59" s="62"/>
      <c r="Y59" s="62"/>
      <c r="Z59" s="62"/>
      <c r="AA59" s="62"/>
    </row>
    <row r="60" spans="1:27" ht="15.75" customHeight="1">
      <c r="A60" s="177"/>
      <c r="B60" s="150"/>
      <c r="C60" s="151"/>
      <c r="D60" s="167"/>
      <c r="E60" s="168"/>
      <c r="F60" s="80"/>
      <c r="G60" s="150"/>
      <c r="H60" s="125"/>
      <c r="I60" s="125"/>
      <c r="J60" s="125"/>
      <c r="K60" s="125"/>
      <c r="L60" s="125"/>
      <c r="M60" s="125"/>
      <c r="N60" s="125"/>
      <c r="O60" s="125"/>
      <c r="P60" s="151"/>
      <c r="Q60" s="81"/>
      <c r="R60" s="143"/>
      <c r="S60" s="98"/>
      <c r="T60" s="98"/>
      <c r="U60" s="99"/>
      <c r="V60" s="62"/>
      <c r="W60" s="62"/>
      <c r="X60" s="62"/>
      <c r="Y60" s="62"/>
      <c r="Z60" s="62"/>
      <c r="AA60" s="62"/>
    </row>
    <row r="61" spans="1:27" ht="14.25" customHeight="1">
      <c r="A61" s="62"/>
      <c r="B61" s="8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</row>
    <row r="62" spans="1:27" ht="14.25" customHeight="1">
      <c r="A62" s="175">
        <f t="shared" ref="A62:B62" si="7">A44+1</f>
        <v>11</v>
      </c>
      <c r="B62" s="171">
        <f t="shared" si="7"/>
        <v>43790</v>
      </c>
      <c r="C62" s="174" t="s">
        <v>49</v>
      </c>
      <c r="D62" s="169"/>
      <c r="E62" s="170"/>
      <c r="F62" s="70"/>
      <c r="G62" s="70"/>
      <c r="H62" s="70"/>
      <c r="I62" s="70"/>
      <c r="J62" s="70"/>
      <c r="K62" s="70"/>
      <c r="L62" s="70"/>
      <c r="M62" s="70"/>
      <c r="N62" s="70" t="str">
        <f t="shared" ref="N62:N66" si="8">IF((M62-L62+1)=1,"",(M62-L62+1))</f>
        <v/>
      </c>
      <c r="O62" s="72"/>
      <c r="P62" s="73">
        <f t="shared" ref="P62:P66" si="9">O62/(M62-L62+1)</f>
        <v>0</v>
      </c>
      <c r="Q62" s="72"/>
      <c r="R62" s="144"/>
      <c r="S62" s="95"/>
      <c r="T62" s="95"/>
      <c r="U62" s="96"/>
      <c r="V62" s="62"/>
      <c r="W62" s="62"/>
      <c r="X62" s="62"/>
      <c r="Y62" s="62"/>
      <c r="Z62" s="62"/>
      <c r="AA62" s="62"/>
    </row>
    <row r="63" spans="1:27" ht="15" customHeight="1">
      <c r="A63" s="176"/>
      <c r="B63" s="172"/>
      <c r="C63" s="172"/>
      <c r="D63" s="160"/>
      <c r="E63" s="159"/>
      <c r="F63" s="74"/>
      <c r="G63" s="74"/>
      <c r="H63" s="74"/>
      <c r="I63" s="74"/>
      <c r="J63" s="74"/>
      <c r="K63" s="74"/>
      <c r="L63" s="74"/>
      <c r="M63" s="74"/>
      <c r="N63" s="74" t="str">
        <f t="shared" si="8"/>
        <v/>
      </c>
      <c r="O63" s="75"/>
      <c r="P63" s="76">
        <f t="shared" si="9"/>
        <v>0</v>
      </c>
      <c r="Q63" s="75"/>
      <c r="R63" s="141"/>
      <c r="S63" s="89"/>
      <c r="T63" s="89"/>
      <c r="U63" s="90"/>
      <c r="V63" s="62"/>
      <c r="W63" s="62"/>
      <c r="X63" s="62"/>
      <c r="Y63" s="62"/>
      <c r="Z63" s="62"/>
      <c r="AA63" s="62"/>
    </row>
    <row r="64" spans="1:27" ht="15" customHeight="1">
      <c r="A64" s="176"/>
      <c r="B64" s="172"/>
      <c r="C64" s="172"/>
      <c r="D64" s="160"/>
      <c r="E64" s="159"/>
      <c r="F64" s="74"/>
      <c r="G64" s="74"/>
      <c r="H64" s="74"/>
      <c r="I64" s="74"/>
      <c r="J64" s="74"/>
      <c r="K64" s="74"/>
      <c r="L64" s="74"/>
      <c r="M64" s="74"/>
      <c r="N64" s="74" t="str">
        <f t="shared" si="8"/>
        <v/>
      </c>
      <c r="O64" s="75"/>
      <c r="P64" s="76">
        <f t="shared" si="9"/>
        <v>0</v>
      </c>
      <c r="Q64" s="75"/>
      <c r="R64" s="141"/>
      <c r="S64" s="89"/>
      <c r="T64" s="89"/>
      <c r="U64" s="90"/>
      <c r="V64" s="62"/>
      <c r="W64" s="62"/>
      <c r="X64" s="62"/>
      <c r="Y64" s="62"/>
      <c r="Z64" s="62"/>
      <c r="AA64" s="62"/>
    </row>
    <row r="65" spans="1:27" ht="15" customHeight="1">
      <c r="A65" s="176"/>
      <c r="B65" s="172"/>
      <c r="C65" s="172"/>
      <c r="D65" s="160"/>
      <c r="E65" s="159"/>
      <c r="F65" s="74"/>
      <c r="G65" s="74"/>
      <c r="H65" s="74"/>
      <c r="I65" s="74"/>
      <c r="J65" s="74"/>
      <c r="K65" s="74"/>
      <c r="L65" s="74"/>
      <c r="M65" s="74"/>
      <c r="N65" s="74" t="str">
        <f t="shared" si="8"/>
        <v/>
      </c>
      <c r="O65" s="75"/>
      <c r="P65" s="76">
        <f t="shared" si="9"/>
        <v>0</v>
      </c>
      <c r="Q65" s="75"/>
      <c r="R65" s="141"/>
      <c r="S65" s="89"/>
      <c r="T65" s="89"/>
      <c r="U65" s="90"/>
      <c r="V65" s="62"/>
      <c r="W65" s="62"/>
      <c r="X65" s="62"/>
      <c r="Y65" s="62"/>
      <c r="Z65" s="62"/>
      <c r="AA65" s="62"/>
    </row>
    <row r="66" spans="1:27" ht="15" customHeight="1">
      <c r="A66" s="176"/>
      <c r="B66" s="173"/>
      <c r="C66" s="173"/>
      <c r="D66" s="141"/>
      <c r="E66" s="159"/>
      <c r="F66" s="74"/>
      <c r="G66" s="74"/>
      <c r="H66" s="74"/>
      <c r="I66" s="74"/>
      <c r="J66" s="74"/>
      <c r="K66" s="74"/>
      <c r="L66" s="74"/>
      <c r="M66" s="74"/>
      <c r="N66" s="74" t="str">
        <f t="shared" si="8"/>
        <v/>
      </c>
      <c r="O66" s="75"/>
      <c r="P66" s="76">
        <f t="shared" si="9"/>
        <v>0</v>
      </c>
      <c r="Q66" s="75"/>
      <c r="R66" s="141"/>
      <c r="S66" s="89"/>
      <c r="T66" s="89"/>
      <c r="U66" s="90"/>
      <c r="V66" s="62"/>
      <c r="W66" s="62"/>
      <c r="X66" s="62"/>
      <c r="Y66" s="62"/>
      <c r="Z66" s="62"/>
      <c r="AA66" s="62"/>
    </row>
    <row r="67" spans="1:27" ht="15" customHeight="1">
      <c r="A67" s="176"/>
      <c r="B67" s="163" t="s">
        <v>40</v>
      </c>
      <c r="C67" s="146"/>
      <c r="D67" s="162">
        <f t="shared" ref="D67:D70" si="10">D44</f>
        <v>0</v>
      </c>
      <c r="E67" s="159"/>
      <c r="F67" s="77"/>
      <c r="G67" s="145" t="s">
        <v>46</v>
      </c>
      <c r="H67" s="112"/>
      <c r="I67" s="112"/>
      <c r="J67" s="112"/>
      <c r="K67" s="112"/>
      <c r="L67" s="112"/>
      <c r="M67" s="112"/>
      <c r="N67" s="112"/>
      <c r="O67" s="112"/>
      <c r="P67" s="146"/>
      <c r="Q67" s="78"/>
      <c r="R67" s="142"/>
      <c r="S67" s="89"/>
      <c r="T67" s="89"/>
      <c r="U67" s="90"/>
      <c r="V67" s="62"/>
      <c r="W67" s="62"/>
      <c r="X67" s="62"/>
      <c r="Y67" s="62"/>
      <c r="Z67" s="62"/>
      <c r="AA67" s="62"/>
    </row>
    <row r="68" spans="1:27" ht="15" customHeight="1">
      <c r="A68" s="176"/>
      <c r="B68" s="147"/>
      <c r="C68" s="149"/>
      <c r="D68" s="162">
        <f t="shared" si="10"/>
        <v>0</v>
      </c>
      <c r="E68" s="159"/>
      <c r="F68" s="77"/>
      <c r="G68" s="147"/>
      <c r="H68" s="148"/>
      <c r="I68" s="148"/>
      <c r="J68" s="148"/>
      <c r="K68" s="148"/>
      <c r="L68" s="148"/>
      <c r="M68" s="148"/>
      <c r="N68" s="148"/>
      <c r="O68" s="148"/>
      <c r="P68" s="149"/>
      <c r="Q68" s="78"/>
      <c r="R68" s="142"/>
      <c r="S68" s="89"/>
      <c r="T68" s="89"/>
      <c r="U68" s="90"/>
      <c r="V68" s="62"/>
      <c r="W68" s="62"/>
      <c r="X68" s="62"/>
      <c r="Y68" s="62"/>
      <c r="Z68" s="62"/>
      <c r="AA68" s="62"/>
    </row>
    <row r="69" spans="1:27" ht="15" customHeight="1">
      <c r="A69" s="176"/>
      <c r="B69" s="147"/>
      <c r="C69" s="149"/>
      <c r="D69" s="162">
        <f t="shared" si="10"/>
        <v>0</v>
      </c>
      <c r="E69" s="159"/>
      <c r="F69" s="77"/>
      <c r="G69" s="147"/>
      <c r="H69" s="148"/>
      <c r="I69" s="148"/>
      <c r="J69" s="148"/>
      <c r="K69" s="148"/>
      <c r="L69" s="148"/>
      <c r="M69" s="148"/>
      <c r="N69" s="148"/>
      <c r="O69" s="148"/>
      <c r="P69" s="149"/>
      <c r="Q69" s="78"/>
      <c r="R69" s="142"/>
      <c r="S69" s="89"/>
      <c r="T69" s="89"/>
      <c r="U69" s="90"/>
      <c r="V69" s="62"/>
      <c r="W69" s="62"/>
      <c r="X69" s="62"/>
      <c r="Y69" s="62"/>
      <c r="Z69" s="62"/>
      <c r="AA69" s="62"/>
    </row>
    <row r="70" spans="1:27" ht="15" customHeight="1">
      <c r="A70" s="176"/>
      <c r="B70" s="164"/>
      <c r="C70" s="165"/>
      <c r="D70" s="162">
        <f t="shared" si="10"/>
        <v>0</v>
      </c>
      <c r="E70" s="159"/>
      <c r="F70" s="77"/>
      <c r="G70" s="147"/>
      <c r="H70" s="148"/>
      <c r="I70" s="148"/>
      <c r="J70" s="148"/>
      <c r="K70" s="148"/>
      <c r="L70" s="148"/>
      <c r="M70" s="148"/>
      <c r="N70" s="148"/>
      <c r="O70" s="148"/>
      <c r="P70" s="149"/>
      <c r="Q70" s="78"/>
      <c r="R70" s="142"/>
      <c r="S70" s="89"/>
      <c r="T70" s="89"/>
      <c r="U70" s="90"/>
      <c r="V70" s="62"/>
      <c r="W70" s="62"/>
      <c r="X70" s="62"/>
      <c r="Y70" s="62"/>
      <c r="Z70" s="62"/>
      <c r="AA70" s="62"/>
    </row>
    <row r="71" spans="1:27" ht="15" customHeight="1">
      <c r="A71" s="176"/>
      <c r="B71" s="166" t="s">
        <v>42</v>
      </c>
      <c r="C71" s="149"/>
      <c r="D71" s="162">
        <f>D74</f>
        <v>0</v>
      </c>
      <c r="E71" s="159"/>
      <c r="F71" s="77"/>
      <c r="G71" s="147"/>
      <c r="H71" s="148"/>
      <c r="I71" s="148"/>
      <c r="J71" s="148"/>
      <c r="K71" s="148"/>
      <c r="L71" s="148"/>
      <c r="M71" s="148"/>
      <c r="N71" s="148"/>
      <c r="O71" s="148"/>
      <c r="P71" s="149"/>
      <c r="Q71" s="78"/>
      <c r="R71" s="142"/>
      <c r="S71" s="89"/>
      <c r="T71" s="89"/>
      <c r="U71" s="90"/>
      <c r="V71" s="62"/>
      <c r="W71" s="62"/>
      <c r="X71" s="62"/>
      <c r="Y71" s="62"/>
      <c r="Z71" s="62"/>
      <c r="AA71" s="62"/>
    </row>
    <row r="72" spans="1:27" ht="15" customHeight="1">
      <c r="A72" s="176"/>
      <c r="B72" s="147"/>
      <c r="C72" s="149"/>
      <c r="D72" s="162"/>
      <c r="E72" s="159"/>
      <c r="F72" s="77"/>
      <c r="G72" s="147"/>
      <c r="H72" s="148"/>
      <c r="I72" s="148"/>
      <c r="J72" s="148"/>
      <c r="K72" s="148"/>
      <c r="L72" s="148"/>
      <c r="M72" s="148"/>
      <c r="N72" s="148"/>
      <c r="O72" s="148"/>
      <c r="P72" s="149"/>
      <c r="Q72" s="78"/>
      <c r="R72" s="142"/>
      <c r="S72" s="89"/>
      <c r="T72" s="89"/>
      <c r="U72" s="90"/>
      <c r="V72" s="62"/>
      <c r="W72" s="62"/>
      <c r="X72" s="62"/>
      <c r="Y72" s="62"/>
      <c r="Z72" s="62"/>
      <c r="AA72" s="62"/>
    </row>
    <row r="73" spans="1:27" ht="15" customHeight="1">
      <c r="A73" s="176"/>
      <c r="B73" s="147"/>
      <c r="C73" s="149"/>
      <c r="D73" s="162"/>
      <c r="E73" s="159"/>
      <c r="F73" s="77"/>
      <c r="G73" s="147"/>
      <c r="H73" s="148"/>
      <c r="I73" s="148"/>
      <c r="J73" s="148"/>
      <c r="K73" s="148"/>
      <c r="L73" s="148"/>
      <c r="M73" s="148"/>
      <c r="N73" s="148"/>
      <c r="O73" s="148"/>
      <c r="P73" s="149"/>
      <c r="Q73" s="78"/>
      <c r="R73" s="142"/>
      <c r="S73" s="89"/>
      <c r="T73" s="89"/>
      <c r="U73" s="90"/>
      <c r="V73" s="62"/>
      <c r="W73" s="62"/>
      <c r="X73" s="62"/>
      <c r="Y73" s="62"/>
      <c r="Z73" s="62"/>
      <c r="AA73" s="62"/>
    </row>
    <row r="74" spans="1:27" ht="15" customHeight="1">
      <c r="A74" s="176"/>
      <c r="B74" s="164"/>
      <c r="C74" s="165"/>
      <c r="D74" s="162"/>
      <c r="E74" s="159"/>
      <c r="F74" s="77"/>
      <c r="G74" s="147"/>
      <c r="H74" s="148"/>
      <c r="I74" s="148"/>
      <c r="J74" s="148"/>
      <c r="K74" s="148"/>
      <c r="L74" s="148"/>
      <c r="M74" s="148"/>
      <c r="N74" s="148"/>
      <c r="O74" s="148"/>
      <c r="P74" s="149"/>
      <c r="Q74" s="78"/>
      <c r="R74" s="142"/>
      <c r="S74" s="89"/>
      <c r="T74" s="89"/>
      <c r="U74" s="90"/>
      <c r="V74" s="62"/>
      <c r="W74" s="62"/>
      <c r="X74" s="62"/>
      <c r="Y74" s="62"/>
      <c r="Z74" s="62"/>
      <c r="AA74" s="62"/>
    </row>
    <row r="75" spans="1:27" ht="15" customHeight="1">
      <c r="A75" s="176"/>
      <c r="B75" s="166" t="s">
        <v>43</v>
      </c>
      <c r="C75" s="149"/>
      <c r="D75" s="162"/>
      <c r="E75" s="159"/>
      <c r="F75" s="77"/>
      <c r="G75" s="147"/>
      <c r="H75" s="148"/>
      <c r="I75" s="148"/>
      <c r="J75" s="148"/>
      <c r="K75" s="148"/>
      <c r="L75" s="148"/>
      <c r="M75" s="148"/>
      <c r="N75" s="148"/>
      <c r="O75" s="148"/>
      <c r="P75" s="149"/>
      <c r="Q75" s="78"/>
      <c r="R75" s="142"/>
      <c r="S75" s="89"/>
      <c r="T75" s="89"/>
      <c r="U75" s="90"/>
      <c r="V75" s="62"/>
      <c r="W75" s="62"/>
      <c r="X75" s="62"/>
      <c r="Y75" s="62"/>
      <c r="Z75" s="62"/>
      <c r="AA75" s="62"/>
    </row>
    <row r="76" spans="1:27" ht="15" customHeight="1">
      <c r="A76" s="176"/>
      <c r="B76" s="147"/>
      <c r="C76" s="149"/>
      <c r="D76" s="162"/>
      <c r="E76" s="159"/>
      <c r="F76" s="77"/>
      <c r="G76" s="147"/>
      <c r="H76" s="148"/>
      <c r="I76" s="148"/>
      <c r="J76" s="148"/>
      <c r="K76" s="148"/>
      <c r="L76" s="148"/>
      <c r="M76" s="148"/>
      <c r="N76" s="148"/>
      <c r="O76" s="148"/>
      <c r="P76" s="149"/>
      <c r="Q76" s="78"/>
      <c r="R76" s="142"/>
      <c r="S76" s="89"/>
      <c r="T76" s="89"/>
      <c r="U76" s="90"/>
      <c r="V76" s="62"/>
      <c r="W76" s="62"/>
      <c r="X76" s="62"/>
      <c r="Y76" s="62"/>
      <c r="Z76" s="62"/>
      <c r="AA76" s="62"/>
    </row>
    <row r="77" spans="1:27" ht="15" customHeight="1">
      <c r="A77" s="176"/>
      <c r="B77" s="147"/>
      <c r="C77" s="149"/>
      <c r="D77" s="162"/>
      <c r="E77" s="159"/>
      <c r="F77" s="77"/>
      <c r="G77" s="147"/>
      <c r="H77" s="148"/>
      <c r="I77" s="148"/>
      <c r="J77" s="148"/>
      <c r="K77" s="148"/>
      <c r="L77" s="148"/>
      <c r="M77" s="148"/>
      <c r="N77" s="148"/>
      <c r="O77" s="148"/>
      <c r="P77" s="149"/>
      <c r="Q77" s="78"/>
      <c r="R77" s="142"/>
      <c r="S77" s="89"/>
      <c r="T77" s="89"/>
      <c r="U77" s="90"/>
      <c r="V77" s="62"/>
      <c r="W77" s="62"/>
      <c r="X77" s="62"/>
      <c r="Y77" s="62"/>
      <c r="Z77" s="62"/>
      <c r="AA77" s="62"/>
    </row>
    <row r="78" spans="1:27" ht="15.75" customHeight="1">
      <c r="A78" s="177"/>
      <c r="B78" s="150"/>
      <c r="C78" s="151"/>
      <c r="D78" s="167"/>
      <c r="E78" s="168"/>
      <c r="F78" s="80"/>
      <c r="G78" s="150"/>
      <c r="H78" s="125"/>
      <c r="I78" s="125"/>
      <c r="J78" s="125"/>
      <c r="K78" s="125"/>
      <c r="L78" s="125"/>
      <c r="M78" s="125"/>
      <c r="N78" s="125"/>
      <c r="O78" s="125"/>
      <c r="P78" s="151"/>
      <c r="Q78" s="81"/>
      <c r="R78" s="143"/>
      <c r="S78" s="98"/>
      <c r="T78" s="98"/>
      <c r="U78" s="99"/>
      <c r="V78" s="62"/>
      <c r="W78" s="62"/>
      <c r="X78" s="62"/>
      <c r="Y78" s="62"/>
      <c r="Z78" s="62"/>
      <c r="AA78" s="62"/>
    </row>
    <row r="79" spans="1:27" ht="14.25" customHeight="1">
      <c r="A79" s="62"/>
      <c r="B79" s="8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</row>
    <row r="80" spans="1:27" ht="14.25" customHeight="1">
      <c r="A80" s="175">
        <f t="shared" ref="A80:B80" si="11">A62+1</f>
        <v>12</v>
      </c>
      <c r="B80" s="171">
        <f t="shared" si="11"/>
        <v>43791</v>
      </c>
      <c r="C80" s="174" t="s">
        <v>50</v>
      </c>
      <c r="D80" s="169"/>
      <c r="E80" s="170"/>
      <c r="F80" s="70"/>
      <c r="G80" s="70"/>
      <c r="H80" s="70"/>
      <c r="I80" s="70"/>
      <c r="J80" s="70"/>
      <c r="K80" s="70"/>
      <c r="L80" s="70"/>
      <c r="M80" s="70"/>
      <c r="N80" s="70" t="str">
        <f t="shared" ref="N80:N84" si="12">IF((M80-L80+1)=1,"",(M80-L80+1))</f>
        <v/>
      </c>
      <c r="O80" s="72"/>
      <c r="P80" s="73">
        <f t="shared" ref="P80:P84" si="13">O80/(M80-L80+1)</f>
        <v>0</v>
      </c>
      <c r="Q80" s="72"/>
      <c r="R80" s="144"/>
      <c r="S80" s="95"/>
      <c r="T80" s="95"/>
      <c r="U80" s="96"/>
      <c r="V80" s="62"/>
      <c r="W80" s="62"/>
      <c r="X80" s="62"/>
      <c r="Y80" s="62"/>
      <c r="Z80" s="62"/>
      <c r="AA80" s="62"/>
    </row>
    <row r="81" spans="1:27" ht="15" customHeight="1">
      <c r="A81" s="176"/>
      <c r="B81" s="172"/>
      <c r="C81" s="172"/>
      <c r="D81" s="160"/>
      <c r="E81" s="159"/>
      <c r="F81" s="74"/>
      <c r="G81" s="74"/>
      <c r="H81" s="74"/>
      <c r="I81" s="74"/>
      <c r="J81" s="74"/>
      <c r="K81" s="74"/>
      <c r="L81" s="74"/>
      <c r="M81" s="74"/>
      <c r="N81" s="74" t="str">
        <f t="shared" si="12"/>
        <v/>
      </c>
      <c r="O81" s="75"/>
      <c r="P81" s="76">
        <f t="shared" si="13"/>
        <v>0</v>
      </c>
      <c r="Q81" s="75"/>
      <c r="R81" s="141"/>
      <c r="S81" s="89"/>
      <c r="T81" s="89"/>
      <c r="U81" s="90"/>
      <c r="V81" s="62"/>
      <c r="W81" s="62"/>
      <c r="X81" s="62"/>
      <c r="Y81" s="62"/>
      <c r="Z81" s="62"/>
      <c r="AA81" s="62"/>
    </row>
    <row r="82" spans="1:27" ht="15" customHeight="1">
      <c r="A82" s="176"/>
      <c r="B82" s="172"/>
      <c r="C82" s="172"/>
      <c r="D82" s="160"/>
      <c r="E82" s="159"/>
      <c r="F82" s="74"/>
      <c r="G82" s="74"/>
      <c r="H82" s="74"/>
      <c r="I82" s="74"/>
      <c r="J82" s="74"/>
      <c r="K82" s="74"/>
      <c r="L82" s="74"/>
      <c r="M82" s="74"/>
      <c r="N82" s="74" t="str">
        <f t="shared" si="12"/>
        <v/>
      </c>
      <c r="O82" s="75"/>
      <c r="P82" s="76">
        <f t="shared" si="13"/>
        <v>0</v>
      </c>
      <c r="Q82" s="75"/>
      <c r="R82" s="141"/>
      <c r="S82" s="89"/>
      <c r="T82" s="89"/>
      <c r="U82" s="90"/>
      <c r="V82" s="62"/>
      <c r="W82" s="62"/>
      <c r="X82" s="62"/>
      <c r="Y82" s="62"/>
      <c r="Z82" s="62"/>
      <c r="AA82" s="62"/>
    </row>
    <row r="83" spans="1:27" ht="15" customHeight="1">
      <c r="A83" s="176"/>
      <c r="B83" s="172"/>
      <c r="C83" s="172"/>
      <c r="D83" s="160"/>
      <c r="E83" s="159"/>
      <c r="F83" s="74"/>
      <c r="G83" s="74"/>
      <c r="H83" s="74"/>
      <c r="I83" s="74"/>
      <c r="J83" s="74"/>
      <c r="K83" s="74"/>
      <c r="L83" s="74"/>
      <c r="M83" s="74"/>
      <c r="N83" s="74" t="str">
        <f t="shared" si="12"/>
        <v/>
      </c>
      <c r="O83" s="75"/>
      <c r="P83" s="76">
        <f t="shared" si="13"/>
        <v>0</v>
      </c>
      <c r="Q83" s="75"/>
      <c r="R83" s="141"/>
      <c r="S83" s="89"/>
      <c r="T83" s="89"/>
      <c r="U83" s="90"/>
      <c r="V83" s="62"/>
      <c r="W83" s="62"/>
      <c r="X83" s="62"/>
      <c r="Y83" s="62"/>
      <c r="Z83" s="62"/>
      <c r="AA83" s="62"/>
    </row>
    <row r="84" spans="1:27" ht="15" customHeight="1">
      <c r="A84" s="176"/>
      <c r="B84" s="173"/>
      <c r="C84" s="173"/>
      <c r="D84" s="141"/>
      <c r="E84" s="159"/>
      <c r="F84" s="74"/>
      <c r="G84" s="74"/>
      <c r="H84" s="74"/>
      <c r="I84" s="74"/>
      <c r="J84" s="74"/>
      <c r="K84" s="74"/>
      <c r="L84" s="74"/>
      <c r="M84" s="74"/>
      <c r="N84" s="74" t="str">
        <f t="shared" si="12"/>
        <v/>
      </c>
      <c r="O84" s="75"/>
      <c r="P84" s="76">
        <f t="shared" si="13"/>
        <v>0</v>
      </c>
      <c r="Q84" s="75"/>
      <c r="R84" s="141"/>
      <c r="S84" s="89"/>
      <c r="T84" s="89"/>
      <c r="U84" s="90"/>
      <c r="V84" s="62"/>
      <c r="W84" s="62"/>
      <c r="X84" s="62"/>
      <c r="Y84" s="62"/>
      <c r="Z84" s="62"/>
      <c r="AA84" s="62"/>
    </row>
    <row r="85" spans="1:27" ht="15" customHeight="1">
      <c r="A85" s="176"/>
      <c r="B85" s="163" t="s">
        <v>40</v>
      </c>
      <c r="C85" s="146"/>
      <c r="D85" s="162">
        <f t="shared" ref="D85:D88" si="14">D62</f>
        <v>0</v>
      </c>
      <c r="E85" s="159"/>
      <c r="F85" s="77"/>
      <c r="G85" s="145" t="s">
        <v>46</v>
      </c>
      <c r="H85" s="112"/>
      <c r="I85" s="112"/>
      <c r="J85" s="112"/>
      <c r="K85" s="112"/>
      <c r="L85" s="112"/>
      <c r="M85" s="112"/>
      <c r="N85" s="112"/>
      <c r="O85" s="112"/>
      <c r="P85" s="146"/>
      <c r="Q85" s="78"/>
      <c r="R85" s="142"/>
      <c r="S85" s="89"/>
      <c r="T85" s="89"/>
      <c r="U85" s="90"/>
      <c r="V85" s="62"/>
      <c r="W85" s="62"/>
      <c r="X85" s="62"/>
      <c r="Y85" s="62"/>
      <c r="Z85" s="62"/>
      <c r="AA85" s="62"/>
    </row>
    <row r="86" spans="1:27" ht="15" customHeight="1">
      <c r="A86" s="176"/>
      <c r="B86" s="147"/>
      <c r="C86" s="149"/>
      <c r="D86" s="162">
        <f t="shared" si="14"/>
        <v>0</v>
      </c>
      <c r="E86" s="159"/>
      <c r="F86" s="77"/>
      <c r="G86" s="147"/>
      <c r="H86" s="148"/>
      <c r="I86" s="148"/>
      <c r="J86" s="148"/>
      <c r="K86" s="148"/>
      <c r="L86" s="148"/>
      <c r="M86" s="148"/>
      <c r="N86" s="148"/>
      <c r="O86" s="148"/>
      <c r="P86" s="149"/>
      <c r="Q86" s="78"/>
      <c r="R86" s="142"/>
      <c r="S86" s="89"/>
      <c r="T86" s="89"/>
      <c r="U86" s="90"/>
      <c r="V86" s="62"/>
      <c r="W86" s="62"/>
      <c r="X86" s="62"/>
      <c r="Y86" s="62"/>
      <c r="Z86" s="62"/>
      <c r="AA86" s="62"/>
    </row>
    <row r="87" spans="1:27" ht="15" customHeight="1">
      <c r="A87" s="176"/>
      <c r="B87" s="147"/>
      <c r="C87" s="149"/>
      <c r="D87" s="162">
        <f t="shared" si="14"/>
        <v>0</v>
      </c>
      <c r="E87" s="159"/>
      <c r="F87" s="77"/>
      <c r="G87" s="147"/>
      <c r="H87" s="148"/>
      <c r="I87" s="148"/>
      <c r="J87" s="148"/>
      <c r="K87" s="148"/>
      <c r="L87" s="148"/>
      <c r="M87" s="148"/>
      <c r="N87" s="148"/>
      <c r="O87" s="148"/>
      <c r="P87" s="149"/>
      <c r="Q87" s="78"/>
      <c r="R87" s="142"/>
      <c r="S87" s="89"/>
      <c r="T87" s="89"/>
      <c r="U87" s="90"/>
      <c r="V87" s="62"/>
      <c r="W87" s="62"/>
      <c r="X87" s="62"/>
      <c r="Y87" s="62"/>
      <c r="Z87" s="62"/>
      <c r="AA87" s="62"/>
    </row>
    <row r="88" spans="1:27" ht="15" customHeight="1">
      <c r="A88" s="176"/>
      <c r="B88" s="164"/>
      <c r="C88" s="165"/>
      <c r="D88" s="162">
        <f t="shared" si="14"/>
        <v>0</v>
      </c>
      <c r="E88" s="159"/>
      <c r="F88" s="77"/>
      <c r="G88" s="147"/>
      <c r="H88" s="148"/>
      <c r="I88" s="148"/>
      <c r="J88" s="148"/>
      <c r="K88" s="148"/>
      <c r="L88" s="148"/>
      <c r="M88" s="148"/>
      <c r="N88" s="148"/>
      <c r="O88" s="148"/>
      <c r="P88" s="149"/>
      <c r="Q88" s="78"/>
      <c r="R88" s="142"/>
      <c r="S88" s="89"/>
      <c r="T88" s="89"/>
      <c r="U88" s="90"/>
      <c r="V88" s="62"/>
      <c r="W88" s="62"/>
      <c r="X88" s="62"/>
      <c r="Y88" s="62"/>
      <c r="Z88" s="62"/>
      <c r="AA88" s="62"/>
    </row>
    <row r="89" spans="1:27" ht="15" customHeight="1">
      <c r="A89" s="176"/>
      <c r="B89" s="166" t="s">
        <v>42</v>
      </c>
      <c r="C89" s="149"/>
      <c r="D89" s="162"/>
      <c r="E89" s="159"/>
      <c r="F89" s="77"/>
      <c r="G89" s="147"/>
      <c r="H89" s="148"/>
      <c r="I89" s="148"/>
      <c r="J89" s="148"/>
      <c r="K89" s="148"/>
      <c r="L89" s="148"/>
      <c r="M89" s="148"/>
      <c r="N89" s="148"/>
      <c r="O89" s="148"/>
      <c r="P89" s="149"/>
      <c r="Q89" s="78"/>
      <c r="R89" s="142"/>
      <c r="S89" s="89"/>
      <c r="T89" s="89"/>
      <c r="U89" s="90"/>
      <c r="V89" s="62"/>
      <c r="W89" s="62"/>
      <c r="X89" s="62"/>
      <c r="Y89" s="62"/>
      <c r="Z89" s="62"/>
      <c r="AA89" s="62"/>
    </row>
    <row r="90" spans="1:27" ht="15" customHeight="1">
      <c r="A90" s="176"/>
      <c r="B90" s="147"/>
      <c r="C90" s="149"/>
      <c r="D90" s="162"/>
      <c r="E90" s="159"/>
      <c r="F90" s="77"/>
      <c r="G90" s="147"/>
      <c r="H90" s="148"/>
      <c r="I90" s="148"/>
      <c r="J90" s="148"/>
      <c r="K90" s="148"/>
      <c r="L90" s="148"/>
      <c r="M90" s="148"/>
      <c r="N90" s="148"/>
      <c r="O90" s="148"/>
      <c r="P90" s="149"/>
      <c r="Q90" s="78"/>
      <c r="R90" s="142"/>
      <c r="S90" s="89"/>
      <c r="T90" s="89"/>
      <c r="U90" s="90"/>
      <c r="V90" s="62"/>
      <c r="W90" s="62"/>
      <c r="X90" s="62"/>
      <c r="Y90" s="62"/>
      <c r="Z90" s="62"/>
      <c r="AA90" s="62"/>
    </row>
    <row r="91" spans="1:27" ht="15" customHeight="1">
      <c r="A91" s="176"/>
      <c r="B91" s="147"/>
      <c r="C91" s="149"/>
      <c r="D91" s="162"/>
      <c r="E91" s="159"/>
      <c r="F91" s="77"/>
      <c r="G91" s="147"/>
      <c r="H91" s="148"/>
      <c r="I91" s="148"/>
      <c r="J91" s="148"/>
      <c r="K91" s="148"/>
      <c r="L91" s="148"/>
      <c r="M91" s="148"/>
      <c r="N91" s="148"/>
      <c r="O91" s="148"/>
      <c r="P91" s="149"/>
      <c r="Q91" s="78"/>
      <c r="R91" s="142"/>
      <c r="S91" s="89"/>
      <c r="T91" s="89"/>
      <c r="U91" s="90"/>
      <c r="V91" s="62"/>
      <c r="W91" s="62"/>
      <c r="X91" s="62"/>
      <c r="Y91" s="62"/>
      <c r="Z91" s="62"/>
      <c r="AA91" s="62"/>
    </row>
    <row r="92" spans="1:27" ht="15" customHeight="1">
      <c r="A92" s="176"/>
      <c r="B92" s="164"/>
      <c r="C92" s="165"/>
      <c r="D92" s="162"/>
      <c r="E92" s="159"/>
      <c r="F92" s="77"/>
      <c r="G92" s="147"/>
      <c r="H92" s="148"/>
      <c r="I92" s="148"/>
      <c r="J92" s="148"/>
      <c r="K92" s="148"/>
      <c r="L92" s="148"/>
      <c r="M92" s="148"/>
      <c r="N92" s="148"/>
      <c r="O92" s="148"/>
      <c r="P92" s="149"/>
      <c r="Q92" s="78"/>
      <c r="R92" s="142"/>
      <c r="S92" s="89"/>
      <c r="T92" s="89"/>
      <c r="U92" s="90"/>
      <c r="V92" s="62"/>
      <c r="W92" s="62"/>
      <c r="X92" s="62"/>
      <c r="Y92" s="62"/>
      <c r="Z92" s="62"/>
      <c r="AA92" s="62"/>
    </row>
    <row r="93" spans="1:27" ht="15" customHeight="1">
      <c r="A93" s="176"/>
      <c r="B93" s="166" t="s">
        <v>43</v>
      </c>
      <c r="C93" s="149"/>
      <c r="D93" s="162"/>
      <c r="E93" s="159"/>
      <c r="F93" s="77"/>
      <c r="G93" s="147"/>
      <c r="H93" s="148"/>
      <c r="I93" s="148"/>
      <c r="J93" s="148"/>
      <c r="K93" s="148"/>
      <c r="L93" s="148"/>
      <c r="M93" s="148"/>
      <c r="N93" s="148"/>
      <c r="O93" s="148"/>
      <c r="P93" s="149"/>
      <c r="Q93" s="78"/>
      <c r="R93" s="142"/>
      <c r="S93" s="89"/>
      <c r="T93" s="89"/>
      <c r="U93" s="90"/>
      <c r="V93" s="62"/>
      <c r="W93" s="62"/>
      <c r="X93" s="62"/>
      <c r="Y93" s="62"/>
      <c r="Z93" s="62"/>
      <c r="AA93" s="62"/>
    </row>
    <row r="94" spans="1:27" ht="15" customHeight="1">
      <c r="A94" s="176"/>
      <c r="B94" s="147"/>
      <c r="C94" s="149"/>
      <c r="D94" s="162"/>
      <c r="E94" s="159"/>
      <c r="F94" s="77"/>
      <c r="G94" s="147"/>
      <c r="H94" s="148"/>
      <c r="I94" s="148"/>
      <c r="J94" s="148"/>
      <c r="K94" s="148"/>
      <c r="L94" s="148"/>
      <c r="M94" s="148"/>
      <c r="N94" s="148"/>
      <c r="O94" s="148"/>
      <c r="P94" s="149"/>
      <c r="Q94" s="78"/>
      <c r="R94" s="142"/>
      <c r="S94" s="89"/>
      <c r="T94" s="89"/>
      <c r="U94" s="90"/>
      <c r="V94" s="62"/>
      <c r="W94" s="62"/>
      <c r="X94" s="62"/>
      <c r="Y94" s="62"/>
      <c r="Z94" s="62"/>
      <c r="AA94" s="62"/>
    </row>
    <row r="95" spans="1:27" ht="15" customHeight="1">
      <c r="A95" s="176"/>
      <c r="B95" s="147"/>
      <c r="C95" s="149"/>
      <c r="D95" s="162"/>
      <c r="E95" s="159"/>
      <c r="F95" s="77"/>
      <c r="G95" s="147"/>
      <c r="H95" s="148"/>
      <c r="I95" s="148"/>
      <c r="J95" s="148"/>
      <c r="K95" s="148"/>
      <c r="L95" s="148"/>
      <c r="M95" s="148"/>
      <c r="N95" s="148"/>
      <c r="O95" s="148"/>
      <c r="P95" s="149"/>
      <c r="Q95" s="78"/>
      <c r="R95" s="142"/>
      <c r="S95" s="89"/>
      <c r="T95" s="89"/>
      <c r="U95" s="90"/>
      <c r="V95" s="62"/>
      <c r="W95" s="62"/>
      <c r="X95" s="62"/>
      <c r="Y95" s="62"/>
      <c r="Z95" s="62"/>
      <c r="AA95" s="62"/>
    </row>
    <row r="96" spans="1:27" ht="15.75" customHeight="1">
      <c r="A96" s="177"/>
      <c r="B96" s="150"/>
      <c r="C96" s="151"/>
      <c r="D96" s="167"/>
      <c r="E96" s="168"/>
      <c r="F96" s="80"/>
      <c r="G96" s="150"/>
      <c r="H96" s="125"/>
      <c r="I96" s="125"/>
      <c r="J96" s="125"/>
      <c r="K96" s="125"/>
      <c r="L96" s="125"/>
      <c r="M96" s="125"/>
      <c r="N96" s="125"/>
      <c r="O96" s="125"/>
      <c r="P96" s="151"/>
      <c r="Q96" s="81"/>
      <c r="R96" s="143"/>
      <c r="S96" s="98"/>
      <c r="T96" s="98"/>
      <c r="U96" s="99"/>
      <c r="V96" s="62"/>
      <c r="W96" s="62"/>
      <c r="X96" s="62"/>
      <c r="Y96" s="62"/>
      <c r="Z96" s="62"/>
      <c r="AA96" s="62"/>
    </row>
    <row r="97" spans="1:27" ht="14.2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</row>
    <row r="98" spans="1:27" ht="14.25" customHeight="1">
      <c r="A98" s="175">
        <f t="shared" ref="A98:B98" si="15">A80+1</f>
        <v>13</v>
      </c>
      <c r="B98" s="171">
        <f t="shared" si="15"/>
        <v>43792</v>
      </c>
      <c r="C98" s="174" t="s">
        <v>51</v>
      </c>
      <c r="D98" s="169"/>
      <c r="E98" s="170"/>
      <c r="F98" s="70"/>
      <c r="G98" s="70"/>
      <c r="H98" s="70"/>
      <c r="I98" s="70"/>
      <c r="J98" s="70"/>
      <c r="K98" s="70"/>
      <c r="L98" s="70"/>
      <c r="M98" s="70"/>
      <c r="N98" s="70" t="str">
        <f t="shared" ref="N98:N102" si="16">IF((M98-L98+1)=1,"",(M98-L98+1))</f>
        <v/>
      </c>
      <c r="O98" s="72"/>
      <c r="P98" s="73">
        <f t="shared" ref="P98:P102" si="17">O98/(M98-L98+1)</f>
        <v>0</v>
      </c>
      <c r="Q98" s="72"/>
      <c r="R98" s="144"/>
      <c r="S98" s="95"/>
      <c r="T98" s="95"/>
      <c r="U98" s="96"/>
      <c r="V98" s="62"/>
      <c r="W98" s="62"/>
      <c r="X98" s="62"/>
      <c r="Y98" s="62"/>
      <c r="Z98" s="62"/>
      <c r="AA98" s="62"/>
    </row>
    <row r="99" spans="1:27" ht="15" customHeight="1">
      <c r="A99" s="176"/>
      <c r="B99" s="172"/>
      <c r="C99" s="172"/>
      <c r="D99" s="160"/>
      <c r="E99" s="159"/>
      <c r="F99" s="74"/>
      <c r="G99" s="74"/>
      <c r="H99" s="74"/>
      <c r="I99" s="74"/>
      <c r="J99" s="74"/>
      <c r="K99" s="74"/>
      <c r="L99" s="74"/>
      <c r="M99" s="74"/>
      <c r="N99" s="74" t="str">
        <f t="shared" si="16"/>
        <v/>
      </c>
      <c r="O99" s="75"/>
      <c r="P99" s="76">
        <f t="shared" si="17"/>
        <v>0</v>
      </c>
      <c r="Q99" s="75"/>
      <c r="R99" s="141"/>
      <c r="S99" s="89"/>
      <c r="T99" s="89"/>
      <c r="U99" s="90"/>
      <c r="V99" s="62"/>
      <c r="W99" s="62"/>
      <c r="X99" s="62"/>
      <c r="Y99" s="62"/>
      <c r="Z99" s="62"/>
      <c r="AA99" s="62"/>
    </row>
    <row r="100" spans="1:27" ht="15" customHeight="1">
      <c r="A100" s="176"/>
      <c r="B100" s="172"/>
      <c r="C100" s="172"/>
      <c r="D100" s="160"/>
      <c r="E100" s="159"/>
      <c r="F100" s="74"/>
      <c r="G100" s="74"/>
      <c r="H100" s="74"/>
      <c r="I100" s="74"/>
      <c r="J100" s="74"/>
      <c r="K100" s="74"/>
      <c r="L100" s="74"/>
      <c r="M100" s="74"/>
      <c r="N100" s="74" t="str">
        <f t="shared" si="16"/>
        <v/>
      </c>
      <c r="O100" s="75"/>
      <c r="P100" s="76">
        <f t="shared" si="17"/>
        <v>0</v>
      </c>
      <c r="Q100" s="75"/>
      <c r="R100" s="141"/>
      <c r="S100" s="89"/>
      <c r="T100" s="89"/>
      <c r="U100" s="90"/>
      <c r="V100" s="62"/>
      <c r="W100" s="62"/>
      <c r="X100" s="62"/>
      <c r="Y100" s="62"/>
      <c r="Z100" s="62"/>
      <c r="AA100" s="62"/>
    </row>
    <row r="101" spans="1:27" ht="15" customHeight="1">
      <c r="A101" s="176"/>
      <c r="B101" s="172"/>
      <c r="C101" s="172"/>
      <c r="D101" s="160"/>
      <c r="E101" s="159"/>
      <c r="F101" s="74"/>
      <c r="G101" s="74"/>
      <c r="H101" s="74"/>
      <c r="I101" s="74"/>
      <c r="J101" s="74"/>
      <c r="K101" s="74"/>
      <c r="L101" s="74"/>
      <c r="M101" s="74"/>
      <c r="N101" s="74" t="str">
        <f t="shared" si="16"/>
        <v/>
      </c>
      <c r="O101" s="75"/>
      <c r="P101" s="76">
        <f t="shared" si="17"/>
        <v>0</v>
      </c>
      <c r="Q101" s="75"/>
      <c r="R101" s="141"/>
      <c r="S101" s="89"/>
      <c r="T101" s="89"/>
      <c r="U101" s="90"/>
      <c r="V101" s="62"/>
      <c r="W101" s="62"/>
      <c r="X101" s="62"/>
      <c r="Y101" s="62"/>
      <c r="Z101" s="62"/>
      <c r="AA101" s="62"/>
    </row>
    <row r="102" spans="1:27" ht="15" customHeight="1">
      <c r="A102" s="176"/>
      <c r="B102" s="173"/>
      <c r="C102" s="173"/>
      <c r="D102" s="141"/>
      <c r="E102" s="159"/>
      <c r="F102" s="74"/>
      <c r="G102" s="74"/>
      <c r="H102" s="74"/>
      <c r="I102" s="74"/>
      <c r="J102" s="74"/>
      <c r="K102" s="74"/>
      <c r="L102" s="74"/>
      <c r="M102" s="74"/>
      <c r="N102" s="74" t="str">
        <f t="shared" si="16"/>
        <v/>
      </c>
      <c r="O102" s="75"/>
      <c r="P102" s="76">
        <f t="shared" si="17"/>
        <v>0</v>
      </c>
      <c r="Q102" s="75"/>
      <c r="R102" s="141"/>
      <c r="S102" s="89"/>
      <c r="T102" s="89"/>
      <c r="U102" s="90"/>
      <c r="V102" s="62"/>
      <c r="W102" s="62"/>
      <c r="X102" s="62"/>
      <c r="Y102" s="62"/>
      <c r="Z102" s="62"/>
      <c r="AA102" s="62"/>
    </row>
    <row r="103" spans="1:27" ht="15" customHeight="1">
      <c r="A103" s="176"/>
      <c r="B103" s="163" t="s">
        <v>40</v>
      </c>
      <c r="C103" s="146"/>
      <c r="D103" s="162">
        <f t="shared" ref="D103:D106" si="18">D80</f>
        <v>0</v>
      </c>
      <c r="E103" s="159"/>
      <c r="F103" s="77"/>
      <c r="G103" s="145" t="s">
        <v>46</v>
      </c>
      <c r="H103" s="112"/>
      <c r="I103" s="112"/>
      <c r="J103" s="112"/>
      <c r="K103" s="112"/>
      <c r="L103" s="112"/>
      <c r="M103" s="112"/>
      <c r="N103" s="112"/>
      <c r="O103" s="112"/>
      <c r="P103" s="146"/>
      <c r="Q103" s="78"/>
      <c r="R103" s="142"/>
      <c r="S103" s="89"/>
      <c r="T103" s="89"/>
      <c r="U103" s="90"/>
      <c r="V103" s="62"/>
      <c r="W103" s="62"/>
      <c r="X103" s="62"/>
      <c r="Y103" s="62"/>
      <c r="Z103" s="62"/>
      <c r="AA103" s="62"/>
    </row>
    <row r="104" spans="1:27" ht="15" customHeight="1">
      <c r="A104" s="176"/>
      <c r="B104" s="147"/>
      <c r="C104" s="149"/>
      <c r="D104" s="162">
        <f t="shared" si="18"/>
        <v>0</v>
      </c>
      <c r="E104" s="159"/>
      <c r="F104" s="77"/>
      <c r="G104" s="147"/>
      <c r="H104" s="148"/>
      <c r="I104" s="148"/>
      <c r="J104" s="148"/>
      <c r="K104" s="148"/>
      <c r="L104" s="148"/>
      <c r="M104" s="148"/>
      <c r="N104" s="148"/>
      <c r="O104" s="148"/>
      <c r="P104" s="149"/>
      <c r="Q104" s="78"/>
      <c r="R104" s="142"/>
      <c r="S104" s="89"/>
      <c r="T104" s="89"/>
      <c r="U104" s="90"/>
      <c r="V104" s="62"/>
      <c r="W104" s="62"/>
      <c r="X104" s="62"/>
      <c r="Y104" s="62"/>
      <c r="Z104" s="62"/>
      <c r="AA104" s="62"/>
    </row>
    <row r="105" spans="1:27" ht="15" customHeight="1">
      <c r="A105" s="176"/>
      <c r="B105" s="147"/>
      <c r="C105" s="149"/>
      <c r="D105" s="162">
        <f t="shared" si="18"/>
        <v>0</v>
      </c>
      <c r="E105" s="159"/>
      <c r="F105" s="77"/>
      <c r="G105" s="147"/>
      <c r="H105" s="148"/>
      <c r="I105" s="148"/>
      <c r="J105" s="148"/>
      <c r="K105" s="148"/>
      <c r="L105" s="148"/>
      <c r="M105" s="148"/>
      <c r="N105" s="148"/>
      <c r="O105" s="148"/>
      <c r="P105" s="149"/>
      <c r="Q105" s="78"/>
      <c r="R105" s="142"/>
      <c r="S105" s="89"/>
      <c r="T105" s="89"/>
      <c r="U105" s="90"/>
      <c r="V105" s="62"/>
      <c r="W105" s="62"/>
      <c r="X105" s="62"/>
      <c r="Y105" s="62"/>
      <c r="Z105" s="62"/>
      <c r="AA105" s="62"/>
    </row>
    <row r="106" spans="1:27" ht="15" customHeight="1">
      <c r="A106" s="176"/>
      <c r="B106" s="164"/>
      <c r="C106" s="165"/>
      <c r="D106" s="162">
        <f t="shared" si="18"/>
        <v>0</v>
      </c>
      <c r="E106" s="159"/>
      <c r="F106" s="77"/>
      <c r="G106" s="147"/>
      <c r="H106" s="148"/>
      <c r="I106" s="148"/>
      <c r="J106" s="148"/>
      <c r="K106" s="148"/>
      <c r="L106" s="148"/>
      <c r="M106" s="148"/>
      <c r="N106" s="148"/>
      <c r="O106" s="148"/>
      <c r="P106" s="149"/>
      <c r="Q106" s="78"/>
      <c r="R106" s="142"/>
      <c r="S106" s="89"/>
      <c r="T106" s="89"/>
      <c r="U106" s="90"/>
      <c r="V106" s="62"/>
      <c r="W106" s="62"/>
      <c r="X106" s="62"/>
      <c r="Y106" s="62"/>
      <c r="Z106" s="62"/>
      <c r="AA106" s="62"/>
    </row>
    <row r="107" spans="1:27" ht="15" customHeight="1">
      <c r="A107" s="176"/>
      <c r="B107" s="166" t="s">
        <v>42</v>
      </c>
      <c r="C107" s="149"/>
      <c r="D107" s="162"/>
      <c r="E107" s="159"/>
      <c r="F107" s="77"/>
      <c r="G107" s="147"/>
      <c r="H107" s="148"/>
      <c r="I107" s="148"/>
      <c r="J107" s="148"/>
      <c r="K107" s="148"/>
      <c r="L107" s="148"/>
      <c r="M107" s="148"/>
      <c r="N107" s="148"/>
      <c r="O107" s="148"/>
      <c r="P107" s="149"/>
      <c r="Q107" s="78"/>
      <c r="R107" s="142"/>
      <c r="S107" s="89"/>
      <c r="T107" s="89"/>
      <c r="U107" s="90"/>
      <c r="V107" s="62"/>
      <c r="W107" s="62"/>
      <c r="X107" s="62"/>
      <c r="Y107" s="62"/>
      <c r="Z107" s="62"/>
      <c r="AA107" s="62"/>
    </row>
    <row r="108" spans="1:27" ht="15" customHeight="1">
      <c r="A108" s="176"/>
      <c r="B108" s="147"/>
      <c r="C108" s="149"/>
      <c r="D108" s="162"/>
      <c r="E108" s="159"/>
      <c r="F108" s="77"/>
      <c r="G108" s="147"/>
      <c r="H108" s="148"/>
      <c r="I108" s="148"/>
      <c r="J108" s="148"/>
      <c r="K108" s="148"/>
      <c r="L108" s="148"/>
      <c r="M108" s="148"/>
      <c r="N108" s="148"/>
      <c r="O108" s="148"/>
      <c r="P108" s="149"/>
      <c r="Q108" s="78"/>
      <c r="R108" s="142"/>
      <c r="S108" s="89"/>
      <c r="T108" s="89"/>
      <c r="U108" s="90"/>
      <c r="V108" s="62"/>
      <c r="W108" s="62"/>
      <c r="X108" s="62"/>
      <c r="Y108" s="62"/>
      <c r="Z108" s="62"/>
      <c r="AA108" s="62"/>
    </row>
    <row r="109" spans="1:27" ht="15" customHeight="1">
      <c r="A109" s="176"/>
      <c r="B109" s="147"/>
      <c r="C109" s="149"/>
      <c r="D109" s="162"/>
      <c r="E109" s="159"/>
      <c r="F109" s="77"/>
      <c r="G109" s="147"/>
      <c r="H109" s="148"/>
      <c r="I109" s="148"/>
      <c r="J109" s="148"/>
      <c r="K109" s="148"/>
      <c r="L109" s="148"/>
      <c r="M109" s="148"/>
      <c r="N109" s="148"/>
      <c r="O109" s="148"/>
      <c r="P109" s="149"/>
      <c r="Q109" s="78"/>
      <c r="R109" s="142"/>
      <c r="S109" s="89"/>
      <c r="T109" s="89"/>
      <c r="U109" s="90"/>
      <c r="V109" s="62"/>
      <c r="W109" s="62"/>
      <c r="X109" s="62"/>
      <c r="Y109" s="62"/>
      <c r="Z109" s="62"/>
      <c r="AA109" s="62"/>
    </row>
    <row r="110" spans="1:27" ht="15" customHeight="1">
      <c r="A110" s="176"/>
      <c r="B110" s="164"/>
      <c r="C110" s="165"/>
      <c r="D110" s="162"/>
      <c r="E110" s="159"/>
      <c r="F110" s="77"/>
      <c r="G110" s="147"/>
      <c r="H110" s="148"/>
      <c r="I110" s="148"/>
      <c r="J110" s="148"/>
      <c r="K110" s="148"/>
      <c r="L110" s="148"/>
      <c r="M110" s="148"/>
      <c r="N110" s="148"/>
      <c r="O110" s="148"/>
      <c r="P110" s="149"/>
      <c r="Q110" s="78"/>
      <c r="R110" s="142"/>
      <c r="S110" s="89"/>
      <c r="T110" s="89"/>
      <c r="U110" s="90"/>
      <c r="V110" s="62"/>
      <c r="W110" s="62"/>
      <c r="X110" s="62"/>
      <c r="Y110" s="62"/>
      <c r="Z110" s="62"/>
      <c r="AA110" s="62"/>
    </row>
    <row r="111" spans="1:27" ht="15" customHeight="1">
      <c r="A111" s="176"/>
      <c r="B111" s="166" t="s">
        <v>43</v>
      </c>
      <c r="C111" s="149"/>
      <c r="D111" s="162"/>
      <c r="E111" s="159"/>
      <c r="F111" s="77"/>
      <c r="G111" s="147"/>
      <c r="H111" s="148"/>
      <c r="I111" s="148"/>
      <c r="J111" s="148"/>
      <c r="K111" s="148"/>
      <c r="L111" s="148"/>
      <c r="M111" s="148"/>
      <c r="N111" s="148"/>
      <c r="O111" s="148"/>
      <c r="P111" s="149"/>
      <c r="Q111" s="78"/>
      <c r="R111" s="142"/>
      <c r="S111" s="89"/>
      <c r="T111" s="89"/>
      <c r="U111" s="90"/>
      <c r="V111" s="62"/>
      <c r="W111" s="62"/>
      <c r="X111" s="62"/>
      <c r="Y111" s="62"/>
      <c r="Z111" s="62"/>
      <c r="AA111" s="62"/>
    </row>
    <row r="112" spans="1:27" ht="15" customHeight="1">
      <c r="A112" s="176"/>
      <c r="B112" s="147"/>
      <c r="C112" s="149"/>
      <c r="D112" s="162"/>
      <c r="E112" s="159"/>
      <c r="F112" s="77"/>
      <c r="G112" s="147"/>
      <c r="H112" s="148"/>
      <c r="I112" s="148"/>
      <c r="J112" s="148"/>
      <c r="K112" s="148"/>
      <c r="L112" s="148"/>
      <c r="M112" s="148"/>
      <c r="N112" s="148"/>
      <c r="O112" s="148"/>
      <c r="P112" s="149"/>
      <c r="Q112" s="78"/>
      <c r="R112" s="142"/>
      <c r="S112" s="89"/>
      <c r="T112" s="89"/>
      <c r="U112" s="90"/>
      <c r="V112" s="62"/>
      <c r="W112" s="62"/>
      <c r="X112" s="62"/>
      <c r="Y112" s="62"/>
      <c r="Z112" s="62"/>
      <c r="AA112" s="62"/>
    </row>
    <row r="113" spans="1:27" ht="15" customHeight="1">
      <c r="A113" s="176"/>
      <c r="B113" s="147"/>
      <c r="C113" s="149"/>
      <c r="D113" s="162"/>
      <c r="E113" s="159"/>
      <c r="F113" s="77"/>
      <c r="G113" s="147"/>
      <c r="H113" s="148"/>
      <c r="I113" s="148"/>
      <c r="J113" s="148"/>
      <c r="K113" s="148"/>
      <c r="L113" s="148"/>
      <c r="M113" s="148"/>
      <c r="N113" s="148"/>
      <c r="O113" s="148"/>
      <c r="P113" s="149"/>
      <c r="Q113" s="78"/>
      <c r="R113" s="142"/>
      <c r="S113" s="89"/>
      <c r="T113" s="89"/>
      <c r="U113" s="90"/>
      <c r="V113" s="62"/>
      <c r="W113" s="62"/>
      <c r="X113" s="62"/>
      <c r="Y113" s="62"/>
      <c r="Z113" s="62"/>
      <c r="AA113" s="62"/>
    </row>
    <row r="114" spans="1:27" ht="15.75" customHeight="1">
      <c r="A114" s="177"/>
      <c r="B114" s="150"/>
      <c r="C114" s="151"/>
      <c r="D114" s="167"/>
      <c r="E114" s="168"/>
      <c r="F114" s="80"/>
      <c r="G114" s="150"/>
      <c r="H114" s="125"/>
      <c r="I114" s="125"/>
      <c r="J114" s="125"/>
      <c r="K114" s="125"/>
      <c r="L114" s="125"/>
      <c r="M114" s="125"/>
      <c r="N114" s="125"/>
      <c r="O114" s="125"/>
      <c r="P114" s="151"/>
      <c r="Q114" s="81"/>
      <c r="R114" s="143"/>
      <c r="S114" s="98"/>
      <c r="T114" s="98"/>
      <c r="U114" s="99"/>
      <c r="V114" s="62"/>
      <c r="W114" s="62"/>
      <c r="X114" s="62"/>
      <c r="Y114" s="62"/>
      <c r="Z114" s="62"/>
      <c r="AA114" s="62"/>
    </row>
    <row r="115" spans="1:27" ht="14.2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</row>
    <row r="116" spans="1:27" ht="22.8">
      <c r="A116" s="175">
        <f t="shared" ref="A116:B116" si="19">A98+1</f>
        <v>14</v>
      </c>
      <c r="B116" s="171">
        <f t="shared" si="19"/>
        <v>43793</v>
      </c>
      <c r="C116" s="174" t="s">
        <v>52</v>
      </c>
      <c r="D116" s="169"/>
      <c r="E116" s="170"/>
      <c r="F116" s="70"/>
      <c r="G116" s="70"/>
      <c r="H116" s="70"/>
      <c r="I116" s="70"/>
      <c r="J116" s="70"/>
      <c r="K116" s="70"/>
      <c r="L116" s="70"/>
      <c r="M116" s="70"/>
      <c r="N116" s="70" t="str">
        <f t="shared" ref="N116:N120" si="20">IF((M116-L116+1)=1,"",(M116-L116+1))</f>
        <v/>
      </c>
      <c r="O116" s="72"/>
      <c r="P116" s="73">
        <f t="shared" ref="P116:P120" si="21">O116/(M116-L116+1)</f>
        <v>0</v>
      </c>
      <c r="Q116" s="72"/>
      <c r="R116" s="144"/>
      <c r="S116" s="95"/>
      <c r="T116" s="95"/>
      <c r="U116" s="96"/>
      <c r="V116" s="62"/>
      <c r="W116" s="62"/>
      <c r="X116" s="62"/>
      <c r="Y116" s="62"/>
      <c r="Z116" s="62"/>
      <c r="AA116" s="62"/>
    </row>
    <row r="117" spans="1:27" ht="14.25" customHeight="1">
      <c r="A117" s="176"/>
      <c r="B117" s="172"/>
      <c r="C117" s="172"/>
      <c r="D117" s="160"/>
      <c r="E117" s="159"/>
      <c r="F117" s="74"/>
      <c r="G117" s="74"/>
      <c r="H117" s="74"/>
      <c r="I117" s="74"/>
      <c r="J117" s="74"/>
      <c r="K117" s="74"/>
      <c r="L117" s="74"/>
      <c r="M117" s="74"/>
      <c r="N117" s="74" t="str">
        <f t="shared" si="20"/>
        <v/>
      </c>
      <c r="O117" s="75"/>
      <c r="P117" s="76">
        <f t="shared" si="21"/>
        <v>0</v>
      </c>
      <c r="Q117" s="75"/>
      <c r="R117" s="141"/>
      <c r="S117" s="89"/>
      <c r="T117" s="89"/>
      <c r="U117" s="90"/>
      <c r="V117" s="62"/>
      <c r="W117" s="62"/>
      <c r="X117" s="62"/>
      <c r="Y117" s="62"/>
      <c r="Z117" s="62"/>
      <c r="AA117" s="62"/>
    </row>
    <row r="118" spans="1:27" ht="14.25" customHeight="1">
      <c r="A118" s="176"/>
      <c r="B118" s="172"/>
      <c r="C118" s="172"/>
      <c r="D118" s="160"/>
      <c r="E118" s="159"/>
      <c r="F118" s="74"/>
      <c r="G118" s="74"/>
      <c r="H118" s="74"/>
      <c r="I118" s="74"/>
      <c r="J118" s="74"/>
      <c r="K118" s="74"/>
      <c r="L118" s="74"/>
      <c r="M118" s="74"/>
      <c r="N118" s="74" t="str">
        <f t="shared" si="20"/>
        <v/>
      </c>
      <c r="O118" s="75"/>
      <c r="P118" s="76">
        <f t="shared" si="21"/>
        <v>0</v>
      </c>
      <c r="Q118" s="75"/>
      <c r="R118" s="141"/>
      <c r="S118" s="89"/>
      <c r="T118" s="89"/>
      <c r="U118" s="90"/>
      <c r="V118" s="62"/>
      <c r="W118" s="62"/>
      <c r="X118" s="62"/>
      <c r="Y118" s="62"/>
      <c r="Z118" s="62"/>
      <c r="AA118" s="62"/>
    </row>
    <row r="119" spans="1:27" ht="14.25" customHeight="1">
      <c r="A119" s="176"/>
      <c r="B119" s="172"/>
      <c r="C119" s="172"/>
      <c r="D119" s="160"/>
      <c r="E119" s="159"/>
      <c r="F119" s="74"/>
      <c r="G119" s="74"/>
      <c r="H119" s="74"/>
      <c r="I119" s="74"/>
      <c r="J119" s="74"/>
      <c r="K119" s="74"/>
      <c r="L119" s="74"/>
      <c r="M119" s="74"/>
      <c r="N119" s="74" t="str">
        <f t="shared" si="20"/>
        <v/>
      </c>
      <c r="O119" s="75"/>
      <c r="P119" s="76">
        <f t="shared" si="21"/>
        <v>0</v>
      </c>
      <c r="Q119" s="75"/>
      <c r="R119" s="141"/>
      <c r="S119" s="89"/>
      <c r="T119" s="89"/>
      <c r="U119" s="90"/>
      <c r="V119" s="62"/>
      <c r="W119" s="62"/>
      <c r="X119" s="62"/>
      <c r="Y119" s="62"/>
      <c r="Z119" s="62"/>
      <c r="AA119" s="62"/>
    </row>
    <row r="120" spans="1:27" ht="14.25" customHeight="1">
      <c r="A120" s="176"/>
      <c r="B120" s="173"/>
      <c r="C120" s="173"/>
      <c r="D120" s="141"/>
      <c r="E120" s="159"/>
      <c r="F120" s="74"/>
      <c r="G120" s="74"/>
      <c r="H120" s="74"/>
      <c r="I120" s="74"/>
      <c r="J120" s="74"/>
      <c r="K120" s="74"/>
      <c r="L120" s="74"/>
      <c r="M120" s="74"/>
      <c r="N120" s="74" t="str">
        <f t="shared" si="20"/>
        <v/>
      </c>
      <c r="O120" s="75"/>
      <c r="P120" s="76">
        <f t="shared" si="21"/>
        <v>0</v>
      </c>
      <c r="Q120" s="75"/>
      <c r="R120" s="141"/>
      <c r="S120" s="89"/>
      <c r="T120" s="89"/>
      <c r="U120" s="90"/>
      <c r="V120" s="62"/>
      <c r="W120" s="62"/>
      <c r="X120" s="62"/>
      <c r="Y120" s="62"/>
      <c r="Z120" s="62"/>
      <c r="AA120" s="62"/>
    </row>
    <row r="121" spans="1:27" ht="14.25" customHeight="1">
      <c r="A121" s="176"/>
      <c r="B121" s="163" t="s">
        <v>40</v>
      </c>
      <c r="C121" s="146"/>
      <c r="D121" s="162">
        <f t="shared" ref="D121:D124" si="22">D98</f>
        <v>0</v>
      </c>
      <c r="E121" s="159"/>
      <c r="F121" s="77"/>
      <c r="G121" s="145" t="s">
        <v>46</v>
      </c>
      <c r="H121" s="112"/>
      <c r="I121" s="112"/>
      <c r="J121" s="112"/>
      <c r="K121" s="112"/>
      <c r="L121" s="112"/>
      <c r="M121" s="112"/>
      <c r="N121" s="112"/>
      <c r="O121" s="112"/>
      <c r="P121" s="146"/>
      <c r="Q121" s="78"/>
      <c r="R121" s="142"/>
      <c r="S121" s="89"/>
      <c r="T121" s="89"/>
      <c r="U121" s="90"/>
      <c r="V121" s="62"/>
      <c r="W121" s="62"/>
      <c r="X121" s="62"/>
      <c r="Y121" s="62"/>
      <c r="Z121" s="62"/>
      <c r="AA121" s="62"/>
    </row>
    <row r="122" spans="1:27" ht="14.25" customHeight="1">
      <c r="A122" s="176"/>
      <c r="B122" s="147"/>
      <c r="C122" s="149"/>
      <c r="D122" s="162">
        <f t="shared" si="22"/>
        <v>0</v>
      </c>
      <c r="E122" s="159"/>
      <c r="F122" s="77"/>
      <c r="G122" s="147"/>
      <c r="H122" s="148"/>
      <c r="I122" s="148"/>
      <c r="J122" s="148"/>
      <c r="K122" s="148"/>
      <c r="L122" s="148"/>
      <c r="M122" s="148"/>
      <c r="N122" s="148"/>
      <c r="O122" s="148"/>
      <c r="P122" s="149"/>
      <c r="Q122" s="78"/>
      <c r="R122" s="142"/>
      <c r="S122" s="89"/>
      <c r="T122" s="89"/>
      <c r="U122" s="90"/>
      <c r="V122" s="62"/>
      <c r="W122" s="62"/>
      <c r="X122" s="62"/>
      <c r="Y122" s="62"/>
      <c r="Z122" s="62"/>
      <c r="AA122" s="62"/>
    </row>
    <row r="123" spans="1:27" ht="14.25" customHeight="1">
      <c r="A123" s="176"/>
      <c r="B123" s="147"/>
      <c r="C123" s="149"/>
      <c r="D123" s="162">
        <f t="shared" si="22"/>
        <v>0</v>
      </c>
      <c r="E123" s="159"/>
      <c r="F123" s="77"/>
      <c r="G123" s="147"/>
      <c r="H123" s="148"/>
      <c r="I123" s="148"/>
      <c r="J123" s="148"/>
      <c r="K123" s="148"/>
      <c r="L123" s="148"/>
      <c r="M123" s="148"/>
      <c r="N123" s="148"/>
      <c r="O123" s="148"/>
      <c r="P123" s="149"/>
      <c r="Q123" s="78"/>
      <c r="R123" s="142"/>
      <c r="S123" s="89"/>
      <c r="T123" s="89"/>
      <c r="U123" s="90"/>
      <c r="V123" s="62"/>
      <c r="W123" s="62"/>
      <c r="X123" s="62"/>
      <c r="Y123" s="62"/>
      <c r="Z123" s="62"/>
      <c r="AA123" s="62"/>
    </row>
    <row r="124" spans="1:27" ht="14.25" customHeight="1">
      <c r="A124" s="176"/>
      <c r="B124" s="164"/>
      <c r="C124" s="165"/>
      <c r="D124" s="162">
        <f t="shared" si="22"/>
        <v>0</v>
      </c>
      <c r="E124" s="159"/>
      <c r="F124" s="77"/>
      <c r="G124" s="147"/>
      <c r="H124" s="148"/>
      <c r="I124" s="148"/>
      <c r="J124" s="148"/>
      <c r="K124" s="148"/>
      <c r="L124" s="148"/>
      <c r="M124" s="148"/>
      <c r="N124" s="148"/>
      <c r="O124" s="148"/>
      <c r="P124" s="149"/>
      <c r="Q124" s="78"/>
      <c r="R124" s="142"/>
      <c r="S124" s="89"/>
      <c r="T124" s="89"/>
      <c r="U124" s="90"/>
      <c r="V124" s="62"/>
      <c r="W124" s="62"/>
      <c r="X124" s="62"/>
      <c r="Y124" s="62"/>
      <c r="Z124" s="62"/>
      <c r="AA124" s="62"/>
    </row>
    <row r="125" spans="1:27" ht="14.25" customHeight="1">
      <c r="A125" s="176"/>
      <c r="B125" s="166" t="s">
        <v>42</v>
      </c>
      <c r="C125" s="149"/>
      <c r="D125" s="162"/>
      <c r="E125" s="159"/>
      <c r="F125" s="77"/>
      <c r="G125" s="147"/>
      <c r="H125" s="148"/>
      <c r="I125" s="148"/>
      <c r="J125" s="148"/>
      <c r="K125" s="148"/>
      <c r="L125" s="148"/>
      <c r="M125" s="148"/>
      <c r="N125" s="148"/>
      <c r="O125" s="148"/>
      <c r="P125" s="149"/>
      <c r="Q125" s="78"/>
      <c r="R125" s="142"/>
      <c r="S125" s="89"/>
      <c r="T125" s="89"/>
      <c r="U125" s="90"/>
      <c r="V125" s="62"/>
      <c r="W125" s="62"/>
      <c r="X125" s="62"/>
      <c r="Y125" s="62"/>
      <c r="Z125" s="62"/>
      <c r="AA125" s="62"/>
    </row>
    <row r="126" spans="1:27" ht="14.25" customHeight="1">
      <c r="A126" s="176"/>
      <c r="B126" s="147"/>
      <c r="C126" s="149"/>
      <c r="D126" s="162"/>
      <c r="E126" s="159"/>
      <c r="F126" s="77"/>
      <c r="G126" s="147"/>
      <c r="H126" s="148"/>
      <c r="I126" s="148"/>
      <c r="J126" s="148"/>
      <c r="K126" s="148"/>
      <c r="L126" s="148"/>
      <c r="M126" s="148"/>
      <c r="N126" s="148"/>
      <c r="O126" s="148"/>
      <c r="P126" s="149"/>
      <c r="Q126" s="78"/>
      <c r="R126" s="142"/>
      <c r="S126" s="89"/>
      <c r="T126" s="89"/>
      <c r="U126" s="90"/>
      <c r="V126" s="62"/>
      <c r="W126" s="62"/>
      <c r="X126" s="62"/>
      <c r="Y126" s="62"/>
      <c r="Z126" s="62"/>
      <c r="AA126" s="62"/>
    </row>
    <row r="127" spans="1:27" ht="14.25" customHeight="1">
      <c r="A127" s="176"/>
      <c r="B127" s="147"/>
      <c r="C127" s="149"/>
      <c r="D127" s="162"/>
      <c r="E127" s="159"/>
      <c r="F127" s="77"/>
      <c r="G127" s="147"/>
      <c r="H127" s="148"/>
      <c r="I127" s="148"/>
      <c r="J127" s="148"/>
      <c r="K127" s="148"/>
      <c r="L127" s="148"/>
      <c r="M127" s="148"/>
      <c r="N127" s="148"/>
      <c r="O127" s="148"/>
      <c r="P127" s="149"/>
      <c r="Q127" s="78"/>
      <c r="R127" s="142"/>
      <c r="S127" s="89"/>
      <c r="T127" s="89"/>
      <c r="U127" s="90"/>
      <c r="V127" s="62"/>
      <c r="W127" s="62"/>
      <c r="X127" s="62"/>
      <c r="Y127" s="62"/>
      <c r="Z127" s="62"/>
      <c r="AA127" s="62"/>
    </row>
    <row r="128" spans="1:27" ht="14.25" customHeight="1">
      <c r="A128" s="176"/>
      <c r="B128" s="164"/>
      <c r="C128" s="165"/>
      <c r="D128" s="162"/>
      <c r="E128" s="159"/>
      <c r="F128" s="77"/>
      <c r="G128" s="147"/>
      <c r="H128" s="148"/>
      <c r="I128" s="148"/>
      <c r="J128" s="148"/>
      <c r="K128" s="148"/>
      <c r="L128" s="148"/>
      <c r="M128" s="148"/>
      <c r="N128" s="148"/>
      <c r="O128" s="148"/>
      <c r="P128" s="149"/>
      <c r="Q128" s="78"/>
      <c r="R128" s="142"/>
      <c r="S128" s="89"/>
      <c r="T128" s="89"/>
      <c r="U128" s="90"/>
      <c r="V128" s="62"/>
      <c r="W128" s="62"/>
      <c r="X128" s="62"/>
      <c r="Y128" s="62"/>
      <c r="Z128" s="62"/>
      <c r="AA128" s="62"/>
    </row>
    <row r="129" spans="1:27" ht="14.25" customHeight="1">
      <c r="A129" s="176"/>
      <c r="B129" s="166" t="s">
        <v>43</v>
      </c>
      <c r="C129" s="149"/>
      <c r="D129" s="162"/>
      <c r="E129" s="159"/>
      <c r="F129" s="77"/>
      <c r="G129" s="147"/>
      <c r="H129" s="148"/>
      <c r="I129" s="148"/>
      <c r="J129" s="148"/>
      <c r="K129" s="148"/>
      <c r="L129" s="148"/>
      <c r="M129" s="148"/>
      <c r="N129" s="148"/>
      <c r="O129" s="148"/>
      <c r="P129" s="149"/>
      <c r="Q129" s="78"/>
      <c r="R129" s="142"/>
      <c r="S129" s="89"/>
      <c r="T129" s="89"/>
      <c r="U129" s="90"/>
      <c r="V129" s="62"/>
      <c r="W129" s="62"/>
      <c r="X129" s="62"/>
      <c r="Y129" s="62"/>
      <c r="Z129" s="62"/>
      <c r="AA129" s="62"/>
    </row>
    <row r="130" spans="1:27" ht="14.25" customHeight="1">
      <c r="A130" s="176"/>
      <c r="B130" s="147"/>
      <c r="C130" s="149"/>
      <c r="D130" s="162"/>
      <c r="E130" s="159"/>
      <c r="F130" s="77"/>
      <c r="G130" s="147"/>
      <c r="H130" s="148"/>
      <c r="I130" s="148"/>
      <c r="J130" s="148"/>
      <c r="K130" s="148"/>
      <c r="L130" s="148"/>
      <c r="M130" s="148"/>
      <c r="N130" s="148"/>
      <c r="O130" s="148"/>
      <c r="P130" s="149"/>
      <c r="Q130" s="78"/>
      <c r="R130" s="142"/>
      <c r="S130" s="89"/>
      <c r="T130" s="89"/>
      <c r="U130" s="90"/>
      <c r="V130" s="62"/>
      <c r="W130" s="62"/>
      <c r="X130" s="62"/>
      <c r="Y130" s="62"/>
      <c r="Z130" s="62"/>
      <c r="AA130" s="62"/>
    </row>
    <row r="131" spans="1:27" ht="14.25" customHeight="1">
      <c r="A131" s="176"/>
      <c r="B131" s="147"/>
      <c r="C131" s="149"/>
      <c r="D131" s="162"/>
      <c r="E131" s="159"/>
      <c r="F131" s="77"/>
      <c r="G131" s="147"/>
      <c r="H131" s="148"/>
      <c r="I131" s="148"/>
      <c r="J131" s="148"/>
      <c r="K131" s="148"/>
      <c r="L131" s="148"/>
      <c r="M131" s="148"/>
      <c r="N131" s="148"/>
      <c r="O131" s="148"/>
      <c r="P131" s="149"/>
      <c r="Q131" s="78"/>
      <c r="R131" s="142"/>
      <c r="S131" s="89"/>
      <c r="T131" s="89"/>
      <c r="U131" s="90"/>
      <c r="V131" s="62"/>
      <c r="W131" s="62"/>
      <c r="X131" s="62"/>
      <c r="Y131" s="62"/>
      <c r="Z131" s="62"/>
      <c r="AA131" s="62"/>
    </row>
    <row r="132" spans="1:27" ht="14.25" customHeight="1">
      <c r="A132" s="177"/>
      <c r="B132" s="150"/>
      <c r="C132" s="151"/>
      <c r="D132" s="167"/>
      <c r="E132" s="168"/>
      <c r="F132" s="80"/>
      <c r="G132" s="150"/>
      <c r="H132" s="125"/>
      <c r="I132" s="125"/>
      <c r="J132" s="125"/>
      <c r="K132" s="125"/>
      <c r="L132" s="125"/>
      <c r="M132" s="125"/>
      <c r="N132" s="125"/>
      <c r="O132" s="125"/>
      <c r="P132" s="151"/>
      <c r="Q132" s="81"/>
      <c r="R132" s="143"/>
      <c r="S132" s="98"/>
      <c r="T132" s="98"/>
      <c r="U132" s="99"/>
      <c r="V132" s="62"/>
      <c r="W132" s="62"/>
      <c r="X132" s="62"/>
      <c r="Y132" s="62"/>
      <c r="Z132" s="62"/>
      <c r="AA132" s="62"/>
    </row>
    <row r="133" spans="1:27" ht="14.2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</row>
    <row r="134" spans="1:27" ht="51.6">
      <c r="A134" s="62"/>
      <c r="B134" s="62"/>
      <c r="C134" s="62"/>
      <c r="D134" s="45" t="s">
        <v>0</v>
      </c>
      <c r="E134" s="45" t="s">
        <v>80</v>
      </c>
      <c r="F134" s="45" t="s">
        <v>81</v>
      </c>
      <c r="G134" s="45" t="s">
        <v>11</v>
      </c>
      <c r="H134" s="45" t="s">
        <v>82</v>
      </c>
      <c r="I134" s="45" t="s">
        <v>83</v>
      </c>
      <c r="J134" s="46" t="s">
        <v>11</v>
      </c>
      <c r="K134" s="45" t="s">
        <v>14</v>
      </c>
      <c r="L134" s="47" t="s">
        <v>15</v>
      </c>
      <c r="M134" s="47" t="s">
        <v>4</v>
      </c>
      <c r="N134" s="79"/>
      <c r="O134" s="79"/>
      <c r="P134" s="4"/>
      <c r="Q134" s="4"/>
      <c r="R134" s="4"/>
      <c r="S134" s="4"/>
      <c r="T134" s="4"/>
      <c r="U134" s="4"/>
      <c r="V134" s="62"/>
      <c r="W134" s="62"/>
      <c r="X134" s="62"/>
      <c r="Y134" s="62"/>
      <c r="Z134" s="62"/>
      <c r="AA134" s="62"/>
    </row>
    <row r="135" spans="1:27" ht="15.75" customHeight="1">
      <c r="A135" s="62"/>
      <c r="B135" s="62"/>
      <c r="C135" s="62"/>
      <c r="D135" s="48"/>
      <c r="E135" s="49">
        <f t="shared" ref="E135:E159" ca="1" si="23">SUMIF($D$8:$E$12, D135, $F$8:$F$12)+SUMIF($D$26:$E$30, D135, $F$26:$F$30)+SUMIF($D$44:$E$48,D135,$F$44:$F$48)+SUMIF($D$62:$E$66,D135,$F$62:$F$66)+SUMIF($D$80:$E$84,D135,$F$80:$F$84)+SUMIF($D$98:$E$102,D135,$F$98:$F$102)+SUMIF($D$116:$E$120,D135,$F$116:$F$120)</f>
        <v>0</v>
      </c>
      <c r="F135" s="49">
        <f t="shared" ref="F135:F159" ca="1" si="24">SUMIF($D$8:$E$12, D135, $Q$8:$Q$12)+SUMIF($D$26:$E$30, D135, $Q$26:$Q$30)+SUMIF($D$44:$E$48,D135,$Q$44:$Q$48)+SUMIF($D$62:$E$66,D135,$Q$62:$Q$66)+SUMIF($D$80:$E$84,D135,$Q$80:$Q$84)+SUMIF($D$98:$E$102,D135,$Q$98:$Q$102)+SUMIF($D$116:$E$120,D135,$Q$116:$Q$120)</f>
        <v>0</v>
      </c>
      <c r="G135" s="50" t="e">
        <f t="shared" ref="G135:G160" ca="1" si="25">F135/E135</f>
        <v>#DIV/0!</v>
      </c>
      <c r="H135" s="49">
        <f t="shared" ref="H135:H159" ca="1" si="26">SUMIF($D$13:$E$24,D135,$F$13:$F$24)+SUMIF($D$31:$E$42,D135,$F$31:$F$42)+SUMIF($D$49:$E$60,D135,$F$49:$F$60)+SUMIF($D$67:$E$78,D135,$F$67:$F$78)+SUMIF($D$85:$E$96,D135,$F$85:$F$96)+SUMIF($D$103:$E$114,D135,$F$103:$F$114)+SUMIF($D$121:$E$132,D135,$F$121:$F$132)</f>
        <v>0</v>
      </c>
      <c r="I135" s="49">
        <f t="shared" ref="I135:I159" ca="1" si="27">SUMIF($D$13:$E$24,D135,$Q$13:$Q$24)+SUMIF($D$31:$E$42,D135,$Q$31:$Q$42)+SUMIF($D$49:$E$60,D135,$Q$49:$Q$60)+SUMIF($D$67:$E$78,D135,$Q$67:$Q$78)+SUMIF($D$85:$E$96,D135,$Q$85:$Q$96)+SUMIF($D$103:$E$114,D135,$Q$103:$Q$114)+SUMIF($D$121:$E$132,D135,$Q$121:$Q$132)</f>
        <v>0</v>
      </c>
      <c r="J135" s="84" t="e">
        <f t="shared" ref="J135:J160" ca="1" si="28">I135/H135</f>
        <v>#DIV/0!</v>
      </c>
      <c r="K135" s="51">
        <f t="shared" ref="K135:K159" ca="1" si="29">SUMIF($D$8:$E$12,D135,$N$8:$N$12)+SUMIF($D$26:$E$30,D135,$N$26:$N$30)+SUMIF($D$44:$E$48,D135,$N$44:$N$48)+SUMIF($D$62:$E$66,D135,$N$62:$N$66)+SUMIF($D$80:$E$84,D135,$N$80:$N$84)+SUMIF($D$98:$E$102,D135,$N$98:$N$102)+SUMIF($D$116:$E$120,D135,$N$116:$N$120)</f>
        <v>0</v>
      </c>
      <c r="L135" s="51">
        <f t="shared" ref="L135:L159" ca="1" si="30">SUMIF($D$8:$E$12,D135,$O$8:$O$12)+SUMIF($D$26:$E$30,D135,$O$26:$O$30)+SUMIF($D$44:$E$48,D135,$O$44:$O$48)+SUMIF($D$62:$E$66,D135,$O$62:$O$66)+SUMIF($D$80:$E$84,D135,$O$80:$O$84)+SUMIF($D$98:$E$102,D135,$O$98:$O$102)+SUMIF($D$116:$E$120,D135,$O$116:$O$120)</f>
        <v>0</v>
      </c>
      <c r="M135" s="85" t="e">
        <f t="shared" ref="M135:M160" ca="1" si="31">L135/K135</f>
        <v>#DIV/0!</v>
      </c>
      <c r="N135" s="79"/>
      <c r="O135" s="79"/>
      <c r="P135" s="4"/>
      <c r="Q135" s="4"/>
      <c r="R135" s="4"/>
      <c r="S135" s="4"/>
      <c r="T135" s="4"/>
      <c r="U135" s="4"/>
      <c r="V135" s="62"/>
      <c r="W135" s="62"/>
      <c r="X135" s="62"/>
      <c r="Y135" s="62"/>
      <c r="Z135" s="62"/>
      <c r="AA135" s="62"/>
    </row>
    <row r="136" spans="1:27" ht="15.75" customHeight="1">
      <c r="A136" s="62"/>
      <c r="B136" s="62"/>
      <c r="C136" s="62"/>
      <c r="D136" s="86"/>
      <c r="E136" s="49">
        <f t="shared" ca="1" si="23"/>
        <v>0</v>
      </c>
      <c r="F136" s="49">
        <f t="shared" ca="1" si="24"/>
        <v>0</v>
      </c>
      <c r="G136" s="50" t="e">
        <f t="shared" ca="1" si="25"/>
        <v>#DIV/0!</v>
      </c>
      <c r="H136" s="49">
        <f t="shared" ca="1" si="26"/>
        <v>0</v>
      </c>
      <c r="I136" s="49">
        <f t="shared" ca="1" si="27"/>
        <v>0</v>
      </c>
      <c r="J136" s="84" t="e">
        <f t="shared" ca="1" si="28"/>
        <v>#DIV/0!</v>
      </c>
      <c r="K136" s="51">
        <f t="shared" ca="1" si="29"/>
        <v>0</v>
      </c>
      <c r="L136" s="51">
        <f t="shared" ca="1" si="30"/>
        <v>0</v>
      </c>
      <c r="M136" s="85" t="e">
        <f t="shared" ca="1" si="31"/>
        <v>#DIV/0!</v>
      </c>
      <c r="N136" s="79"/>
      <c r="O136" s="79"/>
      <c r="P136" s="4"/>
      <c r="Q136" s="4"/>
      <c r="R136" s="4"/>
      <c r="S136" s="4"/>
      <c r="T136" s="4"/>
      <c r="U136" s="4"/>
      <c r="V136" s="62"/>
      <c r="W136" s="62"/>
      <c r="X136" s="62"/>
      <c r="Y136" s="62"/>
      <c r="Z136" s="62"/>
      <c r="AA136" s="62"/>
    </row>
    <row r="137" spans="1:27" ht="15.75" customHeight="1">
      <c r="A137" s="62"/>
      <c r="B137" s="62"/>
      <c r="C137" s="62"/>
      <c r="D137" s="86"/>
      <c r="E137" s="49">
        <f t="shared" ca="1" si="23"/>
        <v>0</v>
      </c>
      <c r="F137" s="49">
        <f t="shared" ca="1" si="24"/>
        <v>0</v>
      </c>
      <c r="G137" s="50" t="e">
        <f t="shared" ca="1" si="25"/>
        <v>#DIV/0!</v>
      </c>
      <c r="H137" s="49">
        <f t="shared" ca="1" si="26"/>
        <v>0</v>
      </c>
      <c r="I137" s="49">
        <f t="shared" ca="1" si="27"/>
        <v>0</v>
      </c>
      <c r="J137" s="84" t="e">
        <f t="shared" ca="1" si="28"/>
        <v>#DIV/0!</v>
      </c>
      <c r="K137" s="51">
        <f t="shared" ca="1" si="29"/>
        <v>0</v>
      </c>
      <c r="L137" s="51">
        <f t="shared" ca="1" si="30"/>
        <v>0</v>
      </c>
      <c r="M137" s="85" t="e">
        <f t="shared" ca="1" si="31"/>
        <v>#DIV/0!</v>
      </c>
      <c r="N137" s="79"/>
      <c r="O137" s="79"/>
      <c r="P137" s="4"/>
      <c r="Q137" s="4"/>
      <c r="R137" s="4"/>
      <c r="S137" s="4"/>
      <c r="T137" s="4"/>
      <c r="U137" s="4"/>
      <c r="V137" s="62"/>
      <c r="W137" s="62"/>
      <c r="X137" s="62"/>
      <c r="Y137" s="62"/>
      <c r="Z137" s="62"/>
      <c r="AA137" s="62"/>
    </row>
    <row r="138" spans="1:27" ht="15.75" customHeight="1">
      <c r="A138" s="62"/>
      <c r="B138" s="62"/>
      <c r="C138" s="62"/>
      <c r="D138" s="86"/>
      <c r="E138" s="49">
        <f t="shared" ca="1" si="23"/>
        <v>0</v>
      </c>
      <c r="F138" s="49">
        <f t="shared" ca="1" si="24"/>
        <v>0</v>
      </c>
      <c r="G138" s="50" t="e">
        <f t="shared" ca="1" si="25"/>
        <v>#DIV/0!</v>
      </c>
      <c r="H138" s="49">
        <f t="shared" ca="1" si="26"/>
        <v>0</v>
      </c>
      <c r="I138" s="49">
        <f t="shared" ca="1" si="27"/>
        <v>0</v>
      </c>
      <c r="J138" s="84" t="e">
        <f t="shared" ca="1" si="28"/>
        <v>#DIV/0!</v>
      </c>
      <c r="K138" s="51">
        <f t="shared" ca="1" si="29"/>
        <v>0</v>
      </c>
      <c r="L138" s="51">
        <f t="shared" ca="1" si="30"/>
        <v>0</v>
      </c>
      <c r="M138" s="85" t="e">
        <f t="shared" ca="1" si="31"/>
        <v>#DIV/0!</v>
      </c>
      <c r="N138" s="79"/>
      <c r="O138" s="79"/>
      <c r="P138" s="4"/>
      <c r="Q138" s="4"/>
      <c r="R138" s="4"/>
      <c r="S138" s="4"/>
      <c r="T138" s="4"/>
      <c r="U138" s="4"/>
      <c r="V138" s="62"/>
      <c r="W138" s="62"/>
      <c r="X138" s="62"/>
      <c r="Y138" s="62"/>
      <c r="Z138" s="62"/>
      <c r="AA138" s="62"/>
    </row>
    <row r="139" spans="1:27" ht="14.25" customHeight="1">
      <c r="A139" s="62"/>
      <c r="B139" s="62"/>
      <c r="C139" s="62"/>
      <c r="D139" s="86"/>
      <c r="E139" s="49">
        <f t="shared" ca="1" si="23"/>
        <v>0</v>
      </c>
      <c r="F139" s="49">
        <f t="shared" ca="1" si="24"/>
        <v>0</v>
      </c>
      <c r="G139" s="50" t="e">
        <f t="shared" ca="1" si="25"/>
        <v>#DIV/0!</v>
      </c>
      <c r="H139" s="49">
        <f t="shared" ca="1" si="26"/>
        <v>0</v>
      </c>
      <c r="I139" s="49">
        <f t="shared" ca="1" si="27"/>
        <v>0</v>
      </c>
      <c r="J139" s="84" t="e">
        <f t="shared" ca="1" si="28"/>
        <v>#DIV/0!</v>
      </c>
      <c r="K139" s="51">
        <f t="shared" ca="1" si="29"/>
        <v>0</v>
      </c>
      <c r="L139" s="51">
        <f t="shared" ca="1" si="30"/>
        <v>0</v>
      </c>
      <c r="M139" s="85" t="e">
        <f t="shared" ca="1" si="31"/>
        <v>#DIV/0!</v>
      </c>
      <c r="N139" s="79"/>
      <c r="O139" s="79"/>
      <c r="P139" s="4"/>
      <c r="Q139" s="4"/>
      <c r="R139" s="4"/>
      <c r="S139" s="4"/>
      <c r="T139" s="4"/>
      <c r="U139" s="4"/>
      <c r="V139" s="62"/>
      <c r="W139" s="62"/>
      <c r="X139" s="62"/>
      <c r="Y139" s="62"/>
      <c r="Z139" s="62"/>
      <c r="AA139" s="62"/>
    </row>
    <row r="140" spans="1:27" ht="14.25" customHeight="1">
      <c r="A140" s="62"/>
      <c r="B140" s="62"/>
      <c r="C140" s="62"/>
      <c r="D140" s="86"/>
      <c r="E140" s="49">
        <f t="shared" ca="1" si="23"/>
        <v>0</v>
      </c>
      <c r="F140" s="49">
        <f t="shared" ca="1" si="24"/>
        <v>0</v>
      </c>
      <c r="G140" s="50" t="e">
        <f t="shared" ca="1" si="25"/>
        <v>#DIV/0!</v>
      </c>
      <c r="H140" s="49">
        <f t="shared" ca="1" si="26"/>
        <v>0</v>
      </c>
      <c r="I140" s="49">
        <f t="shared" ca="1" si="27"/>
        <v>0</v>
      </c>
      <c r="J140" s="84" t="e">
        <f t="shared" ca="1" si="28"/>
        <v>#DIV/0!</v>
      </c>
      <c r="K140" s="51">
        <f t="shared" ca="1" si="29"/>
        <v>0</v>
      </c>
      <c r="L140" s="51">
        <f t="shared" ca="1" si="30"/>
        <v>0</v>
      </c>
      <c r="M140" s="85" t="e">
        <f t="shared" ca="1" si="31"/>
        <v>#DIV/0!</v>
      </c>
      <c r="N140" s="79"/>
      <c r="O140" s="79"/>
      <c r="P140" s="4"/>
      <c r="Q140" s="4"/>
      <c r="R140" s="4"/>
      <c r="S140" s="4"/>
      <c r="T140" s="4"/>
      <c r="U140" s="4"/>
      <c r="V140" s="62"/>
      <c r="W140" s="62"/>
      <c r="X140" s="62"/>
      <c r="Y140" s="62"/>
      <c r="Z140" s="62"/>
      <c r="AA140" s="62"/>
    </row>
    <row r="141" spans="1:27" ht="14.25" customHeight="1">
      <c r="A141" s="62"/>
      <c r="B141" s="62"/>
      <c r="C141" s="62"/>
      <c r="D141" s="86"/>
      <c r="E141" s="49">
        <f t="shared" ca="1" si="23"/>
        <v>0</v>
      </c>
      <c r="F141" s="49">
        <f t="shared" ca="1" si="24"/>
        <v>0</v>
      </c>
      <c r="G141" s="50" t="e">
        <f t="shared" ca="1" si="25"/>
        <v>#DIV/0!</v>
      </c>
      <c r="H141" s="49">
        <f t="shared" ca="1" si="26"/>
        <v>0</v>
      </c>
      <c r="I141" s="49">
        <f t="shared" ca="1" si="27"/>
        <v>0</v>
      </c>
      <c r="J141" s="84" t="e">
        <f t="shared" ca="1" si="28"/>
        <v>#DIV/0!</v>
      </c>
      <c r="K141" s="51">
        <f t="shared" ca="1" si="29"/>
        <v>0</v>
      </c>
      <c r="L141" s="51">
        <f t="shared" ca="1" si="30"/>
        <v>0</v>
      </c>
      <c r="M141" s="85" t="e">
        <f t="shared" ca="1" si="31"/>
        <v>#DIV/0!</v>
      </c>
      <c r="N141" s="79"/>
      <c r="O141" s="79"/>
      <c r="P141" s="4"/>
      <c r="Q141" s="4"/>
      <c r="R141" s="4"/>
      <c r="S141" s="4"/>
      <c r="T141" s="4"/>
      <c r="U141" s="4"/>
      <c r="V141" s="62"/>
      <c r="W141" s="62"/>
      <c r="X141" s="62"/>
      <c r="Y141" s="62"/>
      <c r="Z141" s="62"/>
      <c r="AA141" s="62"/>
    </row>
    <row r="142" spans="1:27" ht="14.25" customHeight="1">
      <c r="A142" s="62"/>
      <c r="B142" s="62"/>
      <c r="C142" s="62"/>
      <c r="D142" s="86"/>
      <c r="E142" s="49">
        <f t="shared" ca="1" si="23"/>
        <v>0</v>
      </c>
      <c r="F142" s="49">
        <f t="shared" ca="1" si="24"/>
        <v>0</v>
      </c>
      <c r="G142" s="50" t="e">
        <f t="shared" ca="1" si="25"/>
        <v>#DIV/0!</v>
      </c>
      <c r="H142" s="49">
        <f t="shared" ca="1" si="26"/>
        <v>0</v>
      </c>
      <c r="I142" s="49">
        <f t="shared" ca="1" si="27"/>
        <v>0</v>
      </c>
      <c r="J142" s="84" t="e">
        <f t="shared" ca="1" si="28"/>
        <v>#DIV/0!</v>
      </c>
      <c r="K142" s="51">
        <f t="shared" ca="1" si="29"/>
        <v>0</v>
      </c>
      <c r="L142" s="51">
        <f t="shared" ca="1" si="30"/>
        <v>0</v>
      </c>
      <c r="M142" s="85" t="e">
        <f t="shared" ca="1" si="31"/>
        <v>#DIV/0!</v>
      </c>
      <c r="N142" s="79"/>
      <c r="O142" s="79"/>
      <c r="P142" s="4"/>
      <c r="Q142" s="4"/>
      <c r="R142" s="4"/>
      <c r="S142" s="4"/>
      <c r="T142" s="4"/>
      <c r="U142" s="4"/>
      <c r="V142" s="62"/>
      <c r="W142" s="62"/>
      <c r="X142" s="62"/>
      <c r="Y142" s="62"/>
      <c r="Z142" s="62"/>
      <c r="AA142" s="62"/>
    </row>
    <row r="143" spans="1:27" ht="14.25" customHeight="1">
      <c r="A143" s="62"/>
      <c r="B143" s="62"/>
      <c r="C143" s="62"/>
      <c r="D143" s="86"/>
      <c r="E143" s="49">
        <f t="shared" ca="1" si="23"/>
        <v>0</v>
      </c>
      <c r="F143" s="49">
        <f t="shared" ca="1" si="24"/>
        <v>0</v>
      </c>
      <c r="G143" s="50" t="e">
        <f t="shared" ca="1" si="25"/>
        <v>#DIV/0!</v>
      </c>
      <c r="H143" s="49">
        <f t="shared" ca="1" si="26"/>
        <v>0</v>
      </c>
      <c r="I143" s="49">
        <f t="shared" ca="1" si="27"/>
        <v>0</v>
      </c>
      <c r="J143" s="84" t="e">
        <f t="shared" ca="1" si="28"/>
        <v>#DIV/0!</v>
      </c>
      <c r="K143" s="51">
        <f t="shared" ca="1" si="29"/>
        <v>0</v>
      </c>
      <c r="L143" s="51">
        <f t="shared" ca="1" si="30"/>
        <v>0</v>
      </c>
      <c r="M143" s="85" t="e">
        <f t="shared" ca="1" si="31"/>
        <v>#DIV/0!</v>
      </c>
      <c r="N143" s="79"/>
      <c r="O143" s="79"/>
      <c r="P143" s="4"/>
      <c r="Q143" s="4"/>
      <c r="R143" s="4"/>
      <c r="S143" s="4"/>
      <c r="T143" s="4"/>
      <c r="U143" s="4"/>
      <c r="V143" s="62"/>
      <c r="W143" s="62"/>
      <c r="X143" s="62"/>
      <c r="Y143" s="62"/>
      <c r="Z143" s="62"/>
      <c r="AA143" s="62"/>
    </row>
    <row r="144" spans="1:27" ht="14.25" customHeight="1">
      <c r="A144" s="62"/>
      <c r="B144" s="62"/>
      <c r="C144" s="62"/>
      <c r="D144" s="86"/>
      <c r="E144" s="49">
        <f t="shared" ca="1" si="23"/>
        <v>0</v>
      </c>
      <c r="F144" s="49">
        <f t="shared" ca="1" si="24"/>
        <v>0</v>
      </c>
      <c r="G144" s="50" t="e">
        <f t="shared" ca="1" si="25"/>
        <v>#DIV/0!</v>
      </c>
      <c r="H144" s="49">
        <f t="shared" ca="1" si="26"/>
        <v>0</v>
      </c>
      <c r="I144" s="49">
        <f t="shared" ca="1" si="27"/>
        <v>0</v>
      </c>
      <c r="J144" s="84" t="e">
        <f t="shared" ca="1" si="28"/>
        <v>#DIV/0!</v>
      </c>
      <c r="K144" s="51">
        <f t="shared" ca="1" si="29"/>
        <v>0</v>
      </c>
      <c r="L144" s="51">
        <f t="shared" ca="1" si="30"/>
        <v>0</v>
      </c>
      <c r="M144" s="85" t="e">
        <f t="shared" ca="1" si="31"/>
        <v>#DIV/0!</v>
      </c>
      <c r="N144" s="79"/>
      <c r="O144" s="79"/>
      <c r="P144" s="4"/>
      <c r="Q144" s="4"/>
      <c r="R144" s="4"/>
      <c r="S144" s="4"/>
      <c r="T144" s="4"/>
      <c r="U144" s="4"/>
      <c r="V144" s="62"/>
      <c r="W144" s="62"/>
      <c r="X144" s="62"/>
      <c r="Y144" s="62"/>
      <c r="Z144" s="62"/>
      <c r="AA144" s="62"/>
    </row>
    <row r="145" spans="1:27" ht="14.25" customHeight="1">
      <c r="A145" s="62"/>
      <c r="B145" s="62"/>
      <c r="C145" s="62"/>
      <c r="D145" s="86"/>
      <c r="E145" s="49">
        <f t="shared" ca="1" si="23"/>
        <v>0</v>
      </c>
      <c r="F145" s="49">
        <f t="shared" ca="1" si="24"/>
        <v>0</v>
      </c>
      <c r="G145" s="50" t="e">
        <f t="shared" ca="1" si="25"/>
        <v>#DIV/0!</v>
      </c>
      <c r="H145" s="49">
        <f t="shared" ca="1" si="26"/>
        <v>0</v>
      </c>
      <c r="I145" s="49">
        <f t="shared" ca="1" si="27"/>
        <v>0</v>
      </c>
      <c r="J145" s="84" t="e">
        <f t="shared" ca="1" si="28"/>
        <v>#DIV/0!</v>
      </c>
      <c r="K145" s="51">
        <f t="shared" ca="1" si="29"/>
        <v>0</v>
      </c>
      <c r="L145" s="51">
        <f t="shared" ca="1" si="30"/>
        <v>0</v>
      </c>
      <c r="M145" s="85" t="e">
        <f t="shared" ca="1" si="31"/>
        <v>#DIV/0!</v>
      </c>
      <c r="N145" s="79"/>
      <c r="O145" s="79"/>
      <c r="P145" s="4"/>
      <c r="Q145" s="4"/>
      <c r="R145" s="4"/>
      <c r="S145" s="4"/>
      <c r="T145" s="4"/>
      <c r="U145" s="4"/>
      <c r="V145" s="62"/>
      <c r="W145" s="62"/>
      <c r="X145" s="62"/>
      <c r="Y145" s="62"/>
      <c r="Z145" s="62"/>
      <c r="AA145" s="62"/>
    </row>
    <row r="146" spans="1:27" ht="14.25" customHeight="1">
      <c r="A146" s="62"/>
      <c r="B146" s="62"/>
      <c r="C146" s="62"/>
      <c r="D146" s="86"/>
      <c r="E146" s="49">
        <f t="shared" ca="1" si="23"/>
        <v>0</v>
      </c>
      <c r="F146" s="49">
        <f t="shared" ca="1" si="24"/>
        <v>0</v>
      </c>
      <c r="G146" s="50" t="e">
        <f t="shared" ca="1" si="25"/>
        <v>#DIV/0!</v>
      </c>
      <c r="H146" s="49">
        <f t="shared" ca="1" si="26"/>
        <v>0</v>
      </c>
      <c r="I146" s="49">
        <f t="shared" ca="1" si="27"/>
        <v>0</v>
      </c>
      <c r="J146" s="84" t="e">
        <f t="shared" ca="1" si="28"/>
        <v>#DIV/0!</v>
      </c>
      <c r="K146" s="51">
        <f t="shared" ca="1" si="29"/>
        <v>0</v>
      </c>
      <c r="L146" s="51">
        <f t="shared" ca="1" si="30"/>
        <v>0</v>
      </c>
      <c r="M146" s="85" t="e">
        <f t="shared" ca="1" si="31"/>
        <v>#DIV/0!</v>
      </c>
      <c r="N146" s="79"/>
      <c r="O146" s="79"/>
      <c r="P146" s="4"/>
      <c r="Q146" s="4"/>
      <c r="R146" s="4"/>
      <c r="S146" s="4"/>
      <c r="T146" s="4"/>
      <c r="U146" s="4"/>
      <c r="V146" s="62"/>
      <c r="W146" s="62"/>
      <c r="X146" s="62"/>
      <c r="Y146" s="62"/>
      <c r="Z146" s="62"/>
      <c r="AA146" s="62"/>
    </row>
    <row r="147" spans="1:27" ht="14.25" customHeight="1">
      <c r="A147" s="62"/>
      <c r="B147" s="62"/>
      <c r="C147" s="62"/>
      <c r="D147" s="86"/>
      <c r="E147" s="49">
        <f t="shared" ca="1" si="23"/>
        <v>0</v>
      </c>
      <c r="F147" s="49">
        <f t="shared" ca="1" si="24"/>
        <v>0</v>
      </c>
      <c r="G147" s="50" t="e">
        <f t="shared" ca="1" si="25"/>
        <v>#DIV/0!</v>
      </c>
      <c r="H147" s="49">
        <f t="shared" ca="1" si="26"/>
        <v>0</v>
      </c>
      <c r="I147" s="49">
        <f t="shared" ca="1" si="27"/>
        <v>0</v>
      </c>
      <c r="J147" s="84" t="e">
        <f t="shared" ca="1" si="28"/>
        <v>#DIV/0!</v>
      </c>
      <c r="K147" s="51">
        <f t="shared" ca="1" si="29"/>
        <v>0</v>
      </c>
      <c r="L147" s="51">
        <f t="shared" ca="1" si="30"/>
        <v>0</v>
      </c>
      <c r="M147" s="85" t="e">
        <f t="shared" ca="1" si="31"/>
        <v>#DIV/0!</v>
      </c>
      <c r="N147" s="79"/>
      <c r="O147" s="79"/>
      <c r="P147" s="4"/>
      <c r="Q147" s="4"/>
      <c r="R147" s="4"/>
      <c r="S147" s="4"/>
      <c r="T147" s="4"/>
      <c r="U147" s="4"/>
      <c r="V147" s="62"/>
      <c r="W147" s="62"/>
      <c r="X147" s="62"/>
      <c r="Y147" s="62"/>
      <c r="Z147" s="62"/>
      <c r="AA147" s="62"/>
    </row>
    <row r="148" spans="1:27" ht="14.25" customHeight="1">
      <c r="A148" s="62"/>
      <c r="B148" s="62"/>
      <c r="C148" s="62"/>
      <c r="D148" s="86"/>
      <c r="E148" s="49">
        <f t="shared" ca="1" si="23"/>
        <v>0</v>
      </c>
      <c r="F148" s="49">
        <f t="shared" ca="1" si="24"/>
        <v>0</v>
      </c>
      <c r="G148" s="50" t="e">
        <f t="shared" ca="1" si="25"/>
        <v>#DIV/0!</v>
      </c>
      <c r="H148" s="49">
        <f t="shared" ca="1" si="26"/>
        <v>0</v>
      </c>
      <c r="I148" s="49">
        <f t="shared" ca="1" si="27"/>
        <v>0</v>
      </c>
      <c r="J148" s="84" t="e">
        <f t="shared" ca="1" si="28"/>
        <v>#DIV/0!</v>
      </c>
      <c r="K148" s="51">
        <f t="shared" ca="1" si="29"/>
        <v>0</v>
      </c>
      <c r="L148" s="51">
        <f t="shared" ca="1" si="30"/>
        <v>0</v>
      </c>
      <c r="M148" s="85" t="e">
        <f t="shared" ca="1" si="31"/>
        <v>#DIV/0!</v>
      </c>
      <c r="N148" s="79"/>
      <c r="O148" s="79"/>
      <c r="P148" s="4"/>
      <c r="Q148" s="4"/>
      <c r="R148" s="4"/>
      <c r="S148" s="4"/>
      <c r="T148" s="4"/>
      <c r="U148" s="4"/>
      <c r="V148" s="62"/>
      <c r="W148" s="62"/>
      <c r="X148" s="62"/>
      <c r="Y148" s="62"/>
      <c r="Z148" s="62"/>
      <c r="AA148" s="62"/>
    </row>
    <row r="149" spans="1:27" ht="14.25" customHeight="1">
      <c r="A149" s="62"/>
      <c r="B149" s="62"/>
      <c r="C149" s="62"/>
      <c r="D149" s="86"/>
      <c r="E149" s="49">
        <f t="shared" ca="1" si="23"/>
        <v>0</v>
      </c>
      <c r="F149" s="49">
        <f t="shared" ca="1" si="24"/>
        <v>0</v>
      </c>
      <c r="G149" s="50" t="e">
        <f t="shared" ca="1" si="25"/>
        <v>#DIV/0!</v>
      </c>
      <c r="H149" s="49">
        <f t="shared" ca="1" si="26"/>
        <v>0</v>
      </c>
      <c r="I149" s="49">
        <f t="shared" ca="1" si="27"/>
        <v>0</v>
      </c>
      <c r="J149" s="84" t="e">
        <f t="shared" ca="1" si="28"/>
        <v>#DIV/0!</v>
      </c>
      <c r="K149" s="51">
        <f t="shared" ca="1" si="29"/>
        <v>0</v>
      </c>
      <c r="L149" s="51">
        <f t="shared" ca="1" si="30"/>
        <v>0</v>
      </c>
      <c r="M149" s="85" t="e">
        <f t="shared" ca="1" si="31"/>
        <v>#DIV/0!</v>
      </c>
      <c r="N149" s="79"/>
      <c r="O149" s="79"/>
      <c r="P149" s="4"/>
      <c r="Q149" s="4"/>
      <c r="R149" s="4"/>
      <c r="S149" s="4"/>
      <c r="T149" s="4"/>
      <c r="U149" s="4"/>
      <c r="V149" s="62"/>
      <c r="W149" s="62"/>
      <c r="X149" s="62"/>
      <c r="Y149" s="62"/>
      <c r="Z149" s="62"/>
      <c r="AA149" s="62"/>
    </row>
    <row r="150" spans="1:27" ht="14.25" customHeight="1">
      <c r="A150" s="62"/>
      <c r="B150" s="62"/>
      <c r="C150" s="62"/>
      <c r="D150" s="86"/>
      <c r="E150" s="49">
        <f t="shared" ca="1" si="23"/>
        <v>0</v>
      </c>
      <c r="F150" s="49">
        <f t="shared" ca="1" si="24"/>
        <v>0</v>
      </c>
      <c r="G150" s="50" t="e">
        <f t="shared" ca="1" si="25"/>
        <v>#DIV/0!</v>
      </c>
      <c r="H150" s="49">
        <f t="shared" ca="1" si="26"/>
        <v>0</v>
      </c>
      <c r="I150" s="49">
        <f t="shared" ca="1" si="27"/>
        <v>0</v>
      </c>
      <c r="J150" s="84" t="e">
        <f t="shared" ca="1" si="28"/>
        <v>#DIV/0!</v>
      </c>
      <c r="K150" s="51">
        <f t="shared" ca="1" si="29"/>
        <v>0</v>
      </c>
      <c r="L150" s="51">
        <f t="shared" ca="1" si="30"/>
        <v>0</v>
      </c>
      <c r="M150" s="85" t="e">
        <f t="shared" ca="1" si="31"/>
        <v>#DIV/0!</v>
      </c>
      <c r="N150" s="79"/>
      <c r="O150" s="79"/>
      <c r="P150" s="4"/>
      <c r="Q150" s="4"/>
      <c r="R150" s="4"/>
      <c r="S150" s="4"/>
      <c r="T150" s="4"/>
      <c r="U150" s="4"/>
      <c r="V150" s="62"/>
      <c r="W150" s="62"/>
      <c r="X150" s="62"/>
      <c r="Y150" s="62"/>
      <c r="Z150" s="62"/>
      <c r="AA150" s="62"/>
    </row>
    <row r="151" spans="1:27" ht="14.25" customHeight="1">
      <c r="A151" s="62"/>
      <c r="B151" s="62"/>
      <c r="C151" s="62"/>
      <c r="D151" s="86"/>
      <c r="E151" s="49">
        <f t="shared" ca="1" si="23"/>
        <v>0</v>
      </c>
      <c r="F151" s="49">
        <f t="shared" ca="1" si="24"/>
        <v>0</v>
      </c>
      <c r="G151" s="50" t="e">
        <f t="shared" ca="1" si="25"/>
        <v>#DIV/0!</v>
      </c>
      <c r="H151" s="49">
        <f t="shared" ca="1" si="26"/>
        <v>0</v>
      </c>
      <c r="I151" s="49">
        <f t="shared" ca="1" si="27"/>
        <v>0</v>
      </c>
      <c r="J151" s="84" t="e">
        <f t="shared" ca="1" si="28"/>
        <v>#DIV/0!</v>
      </c>
      <c r="K151" s="51">
        <f t="shared" ca="1" si="29"/>
        <v>0</v>
      </c>
      <c r="L151" s="51">
        <f t="shared" ca="1" si="30"/>
        <v>0</v>
      </c>
      <c r="M151" s="85" t="e">
        <f t="shared" ca="1" si="31"/>
        <v>#DIV/0!</v>
      </c>
      <c r="N151" s="79"/>
      <c r="O151" s="79"/>
      <c r="P151" s="4"/>
      <c r="Q151" s="4"/>
      <c r="R151" s="4"/>
      <c r="S151" s="4"/>
      <c r="T151" s="4"/>
      <c r="U151" s="4"/>
      <c r="V151" s="62"/>
      <c r="W151" s="62"/>
      <c r="X151" s="62"/>
      <c r="Y151" s="62"/>
      <c r="Z151" s="62"/>
      <c r="AA151" s="62"/>
    </row>
    <row r="152" spans="1:27" ht="14.25" customHeight="1">
      <c r="A152" s="62"/>
      <c r="B152" s="62"/>
      <c r="C152" s="62"/>
      <c r="D152" s="86"/>
      <c r="E152" s="49">
        <f t="shared" ca="1" si="23"/>
        <v>0</v>
      </c>
      <c r="F152" s="49">
        <f t="shared" ca="1" si="24"/>
        <v>0</v>
      </c>
      <c r="G152" s="50" t="e">
        <f t="shared" ca="1" si="25"/>
        <v>#DIV/0!</v>
      </c>
      <c r="H152" s="49">
        <f t="shared" ca="1" si="26"/>
        <v>0</v>
      </c>
      <c r="I152" s="49">
        <f t="shared" ca="1" si="27"/>
        <v>0</v>
      </c>
      <c r="J152" s="84" t="e">
        <f t="shared" ca="1" si="28"/>
        <v>#DIV/0!</v>
      </c>
      <c r="K152" s="51">
        <f t="shared" ca="1" si="29"/>
        <v>0</v>
      </c>
      <c r="L152" s="51">
        <f t="shared" ca="1" si="30"/>
        <v>0</v>
      </c>
      <c r="M152" s="85" t="e">
        <f t="shared" ca="1" si="31"/>
        <v>#DIV/0!</v>
      </c>
      <c r="N152" s="79"/>
      <c r="O152" s="79"/>
      <c r="P152" s="4"/>
      <c r="Q152" s="4"/>
      <c r="R152" s="4"/>
      <c r="S152" s="4"/>
      <c r="T152" s="4"/>
      <c r="U152" s="4"/>
      <c r="V152" s="62"/>
      <c r="W152" s="62"/>
      <c r="X152" s="62"/>
      <c r="Y152" s="62"/>
      <c r="Z152" s="62"/>
      <c r="AA152" s="62"/>
    </row>
    <row r="153" spans="1:27" ht="14.25" customHeight="1">
      <c r="A153" s="62"/>
      <c r="B153" s="62"/>
      <c r="C153" s="62"/>
      <c r="D153" s="86"/>
      <c r="E153" s="49">
        <f t="shared" ca="1" si="23"/>
        <v>0</v>
      </c>
      <c r="F153" s="49">
        <f t="shared" ca="1" si="24"/>
        <v>0</v>
      </c>
      <c r="G153" s="50" t="e">
        <f t="shared" ca="1" si="25"/>
        <v>#DIV/0!</v>
      </c>
      <c r="H153" s="49">
        <f t="shared" ca="1" si="26"/>
        <v>0</v>
      </c>
      <c r="I153" s="49">
        <f t="shared" ca="1" si="27"/>
        <v>0</v>
      </c>
      <c r="J153" s="84" t="e">
        <f t="shared" ca="1" si="28"/>
        <v>#DIV/0!</v>
      </c>
      <c r="K153" s="51">
        <f t="shared" ca="1" si="29"/>
        <v>0</v>
      </c>
      <c r="L153" s="51">
        <f t="shared" ca="1" si="30"/>
        <v>0</v>
      </c>
      <c r="M153" s="85" t="e">
        <f t="shared" ca="1" si="31"/>
        <v>#DIV/0!</v>
      </c>
      <c r="N153" s="79"/>
      <c r="O153" s="79"/>
      <c r="P153" s="4"/>
      <c r="Q153" s="4"/>
      <c r="R153" s="4"/>
      <c r="S153" s="4"/>
      <c r="T153" s="4"/>
      <c r="U153" s="4"/>
      <c r="V153" s="62"/>
      <c r="W153" s="62"/>
      <c r="X153" s="62"/>
      <c r="Y153" s="62"/>
      <c r="Z153" s="62"/>
      <c r="AA153" s="62"/>
    </row>
    <row r="154" spans="1:27" ht="14.25" customHeight="1">
      <c r="A154" s="62"/>
      <c r="B154" s="62"/>
      <c r="C154" s="62"/>
      <c r="D154" s="86"/>
      <c r="E154" s="49">
        <f t="shared" ca="1" si="23"/>
        <v>0</v>
      </c>
      <c r="F154" s="49">
        <f t="shared" ca="1" si="24"/>
        <v>0</v>
      </c>
      <c r="G154" s="50" t="e">
        <f t="shared" ca="1" si="25"/>
        <v>#DIV/0!</v>
      </c>
      <c r="H154" s="49">
        <f t="shared" ca="1" si="26"/>
        <v>0</v>
      </c>
      <c r="I154" s="49">
        <f t="shared" ca="1" si="27"/>
        <v>0</v>
      </c>
      <c r="J154" s="84" t="e">
        <f t="shared" ca="1" si="28"/>
        <v>#DIV/0!</v>
      </c>
      <c r="K154" s="51">
        <f t="shared" ca="1" si="29"/>
        <v>0</v>
      </c>
      <c r="L154" s="51">
        <f t="shared" ca="1" si="30"/>
        <v>0</v>
      </c>
      <c r="M154" s="85" t="e">
        <f t="shared" ca="1" si="31"/>
        <v>#DIV/0!</v>
      </c>
      <c r="N154" s="79"/>
      <c r="O154" s="79"/>
      <c r="P154" s="4"/>
      <c r="Q154" s="4"/>
      <c r="R154" s="4"/>
      <c r="S154" s="4"/>
      <c r="T154" s="4"/>
      <c r="U154" s="4"/>
      <c r="V154" s="62"/>
      <c r="W154" s="62"/>
      <c r="X154" s="62"/>
      <c r="Y154" s="62"/>
      <c r="Z154" s="62"/>
      <c r="AA154" s="62"/>
    </row>
    <row r="155" spans="1:27" ht="14.25" customHeight="1">
      <c r="A155" s="62"/>
      <c r="B155" s="62"/>
      <c r="C155" s="62"/>
      <c r="D155" s="86"/>
      <c r="E155" s="49">
        <f t="shared" ca="1" si="23"/>
        <v>0</v>
      </c>
      <c r="F155" s="49">
        <f t="shared" ca="1" si="24"/>
        <v>0</v>
      </c>
      <c r="G155" s="50" t="e">
        <f t="shared" ca="1" si="25"/>
        <v>#DIV/0!</v>
      </c>
      <c r="H155" s="49">
        <f t="shared" ca="1" si="26"/>
        <v>0</v>
      </c>
      <c r="I155" s="49">
        <f t="shared" ca="1" si="27"/>
        <v>0</v>
      </c>
      <c r="J155" s="84" t="e">
        <f t="shared" ca="1" si="28"/>
        <v>#DIV/0!</v>
      </c>
      <c r="K155" s="51">
        <f t="shared" ca="1" si="29"/>
        <v>0</v>
      </c>
      <c r="L155" s="51">
        <f t="shared" ca="1" si="30"/>
        <v>0</v>
      </c>
      <c r="M155" s="85" t="e">
        <f t="shared" ca="1" si="31"/>
        <v>#DIV/0!</v>
      </c>
      <c r="N155" s="79"/>
      <c r="O155" s="79"/>
      <c r="P155" s="4"/>
      <c r="Q155" s="4"/>
      <c r="R155" s="4"/>
      <c r="S155" s="4"/>
      <c r="T155" s="4"/>
      <c r="U155" s="4"/>
      <c r="V155" s="62"/>
      <c r="W155" s="62"/>
      <c r="X155" s="62"/>
      <c r="Y155" s="62"/>
      <c r="Z155" s="62"/>
      <c r="AA155" s="62"/>
    </row>
    <row r="156" spans="1:27" ht="14.25" customHeight="1">
      <c r="A156" s="62"/>
      <c r="B156" s="62"/>
      <c r="C156" s="62"/>
      <c r="D156" s="86"/>
      <c r="E156" s="49">
        <f t="shared" ca="1" si="23"/>
        <v>0</v>
      </c>
      <c r="F156" s="49">
        <f t="shared" ca="1" si="24"/>
        <v>0</v>
      </c>
      <c r="G156" s="50" t="e">
        <f t="shared" ca="1" si="25"/>
        <v>#DIV/0!</v>
      </c>
      <c r="H156" s="49">
        <f t="shared" ca="1" si="26"/>
        <v>0</v>
      </c>
      <c r="I156" s="49">
        <f t="shared" ca="1" si="27"/>
        <v>0</v>
      </c>
      <c r="J156" s="84" t="e">
        <f t="shared" ca="1" si="28"/>
        <v>#DIV/0!</v>
      </c>
      <c r="K156" s="51">
        <f t="shared" ca="1" si="29"/>
        <v>0</v>
      </c>
      <c r="L156" s="51">
        <f t="shared" ca="1" si="30"/>
        <v>0</v>
      </c>
      <c r="M156" s="85" t="e">
        <f t="shared" ca="1" si="31"/>
        <v>#DIV/0!</v>
      </c>
      <c r="N156" s="79"/>
      <c r="O156" s="79"/>
      <c r="P156" s="4"/>
      <c r="Q156" s="4"/>
      <c r="R156" s="4"/>
      <c r="S156" s="4"/>
      <c r="T156" s="4"/>
      <c r="U156" s="4"/>
      <c r="V156" s="62"/>
      <c r="W156" s="62"/>
      <c r="X156" s="62"/>
      <c r="Y156" s="62"/>
      <c r="Z156" s="62"/>
      <c r="AA156" s="62"/>
    </row>
    <row r="157" spans="1:27" ht="14.25" customHeight="1">
      <c r="A157" s="62"/>
      <c r="B157" s="62"/>
      <c r="C157" s="62"/>
      <c r="D157" s="86"/>
      <c r="E157" s="49">
        <f t="shared" ca="1" si="23"/>
        <v>0</v>
      </c>
      <c r="F157" s="49">
        <f t="shared" ca="1" si="24"/>
        <v>0</v>
      </c>
      <c r="G157" s="50" t="e">
        <f t="shared" ca="1" si="25"/>
        <v>#DIV/0!</v>
      </c>
      <c r="H157" s="49">
        <f t="shared" ca="1" si="26"/>
        <v>0</v>
      </c>
      <c r="I157" s="49">
        <f t="shared" ca="1" si="27"/>
        <v>0</v>
      </c>
      <c r="J157" s="84" t="e">
        <f t="shared" ca="1" si="28"/>
        <v>#DIV/0!</v>
      </c>
      <c r="K157" s="51">
        <f t="shared" ca="1" si="29"/>
        <v>0</v>
      </c>
      <c r="L157" s="51">
        <f t="shared" ca="1" si="30"/>
        <v>0</v>
      </c>
      <c r="M157" s="85" t="e">
        <f t="shared" ca="1" si="31"/>
        <v>#DIV/0!</v>
      </c>
      <c r="N157" s="79"/>
      <c r="O157" s="79"/>
      <c r="P157" s="4"/>
      <c r="Q157" s="4"/>
      <c r="R157" s="4"/>
      <c r="S157" s="4"/>
      <c r="T157" s="4"/>
      <c r="U157" s="4"/>
      <c r="V157" s="62"/>
      <c r="W157" s="62"/>
      <c r="X157" s="62"/>
      <c r="Y157" s="62"/>
      <c r="Z157" s="62"/>
      <c r="AA157" s="62"/>
    </row>
    <row r="158" spans="1:27" ht="14.25" customHeight="1">
      <c r="A158" s="62"/>
      <c r="B158" s="62"/>
      <c r="C158" s="62"/>
      <c r="D158" s="86"/>
      <c r="E158" s="49">
        <f t="shared" ca="1" si="23"/>
        <v>0</v>
      </c>
      <c r="F158" s="49">
        <f t="shared" ca="1" si="24"/>
        <v>0</v>
      </c>
      <c r="G158" s="50" t="e">
        <f t="shared" ca="1" si="25"/>
        <v>#DIV/0!</v>
      </c>
      <c r="H158" s="49">
        <f t="shared" ca="1" si="26"/>
        <v>0</v>
      </c>
      <c r="I158" s="49">
        <f t="shared" ca="1" si="27"/>
        <v>0</v>
      </c>
      <c r="J158" s="84" t="e">
        <f t="shared" ca="1" si="28"/>
        <v>#DIV/0!</v>
      </c>
      <c r="K158" s="51">
        <f t="shared" ca="1" si="29"/>
        <v>0</v>
      </c>
      <c r="L158" s="51">
        <f t="shared" ca="1" si="30"/>
        <v>0</v>
      </c>
      <c r="M158" s="85" t="e">
        <f t="shared" ca="1" si="31"/>
        <v>#DIV/0!</v>
      </c>
      <c r="N158" s="79"/>
      <c r="O158" s="79"/>
      <c r="P158" s="4"/>
      <c r="Q158" s="4"/>
      <c r="R158" s="4"/>
      <c r="S158" s="4"/>
      <c r="T158" s="4"/>
      <c r="U158" s="4"/>
      <c r="V158" s="62"/>
      <c r="W158" s="62"/>
      <c r="X158" s="62"/>
      <c r="Y158" s="62"/>
      <c r="Z158" s="62"/>
      <c r="AA158" s="62"/>
    </row>
    <row r="159" spans="1:27" ht="14.25" customHeight="1">
      <c r="A159" s="62"/>
      <c r="B159" s="62"/>
      <c r="C159" s="62"/>
      <c r="D159" s="87"/>
      <c r="E159" s="49">
        <f t="shared" ca="1" si="23"/>
        <v>0</v>
      </c>
      <c r="F159" s="49">
        <f t="shared" ca="1" si="24"/>
        <v>0</v>
      </c>
      <c r="G159" s="50" t="e">
        <f t="shared" ca="1" si="25"/>
        <v>#DIV/0!</v>
      </c>
      <c r="H159" s="49">
        <f t="shared" ca="1" si="26"/>
        <v>0</v>
      </c>
      <c r="I159" s="49">
        <f t="shared" ca="1" si="27"/>
        <v>0</v>
      </c>
      <c r="J159" s="84" t="e">
        <f t="shared" ca="1" si="28"/>
        <v>#DIV/0!</v>
      </c>
      <c r="K159" s="51">
        <f t="shared" ca="1" si="29"/>
        <v>0</v>
      </c>
      <c r="L159" s="51">
        <f t="shared" ca="1" si="30"/>
        <v>0</v>
      </c>
      <c r="M159" s="85" t="e">
        <f t="shared" ca="1" si="31"/>
        <v>#DIV/0!</v>
      </c>
      <c r="N159" s="79"/>
      <c r="O159" s="79"/>
      <c r="P159" s="4"/>
      <c r="Q159" s="4"/>
      <c r="R159" s="4"/>
      <c r="S159" s="4"/>
      <c r="T159" s="4"/>
      <c r="U159" s="4"/>
      <c r="V159" s="62"/>
      <c r="W159" s="62"/>
      <c r="X159" s="62"/>
      <c r="Y159" s="62"/>
      <c r="Z159" s="62"/>
      <c r="AA159" s="62"/>
    </row>
    <row r="160" spans="1:27" ht="41.25" customHeight="1">
      <c r="A160" s="62"/>
      <c r="B160" s="62"/>
      <c r="C160" s="62"/>
      <c r="D160" s="54" t="s">
        <v>16</v>
      </c>
      <c r="E160" s="55">
        <f t="shared" ref="E160:F160" ca="1" si="32">SUM(E135:E159)/60</f>
        <v>0</v>
      </c>
      <c r="F160" s="55">
        <f t="shared" ca="1" si="32"/>
        <v>0</v>
      </c>
      <c r="G160" s="56" t="e">
        <f t="shared" ca="1" si="25"/>
        <v>#DIV/0!</v>
      </c>
      <c r="H160" s="55">
        <f t="shared" ref="H160:I160" ca="1" si="33">SUM(H135:H159)/60</f>
        <v>0</v>
      </c>
      <c r="I160" s="55">
        <f t="shared" ca="1" si="33"/>
        <v>0</v>
      </c>
      <c r="J160" s="57" t="e">
        <f t="shared" ca="1" si="28"/>
        <v>#DIV/0!</v>
      </c>
      <c r="K160" s="58">
        <f t="shared" ref="K160:L160" ca="1" si="34">SUM(K135:K159)</f>
        <v>0</v>
      </c>
      <c r="L160" s="59">
        <f t="shared" ca="1" si="34"/>
        <v>0</v>
      </c>
      <c r="M160" s="60" t="e">
        <f t="shared" ca="1" si="31"/>
        <v>#DIV/0!</v>
      </c>
      <c r="N160" s="79"/>
      <c r="O160" s="79"/>
      <c r="P160" s="4"/>
      <c r="Q160" s="4"/>
      <c r="R160" s="4"/>
      <c r="S160" s="4"/>
      <c r="T160" s="4"/>
      <c r="U160" s="4"/>
      <c r="V160" s="62"/>
      <c r="W160" s="62"/>
      <c r="X160" s="62"/>
      <c r="Y160" s="62"/>
      <c r="Z160" s="62"/>
      <c r="AA160" s="62"/>
    </row>
    <row r="161" spans="1:27" ht="14.2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</row>
    <row r="162" spans="1:27" ht="14.2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</row>
    <row r="163" spans="1:27" ht="14.2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</row>
    <row r="164" spans="1:27" ht="14.2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</row>
    <row r="165" spans="1:27" ht="14.2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</row>
    <row r="166" spans="1:27" ht="14.2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</row>
    <row r="167" spans="1:27" ht="14.2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</row>
    <row r="168" spans="1:27" ht="14.2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</row>
    <row r="169" spans="1:27" ht="14.2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</row>
    <row r="170" spans="1:27" ht="14.2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</row>
    <row r="171" spans="1:27" ht="14.2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</row>
    <row r="172" spans="1:27" ht="14.2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</row>
    <row r="173" spans="1:27" ht="14.2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</row>
    <row r="174" spans="1:27" ht="14.2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</row>
    <row r="175" spans="1:27" ht="14.2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</row>
    <row r="176" spans="1:27" ht="14.2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</row>
    <row r="177" spans="1:27" ht="14.2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</row>
    <row r="178" spans="1:27" ht="14.2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</row>
    <row r="179" spans="1:27" ht="14.2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</row>
    <row r="180" spans="1:27" ht="14.2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</row>
    <row r="181" spans="1:27" ht="14.2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</row>
    <row r="182" spans="1:27" ht="14.2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</row>
    <row r="183" spans="1:27" ht="14.2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</row>
    <row r="184" spans="1:27" ht="14.2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</row>
    <row r="185" spans="1:27" ht="14.2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</row>
    <row r="186" spans="1:27" ht="14.2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</row>
    <row r="187" spans="1:27" ht="14.2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</row>
    <row r="188" spans="1:27" ht="14.2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</row>
    <row r="189" spans="1:27" ht="14.2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</row>
    <row r="190" spans="1:27" ht="14.2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</row>
    <row r="191" spans="1:27" ht="14.2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</row>
    <row r="192" spans="1:27" ht="14.2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</row>
    <row r="193" spans="1:27" ht="14.2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</row>
    <row r="194" spans="1:27" ht="14.2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</row>
    <row r="195" spans="1:27" ht="14.2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</row>
    <row r="196" spans="1:27" ht="14.2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</row>
    <row r="197" spans="1:27" ht="14.2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</row>
    <row r="198" spans="1:27" ht="14.2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</row>
    <row r="199" spans="1:27" ht="14.2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</row>
    <row r="200" spans="1:27" ht="14.2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</row>
    <row r="201" spans="1:27" ht="14.2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</row>
    <row r="202" spans="1:27" ht="14.2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</row>
    <row r="203" spans="1:27" ht="14.2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</row>
    <row r="204" spans="1:27" ht="14.2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</row>
    <row r="205" spans="1:27" ht="14.2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</row>
    <row r="206" spans="1:27" ht="14.2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</row>
    <row r="207" spans="1:27" ht="14.2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</row>
    <row r="208" spans="1:27" ht="14.2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</row>
    <row r="209" spans="1:27" ht="14.2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</row>
    <row r="210" spans="1:27" ht="14.2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</row>
    <row r="211" spans="1:27" ht="14.2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</row>
    <row r="212" spans="1:27" ht="14.2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</row>
    <row r="213" spans="1:27" ht="14.2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</row>
    <row r="214" spans="1:27" ht="14.2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</row>
    <row r="215" spans="1:27" ht="14.2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</row>
    <row r="216" spans="1:27" ht="14.2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</row>
    <row r="217" spans="1:27" ht="14.2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</row>
    <row r="218" spans="1:27" ht="14.2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</row>
    <row r="219" spans="1:27" ht="14.2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</row>
    <row r="220" spans="1:27" ht="14.2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</row>
    <row r="221" spans="1:27" ht="14.2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</row>
    <row r="222" spans="1:27" ht="14.2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</row>
    <row r="223" spans="1:27" ht="14.2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</row>
    <row r="224" spans="1:27" ht="14.2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</row>
    <row r="225" spans="1:27" ht="14.2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</row>
    <row r="226" spans="1:27" ht="14.2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</row>
    <row r="227" spans="1:27" ht="14.2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</row>
    <row r="228" spans="1:27" ht="14.2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</row>
    <row r="229" spans="1:27" ht="14.2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</row>
    <row r="230" spans="1:27" ht="14.2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</row>
    <row r="231" spans="1:27" ht="14.2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</row>
    <row r="232" spans="1:27" ht="14.2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</row>
    <row r="233" spans="1:27" ht="14.2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</row>
    <row r="234" spans="1:27" ht="14.2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</row>
    <row r="235" spans="1:27" ht="14.2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</row>
    <row r="236" spans="1:27" ht="14.2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</row>
    <row r="237" spans="1:27" ht="14.2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</row>
    <row r="238" spans="1:27" ht="14.2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</row>
    <row r="239" spans="1:27" ht="14.2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</row>
    <row r="240" spans="1:27" ht="14.2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</row>
    <row r="241" spans="1:27" ht="14.2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</row>
    <row r="242" spans="1:27" ht="14.2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</row>
    <row r="243" spans="1:27" ht="14.2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</row>
    <row r="244" spans="1:27" ht="14.2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</row>
    <row r="245" spans="1:27" ht="14.2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</row>
    <row r="246" spans="1:27" ht="14.2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</row>
    <row r="247" spans="1:27" ht="14.2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</row>
    <row r="248" spans="1:27" ht="14.2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</row>
    <row r="249" spans="1:27" ht="14.2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</row>
    <row r="250" spans="1:27" ht="14.2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</row>
    <row r="251" spans="1:27" ht="14.2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</row>
    <row r="252" spans="1:27" ht="14.2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</row>
    <row r="253" spans="1:27" ht="14.2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</row>
    <row r="254" spans="1:27" ht="14.2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</row>
    <row r="255" spans="1:27" ht="14.2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</row>
    <row r="256" spans="1:27" ht="14.2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</row>
    <row r="257" spans="1:27" ht="14.2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</row>
    <row r="258" spans="1:27" ht="14.2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</row>
    <row r="259" spans="1:27" ht="14.2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</row>
    <row r="260" spans="1:27" ht="14.2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</row>
    <row r="261" spans="1:27" ht="14.2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</row>
    <row r="262" spans="1:27" ht="14.2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</row>
    <row r="263" spans="1:27" ht="14.2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</row>
    <row r="264" spans="1:27" ht="14.2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</row>
    <row r="265" spans="1:27" ht="14.2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</row>
    <row r="266" spans="1:27" ht="14.2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</row>
    <row r="267" spans="1:27" ht="14.2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</row>
    <row r="268" spans="1:27" ht="14.2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</row>
    <row r="269" spans="1:27" ht="14.2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</row>
    <row r="270" spans="1:27" ht="14.2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</row>
    <row r="271" spans="1:27" ht="14.2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</row>
    <row r="272" spans="1:27" ht="14.2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</row>
    <row r="273" spans="1:27" ht="14.2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</row>
    <row r="274" spans="1:27" ht="14.2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</row>
    <row r="275" spans="1:27" ht="14.2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</row>
    <row r="276" spans="1:27" ht="14.2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</row>
    <row r="277" spans="1:27" ht="14.2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</row>
    <row r="278" spans="1:27" ht="14.2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</row>
    <row r="279" spans="1:27" ht="14.2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</row>
    <row r="280" spans="1:27" ht="14.2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</row>
    <row r="281" spans="1:27" ht="14.2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</row>
    <row r="282" spans="1:27" ht="14.2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</row>
    <row r="283" spans="1:27" ht="14.2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</row>
    <row r="284" spans="1:27" ht="14.2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</row>
    <row r="285" spans="1:27" ht="14.2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</row>
    <row r="286" spans="1:27" ht="14.2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</row>
    <row r="287" spans="1:27" ht="14.2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</row>
    <row r="288" spans="1:27" ht="14.2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</row>
    <row r="289" spans="1:27" ht="14.2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</row>
    <row r="290" spans="1:27" ht="14.2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</row>
    <row r="291" spans="1:27" ht="14.2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</row>
    <row r="292" spans="1:27" ht="14.2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</row>
    <row r="293" spans="1:27" ht="14.2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</row>
    <row r="294" spans="1:27" ht="14.2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</row>
    <row r="295" spans="1:27" ht="14.2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</row>
    <row r="296" spans="1:27" ht="14.2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</row>
    <row r="297" spans="1:27" ht="14.25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</row>
    <row r="298" spans="1:27" ht="14.2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</row>
    <row r="299" spans="1:27" ht="14.2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</row>
    <row r="300" spans="1:27" ht="14.2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</row>
    <row r="301" spans="1:27" ht="14.2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</row>
    <row r="302" spans="1:27" ht="14.2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</row>
    <row r="303" spans="1:27" ht="14.2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</row>
    <row r="304" spans="1:27" ht="14.2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</row>
    <row r="305" spans="1:27" ht="14.2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</row>
    <row r="306" spans="1:27" ht="14.2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</row>
    <row r="307" spans="1:27" ht="14.2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</row>
    <row r="308" spans="1:27" ht="14.2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</row>
    <row r="309" spans="1:27" ht="14.25" customHeight="1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</row>
    <row r="310" spans="1:27" ht="14.25" customHeight="1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</row>
    <row r="311" spans="1:27" ht="14.25" customHeight="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</row>
    <row r="312" spans="1:27" ht="14.2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</row>
    <row r="313" spans="1:27" ht="14.25" customHeight="1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</row>
    <row r="314" spans="1:27" ht="14.2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</row>
    <row r="315" spans="1:27" ht="14.25" customHeight="1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</row>
    <row r="316" spans="1:27" ht="14.25" customHeight="1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</row>
    <row r="317" spans="1:27" ht="14.25" customHeight="1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</row>
    <row r="318" spans="1:27" ht="14.25" customHeight="1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</row>
    <row r="319" spans="1:27" ht="14.25" customHeight="1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</row>
    <row r="320" spans="1:27" ht="14.25" customHeight="1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</row>
    <row r="321" spans="1:27" ht="14.2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</row>
    <row r="322" spans="1:27" ht="14.25" customHeight="1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</row>
    <row r="323" spans="1:27" ht="14.2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</row>
    <row r="324" spans="1:27" ht="14.25" customHeight="1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</row>
    <row r="325" spans="1:27" ht="14.2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</row>
    <row r="326" spans="1:27" ht="14.25" customHeight="1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</row>
    <row r="327" spans="1:27" ht="14.2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</row>
    <row r="328" spans="1:27" ht="14.25" customHeight="1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</row>
    <row r="329" spans="1:27" ht="14.25" customHeight="1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</row>
    <row r="330" spans="1:27" ht="14.25" customHeight="1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</row>
    <row r="331" spans="1:27" ht="14.25" customHeight="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</row>
    <row r="332" spans="1:27" ht="14.25" customHeight="1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</row>
    <row r="333" spans="1:27" ht="14.25" customHeight="1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</row>
    <row r="334" spans="1:27" ht="14.25" customHeight="1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</row>
    <row r="335" spans="1:27" ht="14.2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</row>
    <row r="336" spans="1:27" ht="14.25" customHeight="1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</row>
    <row r="337" spans="1:27" ht="14.2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</row>
    <row r="338" spans="1:27" ht="14.25" customHeight="1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</row>
    <row r="339" spans="1:27" ht="14.25" customHeight="1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</row>
    <row r="340" spans="1:27" ht="14.25" customHeight="1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</row>
    <row r="341" spans="1:27" ht="14.25" customHeight="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</row>
    <row r="342" spans="1:27" ht="14.25" customHeight="1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</row>
    <row r="343" spans="1:27" ht="14.25" customHeight="1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</row>
    <row r="344" spans="1:27" ht="14.25" customHeight="1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</row>
    <row r="345" spans="1:27" ht="14.25" customHeight="1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</row>
    <row r="346" spans="1:27" ht="14.25" customHeight="1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</row>
    <row r="347" spans="1:27" ht="14.25" customHeight="1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</row>
    <row r="348" spans="1:27" ht="14.25" customHeight="1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</row>
    <row r="349" spans="1:27" ht="14.25" customHeight="1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</row>
    <row r="350" spans="1:27" ht="14.25" customHeight="1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</row>
    <row r="351" spans="1:27" ht="14.25" customHeight="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</row>
    <row r="352" spans="1:27" ht="14.25" customHeight="1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</row>
    <row r="353" spans="1:27" ht="14.25" customHeight="1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</row>
    <row r="354" spans="1:27" ht="14.25" customHeight="1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</row>
    <row r="355" spans="1:27" ht="14.25" customHeight="1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</row>
    <row r="356" spans="1:27" ht="14.25" customHeight="1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</row>
    <row r="357" spans="1:27" ht="14.25" customHeight="1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</row>
    <row r="358" spans="1:27" ht="14.25" customHeight="1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</row>
    <row r="359" spans="1:27" ht="14.25" customHeight="1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</row>
    <row r="360" spans="1:27" ht="14.25" customHeight="1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</row>
    <row r="361" spans="1:27" ht="15.75" customHeight="1"/>
    <row r="362" spans="1:27" ht="15.75" customHeight="1"/>
    <row r="363" spans="1:27" ht="15.75" customHeight="1"/>
    <row r="364" spans="1:27" ht="15.75" customHeight="1"/>
    <row r="365" spans="1:27" ht="15.75" customHeight="1"/>
    <row r="366" spans="1:27" ht="15.75" customHeight="1"/>
    <row r="367" spans="1:27" ht="15.75" customHeight="1"/>
    <row r="368" spans="1:27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</sheetData>
  <mergeCells count="298">
    <mergeCell ref="D130:E130"/>
    <mergeCell ref="D131:E131"/>
    <mergeCell ref="D119:E119"/>
    <mergeCell ref="D120:E120"/>
    <mergeCell ref="B125:C128"/>
    <mergeCell ref="D125:E125"/>
    <mergeCell ref="D126:E126"/>
    <mergeCell ref="D127:E127"/>
    <mergeCell ref="B129:C132"/>
    <mergeCell ref="D118:E118"/>
    <mergeCell ref="D121:E121"/>
    <mergeCell ref="D122:E122"/>
    <mergeCell ref="D123:E123"/>
    <mergeCell ref="D111:E111"/>
    <mergeCell ref="D112:E112"/>
    <mergeCell ref="B116:B120"/>
    <mergeCell ref="C116:C120"/>
    <mergeCell ref="D116:E116"/>
    <mergeCell ref="D117:E117"/>
    <mergeCell ref="B121:C124"/>
    <mergeCell ref="D124:E124"/>
    <mergeCell ref="D113:E113"/>
    <mergeCell ref="D114:E114"/>
    <mergeCell ref="B103:C106"/>
    <mergeCell ref="B107:C110"/>
    <mergeCell ref="D107:E107"/>
    <mergeCell ref="D108:E108"/>
    <mergeCell ref="D109:E109"/>
    <mergeCell ref="D110:E110"/>
    <mergeCell ref="B111:C114"/>
    <mergeCell ref="D104:E104"/>
    <mergeCell ref="D105:E105"/>
    <mergeCell ref="B98:B102"/>
    <mergeCell ref="C98:C102"/>
    <mergeCell ref="D100:E100"/>
    <mergeCell ref="D101:E101"/>
    <mergeCell ref="D102:E102"/>
    <mergeCell ref="D103:E103"/>
    <mergeCell ref="D106:E106"/>
    <mergeCell ref="D98:E98"/>
    <mergeCell ref="D99:E99"/>
    <mergeCell ref="D89:E89"/>
    <mergeCell ref="D90:E90"/>
    <mergeCell ref="B93:C96"/>
    <mergeCell ref="D93:E93"/>
    <mergeCell ref="D94:E94"/>
    <mergeCell ref="D95:E95"/>
    <mergeCell ref="D96:E96"/>
    <mergeCell ref="A80:A96"/>
    <mergeCell ref="A98:A114"/>
    <mergeCell ref="A116:A132"/>
    <mergeCell ref="D128:E128"/>
    <mergeCell ref="D129:E129"/>
    <mergeCell ref="D132:E132"/>
    <mergeCell ref="D82:E82"/>
    <mergeCell ref="D83:E83"/>
    <mergeCell ref="D74:E74"/>
    <mergeCell ref="D75:E75"/>
    <mergeCell ref="D78:E78"/>
    <mergeCell ref="B80:B84"/>
    <mergeCell ref="D80:E80"/>
    <mergeCell ref="D81:E81"/>
    <mergeCell ref="D84:E84"/>
    <mergeCell ref="D91:E91"/>
    <mergeCell ref="D92:E92"/>
    <mergeCell ref="C80:C84"/>
    <mergeCell ref="B85:C88"/>
    <mergeCell ref="D85:E85"/>
    <mergeCell ref="D86:E86"/>
    <mergeCell ref="D87:E87"/>
    <mergeCell ref="D88:E88"/>
    <mergeCell ref="B89:C92"/>
    <mergeCell ref="D52:E52"/>
    <mergeCell ref="D53:E53"/>
    <mergeCell ref="D54:E54"/>
    <mergeCell ref="D55:E55"/>
    <mergeCell ref="D56:E56"/>
    <mergeCell ref="D57:E57"/>
    <mergeCell ref="D58:E58"/>
    <mergeCell ref="A44:A60"/>
    <mergeCell ref="A62:A78"/>
    <mergeCell ref="A8:A24"/>
    <mergeCell ref="B8:B12"/>
    <mergeCell ref="C8:C12"/>
    <mergeCell ref="D8:E8"/>
    <mergeCell ref="B21:C24"/>
    <mergeCell ref="D21:E21"/>
    <mergeCell ref="D22:E22"/>
    <mergeCell ref="D23:E23"/>
    <mergeCell ref="D24:E24"/>
    <mergeCell ref="B49:C52"/>
    <mergeCell ref="B53:C56"/>
    <mergeCell ref="A26:A42"/>
    <mergeCell ref="B26:B30"/>
    <mergeCell ref="C26:C30"/>
    <mergeCell ref="B31:C34"/>
    <mergeCell ref="B35:C38"/>
    <mergeCell ref="B39:C42"/>
    <mergeCell ref="B57:C60"/>
    <mergeCell ref="B44:B48"/>
    <mergeCell ref="C44:C48"/>
    <mergeCell ref="D76:E76"/>
    <mergeCell ref="D77:E77"/>
    <mergeCell ref="D65:E65"/>
    <mergeCell ref="D66:E66"/>
    <mergeCell ref="B71:C74"/>
    <mergeCell ref="D71:E71"/>
    <mergeCell ref="D72:E72"/>
    <mergeCell ref="D73:E73"/>
    <mergeCell ref="B75:C78"/>
    <mergeCell ref="D64:E64"/>
    <mergeCell ref="D67:E67"/>
    <mergeCell ref="D68:E68"/>
    <mergeCell ref="D69:E69"/>
    <mergeCell ref="D59:E59"/>
    <mergeCell ref="D60:E60"/>
    <mergeCell ref="B62:B66"/>
    <mergeCell ref="C62:C66"/>
    <mergeCell ref="D62:E62"/>
    <mergeCell ref="D63:E63"/>
    <mergeCell ref="B67:C70"/>
    <mergeCell ref="D70:E70"/>
    <mergeCell ref="D36:E36"/>
    <mergeCell ref="D37:E37"/>
    <mergeCell ref="D38:E38"/>
    <mergeCell ref="D39:E39"/>
    <mergeCell ref="D40:E40"/>
    <mergeCell ref="D41:E41"/>
    <mergeCell ref="R21:U21"/>
    <mergeCell ref="R22:U22"/>
    <mergeCell ref="R23:U23"/>
    <mergeCell ref="R24:U24"/>
    <mergeCell ref="R26:U26"/>
    <mergeCell ref="R27:U27"/>
    <mergeCell ref="R28:U28"/>
    <mergeCell ref="R35:U35"/>
    <mergeCell ref="R36:U36"/>
    <mergeCell ref="R37:U37"/>
    <mergeCell ref="R38:U38"/>
    <mergeCell ref="R39:U39"/>
    <mergeCell ref="R40:U40"/>
    <mergeCell ref="D26:E26"/>
    <mergeCell ref="D27:E27"/>
    <mergeCell ref="R14:U14"/>
    <mergeCell ref="R15:U15"/>
    <mergeCell ref="R16:U16"/>
    <mergeCell ref="R17:U17"/>
    <mergeCell ref="R18:U18"/>
    <mergeCell ref="R19:U19"/>
    <mergeCell ref="R20:U20"/>
    <mergeCell ref="D50:E50"/>
    <mergeCell ref="D51:E51"/>
    <mergeCell ref="D42:E42"/>
    <mergeCell ref="D44:E44"/>
    <mergeCell ref="D45:E45"/>
    <mergeCell ref="D46:E46"/>
    <mergeCell ref="D47:E47"/>
    <mergeCell ref="D48:E48"/>
    <mergeCell ref="D49:E49"/>
    <mergeCell ref="D28:E28"/>
    <mergeCell ref="D29:E29"/>
    <mergeCell ref="D30:E30"/>
    <mergeCell ref="D31:E31"/>
    <mergeCell ref="D32:E32"/>
    <mergeCell ref="D33:E33"/>
    <mergeCell ref="D34:E34"/>
    <mergeCell ref="D35:E35"/>
    <mergeCell ref="D17:E17"/>
    <mergeCell ref="D18:E18"/>
    <mergeCell ref="B13:C16"/>
    <mergeCell ref="D13:E13"/>
    <mergeCell ref="G13:P24"/>
    <mergeCell ref="D14:E14"/>
    <mergeCell ref="D15:E15"/>
    <mergeCell ref="D16:E16"/>
    <mergeCell ref="B17:C20"/>
    <mergeCell ref="D19:E19"/>
    <mergeCell ref="D20:E20"/>
    <mergeCell ref="D11:E11"/>
    <mergeCell ref="D12:E12"/>
    <mergeCell ref="R7:U7"/>
    <mergeCell ref="R8:U8"/>
    <mergeCell ref="R9:U9"/>
    <mergeCell ref="R10:U10"/>
    <mergeCell ref="R11:U11"/>
    <mergeCell ref="R12:U12"/>
    <mergeCell ref="R13:U13"/>
    <mergeCell ref="D7:E7"/>
    <mergeCell ref="B1:C1"/>
    <mergeCell ref="D1:E3"/>
    <mergeCell ref="B2:C2"/>
    <mergeCell ref="B3:C3"/>
    <mergeCell ref="V3:V5"/>
    <mergeCell ref="B4:C4"/>
    <mergeCell ref="D4:E4"/>
    <mergeCell ref="D9:E9"/>
    <mergeCell ref="D10:E10"/>
    <mergeCell ref="B5:C5"/>
    <mergeCell ref="B6:C6"/>
    <mergeCell ref="R131:U131"/>
    <mergeCell ref="R132:U132"/>
    <mergeCell ref="R67:U67"/>
    <mergeCell ref="R68:U68"/>
    <mergeCell ref="R69:U69"/>
    <mergeCell ref="R70:U70"/>
    <mergeCell ref="R71:U71"/>
    <mergeCell ref="R72:U72"/>
    <mergeCell ref="R73:U73"/>
    <mergeCell ref="R92:U92"/>
    <mergeCell ref="R93:U93"/>
    <mergeCell ref="R85:U85"/>
    <mergeCell ref="R86:U86"/>
    <mergeCell ref="R87:U87"/>
    <mergeCell ref="R88:U88"/>
    <mergeCell ref="R89:U89"/>
    <mergeCell ref="R90:U90"/>
    <mergeCell ref="R91:U91"/>
    <mergeCell ref="R56:U56"/>
    <mergeCell ref="R57:U57"/>
    <mergeCell ref="G49:P60"/>
    <mergeCell ref="G67:P78"/>
    <mergeCell ref="G85:P96"/>
    <mergeCell ref="G103:P114"/>
    <mergeCell ref="G121:P132"/>
    <mergeCell ref="R41:U41"/>
    <mergeCell ref="R42:U42"/>
    <mergeCell ref="R44:U44"/>
    <mergeCell ref="R45:U45"/>
    <mergeCell ref="R46:U46"/>
    <mergeCell ref="R47:U47"/>
    <mergeCell ref="R60:U60"/>
    <mergeCell ref="R58:U58"/>
    <mergeCell ref="R59:U59"/>
    <mergeCell ref="R62:U62"/>
    <mergeCell ref="R63:U63"/>
    <mergeCell ref="R64:U64"/>
    <mergeCell ref="R65:U65"/>
    <mergeCell ref="R66:U66"/>
    <mergeCell ref="R128:U128"/>
    <mergeCell ref="R129:U129"/>
    <mergeCell ref="R130:U130"/>
    <mergeCell ref="R29:U29"/>
    <mergeCell ref="R30:U30"/>
    <mergeCell ref="G31:P42"/>
    <mergeCell ref="R31:U31"/>
    <mergeCell ref="R32:U32"/>
    <mergeCell ref="R33:U33"/>
    <mergeCell ref="R34:U34"/>
    <mergeCell ref="R54:U54"/>
    <mergeCell ref="R55:U55"/>
    <mergeCell ref="R48:U48"/>
    <mergeCell ref="R49:U49"/>
    <mergeCell ref="R50:U50"/>
    <mergeCell ref="R51:U51"/>
    <mergeCell ref="R52:U52"/>
    <mergeCell ref="R53:U53"/>
    <mergeCell ref="R126:U126"/>
    <mergeCell ref="R127:U127"/>
    <mergeCell ref="R113:U113"/>
    <mergeCell ref="R114:U114"/>
    <mergeCell ref="R121:U121"/>
    <mergeCell ref="R122:U122"/>
    <mergeCell ref="R123:U123"/>
    <mergeCell ref="R124:U124"/>
    <mergeCell ref="R125:U125"/>
    <mergeCell ref="R111:U111"/>
    <mergeCell ref="R112:U112"/>
    <mergeCell ref="R116:U116"/>
    <mergeCell ref="R117:U117"/>
    <mergeCell ref="R118:U118"/>
    <mergeCell ref="R119:U119"/>
    <mergeCell ref="R120:U120"/>
    <mergeCell ref="R104:U104"/>
    <mergeCell ref="R105:U105"/>
    <mergeCell ref="R106:U106"/>
    <mergeCell ref="R107:U107"/>
    <mergeCell ref="R108:U108"/>
    <mergeCell ref="R109:U109"/>
    <mergeCell ref="R110:U110"/>
    <mergeCell ref="R102:U102"/>
    <mergeCell ref="R103:U103"/>
    <mergeCell ref="R94:U94"/>
    <mergeCell ref="R95:U95"/>
    <mergeCell ref="R96:U96"/>
    <mergeCell ref="R98:U98"/>
    <mergeCell ref="R99:U99"/>
    <mergeCell ref="R100:U100"/>
    <mergeCell ref="R101:U101"/>
    <mergeCell ref="R82:U82"/>
    <mergeCell ref="R83:U83"/>
    <mergeCell ref="R84:U84"/>
    <mergeCell ref="R74:U74"/>
    <mergeCell ref="R75:U75"/>
    <mergeCell ref="R76:U76"/>
    <mergeCell ref="R77:U77"/>
    <mergeCell ref="R78:U78"/>
    <mergeCell ref="R80:U80"/>
    <mergeCell ref="R81:U81"/>
  </mergeCells>
  <conditionalFormatting sqref="E135:E159 H135:H159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135:M159">
    <cfRule type="colorScale" priority="1">
      <colorScale>
        <cfvo type="min"/>
        <cfvo type="percentile" val="50"/>
        <cfvo type="max"/>
        <color rgb="FFE06666"/>
        <color rgb="FFFFD666"/>
        <color rgb="FF6AA84F"/>
      </colorScale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Planejamento</vt:lpstr>
      <vt:lpstr>Estatística</vt:lpstr>
      <vt:lpstr>Modelo</vt:lpstr>
      <vt:lpstr>Ciclo 1</vt:lpstr>
      <vt:lpstr>Ciclo2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FNU LNU</cp:lastModifiedBy>
  <dcterms:modified xsi:type="dcterms:W3CDTF">2024-01-06T16:10:02Z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2024-01-06T16:01:02Z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8ad196d0-7b32-4a4d-a7f8-6958ed93761c</vt:lpwstr>
  </property>
  <property fmtid="{D5CDD505-2E9C-101B-9397-08002B2CF9AE}" pid="7" name="MSIP_Label_defa4170-0d19-0005-0004-bc88714345d2_ActionId">
    <vt:lpwstr>f5476260-e4b6-4c19-81df-09f31a6e072c</vt:lpwstr>
  </property>
  <property fmtid="{D5CDD505-2E9C-101B-9397-08002B2CF9AE}" pid="8" name="MSIP_Label_defa4170-0d19-0005-0004-bc88714345d2_ContentBits">
    <vt:lpwstr>0</vt:lpwstr>
  </property>
</Properties>
</file>