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ssa001/Desktop/pain_horses/results/"/>
    </mc:Choice>
  </mc:AlternateContent>
  <xr:revisionPtr revIDLastSave="0" documentId="13_ncr:1_{967C1E69-A27C-4A4E-AC34-80B53A6BE638}" xr6:coauthVersionLast="46" xr6:coauthVersionMax="46" xr10:uidLastSave="{00000000-0000-0000-0000-000000000000}"/>
  <bookViews>
    <workbookView xWindow="0" yWindow="0" windowWidth="28800" windowHeight="18000" xr2:uid="{49EC503D-3CF5-934F-B9F5-0A76A378A221}"/>
  </bookViews>
  <sheets>
    <sheet name="Absolut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9" i="1" l="1"/>
  <c r="Q18" i="1"/>
  <c r="Q17" i="1"/>
  <c r="Q16" i="1"/>
  <c r="Q15" i="1"/>
  <c r="Q14" i="1"/>
  <c r="Q13" i="1"/>
  <c r="Q11" i="1"/>
  <c r="Q10" i="1"/>
  <c r="Q9" i="1"/>
  <c r="Q8" i="1"/>
  <c r="Q7" i="1"/>
  <c r="Q6" i="1"/>
  <c r="Q5" i="1"/>
  <c r="K19" i="1"/>
  <c r="K18" i="1"/>
  <c r="K17" i="1"/>
  <c r="K16" i="1"/>
  <c r="K15" i="1"/>
  <c r="K14" i="1"/>
  <c r="K13" i="1"/>
  <c r="K11" i="1"/>
  <c r="K10" i="1"/>
  <c r="K9" i="1"/>
  <c r="K8" i="1"/>
  <c r="K7" i="1"/>
  <c r="K6" i="1"/>
  <c r="K5" i="1"/>
  <c r="E13" i="1"/>
  <c r="E19" i="1"/>
  <c r="E18" i="1"/>
  <c r="E17" i="1"/>
  <c r="E16" i="1"/>
  <c r="E15" i="1"/>
  <c r="E14" i="1"/>
  <c r="E10" i="1"/>
  <c r="E9" i="1"/>
  <c r="E8" i="1"/>
  <c r="E6" i="1"/>
  <c r="E7" i="1"/>
  <c r="E11" i="1"/>
  <c r="E5" i="1"/>
</calcChain>
</file>

<file path=xl/sharedStrings.xml><?xml version="1.0" encoding="utf-8"?>
<sst xmlns="http://schemas.openxmlformats.org/spreadsheetml/2006/main" count="92" uniqueCount="18">
  <si>
    <t>Frontal</t>
  </si>
  <si>
    <t>Ears</t>
  </si>
  <si>
    <t>Tilted</t>
  </si>
  <si>
    <t>Profile</t>
  </si>
  <si>
    <t>n test</t>
  </si>
  <si>
    <t>MNE</t>
  </si>
  <si>
    <t>Nose</t>
  </si>
  <si>
    <t>Eyes</t>
  </si>
  <si>
    <t>Mouth</t>
  </si>
  <si>
    <t>Mean</t>
  </si>
  <si>
    <t>Success Rate (minor than 6%)</t>
  </si>
  <si>
    <t>ERT</t>
  </si>
  <si>
    <t>SDM</t>
  </si>
  <si>
    <t>Cheeks</t>
  </si>
  <si>
    <t>-</t>
  </si>
  <si>
    <t>Right Eye</t>
  </si>
  <si>
    <t>Left Eye</t>
  </si>
  <si>
    <t>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</si>
</sst>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2" fillId="2" borderId="0" xfId="1"/>
    <xf numFmtId="0" fontId="1" fillId="4" borderId="0" xfId="3"/>
    <xf numFmtId="0" fontId="1" fillId="5" borderId="0" xfId="4" applyAlignment="1">
      <alignment horizontal="center"/>
    </xf>
    <xf numFmtId="0" fontId="1" fillId="3" borderId="0" xfId="2" applyAlignment="1">
      <alignment horizontal="center"/>
    </xf>
    <xf numFmtId="164" fontId="1" fillId="4" borderId="0" xfId="3" applyNumberFormat="1"/>
    <xf numFmtId="164" fontId="3" fillId="0" borderId="0" xfId="0" applyNumberFormat="1" applyFont="1"/>
    <xf numFmtId="164" fontId="1" fillId="5" borderId="0" xfId="4" applyNumberFormat="1" applyAlignment="1">
      <alignment horizontal="center"/>
    </xf>
    <xf numFmtId="2" fontId="2" fillId="2" borderId="0" xfId="1" applyNumberFormat="1"/>
    <xf numFmtId="2" fontId="3" fillId="0" borderId="0" xfId="0" applyNumberFormat="1" applyFont="1"/>
    <xf numFmtId="2" fontId="1" fillId="5" borderId="0" xfId="4" applyNumberFormat="1" applyAlignment="1">
      <alignment horizontal="center"/>
    </xf>
    <xf numFmtId="2" fontId="1" fillId="4" borderId="0" xfId="3" applyNumberFormat="1"/>
    <xf numFmtId="0" fontId="0" fillId="3" borderId="0" xfId="2" applyFont="1" applyAlignment="1">
      <alignment horizontal="center"/>
    </xf>
  </cellXfs>
  <cellStyles count="5">
    <cellStyle name="20% - Accent1" xfId="2" builtinId="30"/>
    <cellStyle name="40% - Accent1" xfId="3" builtinId="31"/>
    <cellStyle name="60% - Accent1" xfId="4" builtinId="32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C1521-400D-8840-8C3A-BC02E800B4F1}">
  <dimension ref="A1:Q36"/>
  <sheetViews>
    <sheetView tabSelected="1" workbookViewId="0">
      <selection activeCell="K26" sqref="K26"/>
    </sheetView>
  </sheetViews>
  <sheetFormatPr baseColWidth="10" defaultRowHeight="16" x14ac:dyDescent="0.2"/>
  <cols>
    <col min="1" max="1" width="8.83203125" customWidth="1"/>
    <col min="2" max="2" width="15" customWidth="1"/>
    <col min="3" max="3" width="13.83203125" customWidth="1"/>
    <col min="4" max="4" width="18.5" customWidth="1"/>
    <col min="5" max="5" width="16.33203125" bestFit="1" customWidth="1"/>
    <col min="8" max="8" width="11.5" customWidth="1"/>
    <col min="9" max="9" width="12" customWidth="1"/>
    <col min="10" max="10" width="16.6640625" customWidth="1"/>
    <col min="11" max="11" width="16.33203125" bestFit="1" customWidth="1"/>
    <col min="17" max="17" width="16.33203125" bestFit="1" customWidth="1"/>
  </cols>
  <sheetData>
    <row r="1" spans="1:17" x14ac:dyDescent="0.2">
      <c r="A1" s="1"/>
      <c r="B1" s="2" t="s">
        <v>0</v>
      </c>
      <c r="C1" s="2" t="s">
        <v>2</v>
      </c>
      <c r="D1" s="2" t="s">
        <v>3</v>
      </c>
      <c r="E1" s="1"/>
      <c r="F1" s="1"/>
      <c r="G1" s="1"/>
      <c r="H1" s="2" t="s">
        <v>0</v>
      </c>
      <c r="I1" s="2" t="s">
        <v>2</v>
      </c>
      <c r="J1" s="2" t="s">
        <v>3</v>
      </c>
      <c r="K1" s="1"/>
      <c r="L1" s="1"/>
      <c r="M1" s="1"/>
      <c r="N1" s="2" t="s">
        <v>0</v>
      </c>
      <c r="O1" s="2" t="s">
        <v>2</v>
      </c>
      <c r="P1" s="2" t="s">
        <v>3</v>
      </c>
      <c r="Q1" s="1"/>
    </row>
    <row r="2" spans="1:17" x14ac:dyDescent="0.2">
      <c r="A2" s="3" t="s">
        <v>4</v>
      </c>
      <c r="B2" s="1">
        <v>112</v>
      </c>
      <c r="C2" s="1">
        <v>286</v>
      </c>
      <c r="D2" s="1">
        <v>105</v>
      </c>
      <c r="E2" s="1"/>
      <c r="F2" s="1"/>
      <c r="G2" s="3" t="s">
        <v>4</v>
      </c>
      <c r="H2" s="1">
        <v>112</v>
      </c>
      <c r="I2" s="1">
        <v>286</v>
      </c>
      <c r="J2" s="1">
        <v>105</v>
      </c>
      <c r="K2" s="1"/>
      <c r="L2" s="1"/>
      <c r="M2" s="3" t="s">
        <v>4</v>
      </c>
      <c r="N2" s="1">
        <v>112</v>
      </c>
      <c r="O2" s="1">
        <v>286</v>
      </c>
      <c r="P2" s="1">
        <v>105</v>
      </c>
      <c r="Q2" s="1"/>
    </row>
    <row r="3" spans="1:17" x14ac:dyDescent="0.2">
      <c r="A3" s="5" t="s">
        <v>11</v>
      </c>
      <c r="B3" s="5"/>
      <c r="C3" s="5"/>
      <c r="D3" s="5"/>
      <c r="E3" s="1"/>
      <c r="F3" s="1"/>
      <c r="G3" s="5" t="s">
        <v>12</v>
      </c>
      <c r="H3" s="5"/>
      <c r="I3" s="5"/>
      <c r="J3" s="5"/>
      <c r="K3" s="1"/>
      <c r="L3" s="1"/>
      <c r="M3" s="13" t="s">
        <v>9</v>
      </c>
      <c r="N3" s="5"/>
      <c r="O3" s="5"/>
      <c r="P3" s="5"/>
      <c r="Q3" s="1"/>
    </row>
    <row r="4" spans="1:17" x14ac:dyDescent="0.2">
      <c r="A4" s="4" t="s">
        <v>5</v>
      </c>
      <c r="B4" s="4"/>
      <c r="C4" s="4"/>
      <c r="D4" s="4"/>
      <c r="E4" s="9" t="s">
        <v>17</v>
      </c>
      <c r="F4" s="10"/>
      <c r="G4" s="11" t="s">
        <v>5</v>
      </c>
      <c r="H4" s="11"/>
      <c r="I4" s="11"/>
      <c r="J4" s="11"/>
      <c r="K4" s="9" t="s">
        <v>17</v>
      </c>
      <c r="L4" s="1"/>
      <c r="M4" s="11" t="s">
        <v>5</v>
      </c>
      <c r="N4" s="11"/>
      <c r="O4" s="11"/>
      <c r="P4" s="11"/>
      <c r="Q4" s="9" t="s">
        <v>17</v>
      </c>
    </row>
    <row r="5" spans="1:17" x14ac:dyDescent="0.2">
      <c r="A5" s="6" t="s">
        <v>1</v>
      </c>
      <c r="B5" s="7">
        <v>7.1562293550911205E-2</v>
      </c>
      <c r="C5" s="7">
        <v>6.4666880759039896E-2</v>
      </c>
      <c r="D5" s="7">
        <v>9.9993204315547105E-2</v>
      </c>
      <c r="E5" s="10">
        <f>(B5*$B$2+C5*$C$2+D5*$D$2)/SUM($B$2:$D$2)</f>
        <v>7.3576523315944165E-2</v>
      </c>
      <c r="F5" s="10"/>
      <c r="G5" s="12" t="s">
        <v>1</v>
      </c>
      <c r="H5" s="10">
        <v>7.74424801611725E-2</v>
      </c>
      <c r="I5" s="10">
        <v>7.0245359584166306E-2</v>
      </c>
      <c r="J5" s="10">
        <v>0.12750133612134601</v>
      </c>
      <c r="K5" s="10">
        <f>(H5*$B$2+I5*$C$2+J5*$D$2)/SUM($B$2:$D$2)</f>
        <v>8.3799942170704203E-2</v>
      </c>
      <c r="L5" s="1"/>
      <c r="M5" s="12" t="s">
        <v>1</v>
      </c>
      <c r="N5" s="10">
        <v>9.8082195891411594E-2</v>
      </c>
      <c r="O5" s="10">
        <v>0.123772248715139</v>
      </c>
      <c r="P5" s="10">
        <v>0.20554273090050099</v>
      </c>
      <c r="Q5" s="10">
        <f>(N5*$B$2+O5*$C$2+P5*$D$2)/SUM($B$2:$D$2)</f>
        <v>0.13512138333383789</v>
      </c>
    </row>
    <row r="6" spans="1:17" x14ac:dyDescent="0.2">
      <c r="A6" s="6" t="s">
        <v>6</v>
      </c>
      <c r="B6" s="7">
        <v>8.3395608878983493E-2</v>
      </c>
      <c r="C6" s="7">
        <v>8.0458294060088698E-2</v>
      </c>
      <c r="D6" s="7">
        <v>4.7783633340788598E-2</v>
      </c>
      <c r="E6" s="10">
        <f t="shared" ref="E6:E11" si="0">(B6*$B$2+C6*$C$2+D6*$D$2)/SUM($B$2:$D$2)</f>
        <v>7.4291574147940978E-2</v>
      </c>
      <c r="F6" s="10"/>
      <c r="G6" s="12" t="s">
        <v>6</v>
      </c>
      <c r="H6" s="10">
        <v>8.6360799559032198E-2</v>
      </c>
      <c r="I6" s="10">
        <v>0.72599135833366302</v>
      </c>
      <c r="J6" s="10">
        <v>6.1056047868529299E-2</v>
      </c>
      <c r="K6" s="10">
        <f t="shared" ref="K6:K11" si="1">(H6*$B$2+I6*$C$2+J6*$D$2)/SUM($B$2:$D$2)</f>
        <v>0.44476505578575509</v>
      </c>
      <c r="L6" s="1"/>
      <c r="M6" s="12" t="s">
        <v>6</v>
      </c>
      <c r="N6" s="10">
        <v>0.15447516077367199</v>
      </c>
      <c r="O6" s="10">
        <v>0.12945885757577799</v>
      </c>
      <c r="P6" s="10">
        <v>9.9186904633402198E-2</v>
      </c>
      <c r="Q6" s="10">
        <f t="shared" ref="Q6:Q7" si="2">(N6*$B$2+O6*$C$2+P6*$D$2)/SUM($B$2:$D$2)</f>
        <v>0.12870989316069781</v>
      </c>
    </row>
    <row r="7" spans="1:17" x14ac:dyDescent="0.2">
      <c r="A7" s="6" t="s">
        <v>16</v>
      </c>
      <c r="B7" s="7">
        <v>5.4280681145135498E-2</v>
      </c>
      <c r="C7" s="7">
        <v>3.4379025071765199E-2</v>
      </c>
      <c r="D7" s="7">
        <v>5.7179274639276197E-2</v>
      </c>
      <c r="E7" s="10">
        <f t="shared" si="0"/>
        <v>4.3569903172771415E-2</v>
      </c>
      <c r="F7" s="10"/>
      <c r="G7" s="6" t="s">
        <v>16</v>
      </c>
      <c r="H7" s="10">
        <v>6.0361827787436699E-2</v>
      </c>
      <c r="I7" s="10">
        <v>4.0752271784417697E-2</v>
      </c>
      <c r="J7" s="10">
        <v>6.08870444207886E-2</v>
      </c>
      <c r="K7" s="10">
        <f t="shared" si="1"/>
        <v>4.9321698025286631E-2</v>
      </c>
      <c r="L7" s="1"/>
      <c r="M7" s="6" t="s">
        <v>16</v>
      </c>
      <c r="N7" s="10">
        <v>7.7918089127246196E-2</v>
      </c>
      <c r="O7" s="10">
        <v>9.2053886797007406E-2</v>
      </c>
      <c r="P7" s="10">
        <v>0.12511837438701201</v>
      </c>
      <c r="Q7" s="10">
        <f t="shared" si="2"/>
        <v>9.5808482936047615E-2</v>
      </c>
    </row>
    <row r="8" spans="1:17" x14ac:dyDescent="0.2">
      <c r="A8" s="6" t="s">
        <v>15</v>
      </c>
      <c r="B8" s="7">
        <v>5.2522345977057003E-2</v>
      </c>
      <c r="C8" s="7" t="s">
        <v>14</v>
      </c>
      <c r="D8" s="7" t="s">
        <v>14</v>
      </c>
      <c r="E8" s="10">
        <f>B8</f>
        <v>5.2522345977057003E-2</v>
      </c>
      <c r="F8" s="10"/>
      <c r="G8" s="6" t="s">
        <v>15</v>
      </c>
      <c r="H8" s="10">
        <v>6.04785742837455E-2</v>
      </c>
      <c r="I8" s="10"/>
      <c r="J8" s="10"/>
      <c r="K8" s="10">
        <f>H8</f>
        <v>6.04785742837455E-2</v>
      </c>
      <c r="L8" s="1"/>
      <c r="M8" s="6" t="s">
        <v>15</v>
      </c>
      <c r="N8" s="10">
        <v>8.5671449878556294E-2</v>
      </c>
      <c r="O8" s="10" t="s">
        <v>14</v>
      </c>
      <c r="P8" s="10" t="s">
        <v>14</v>
      </c>
      <c r="Q8" s="10">
        <f>N8</f>
        <v>8.5671449878556294E-2</v>
      </c>
    </row>
    <row r="9" spans="1:17" x14ac:dyDescent="0.2">
      <c r="A9" s="6" t="s">
        <v>8</v>
      </c>
      <c r="B9" s="7" t="s">
        <v>14</v>
      </c>
      <c r="C9" s="7">
        <v>7.1625827901675404E-2</v>
      </c>
      <c r="D9" s="7">
        <v>4.3380833636686399E-2</v>
      </c>
      <c r="E9" s="10">
        <f>(C9*$C$2+D9*$D$2)/SUM($C$2:$D$2)</f>
        <v>6.4040855017215431E-2</v>
      </c>
      <c r="F9" s="10"/>
      <c r="G9" s="12" t="s">
        <v>8</v>
      </c>
      <c r="H9" s="10"/>
      <c r="I9" s="10">
        <v>6.05347169164673E-2</v>
      </c>
      <c r="J9" s="10">
        <v>5.2222734285228299E-2</v>
      </c>
      <c r="K9" s="10">
        <f>(I9*$C$2+J9*$D$2)/SUM($C$2:$D$2)</f>
        <v>5.8302598818564241E-2</v>
      </c>
      <c r="L9" s="1"/>
      <c r="M9" s="12" t="s">
        <v>8</v>
      </c>
      <c r="N9" s="10" t="s">
        <v>14</v>
      </c>
      <c r="O9" s="10">
        <v>0.10234826571957401</v>
      </c>
      <c r="P9" s="10">
        <v>0.102872893143255</v>
      </c>
      <c r="Q9" s="10">
        <f>(O9*$C$2+P9*$D$2)/SUM($C$2:$D$2)</f>
        <v>0.10248915032184128</v>
      </c>
    </row>
    <row r="10" spans="1:17" x14ac:dyDescent="0.2">
      <c r="A10" s="6" t="s">
        <v>13</v>
      </c>
      <c r="B10" s="7" t="s">
        <v>14</v>
      </c>
      <c r="C10" s="7" t="s">
        <v>14</v>
      </c>
      <c r="D10" s="7">
        <v>5.53041542804927E-2</v>
      </c>
      <c r="E10" s="10">
        <f>D10</f>
        <v>5.53041542804927E-2</v>
      </c>
      <c r="F10" s="10"/>
      <c r="G10" s="12" t="s">
        <v>13</v>
      </c>
      <c r="H10" s="10"/>
      <c r="I10" s="10" t="s">
        <v>14</v>
      </c>
      <c r="J10" s="10">
        <v>7.8819049536222402E-2</v>
      </c>
      <c r="K10" s="10">
        <f>J10</f>
        <v>7.8819049536222402E-2</v>
      </c>
      <c r="L10" s="1"/>
      <c r="M10" s="12" t="s">
        <v>13</v>
      </c>
      <c r="N10" s="10" t="s">
        <v>14</v>
      </c>
      <c r="O10" s="10" t="s">
        <v>14</v>
      </c>
      <c r="P10" s="10">
        <v>0.10678170811891299</v>
      </c>
      <c r="Q10" s="10">
        <f>P10</f>
        <v>0.10678170811891299</v>
      </c>
    </row>
    <row r="11" spans="1:17" x14ac:dyDescent="0.2">
      <c r="A11" s="6" t="s">
        <v>9</v>
      </c>
      <c r="B11" s="7">
        <v>7.0240316014077306E-2</v>
      </c>
      <c r="C11" s="7">
        <v>6.6017079159744196E-2</v>
      </c>
      <c r="D11" s="7">
        <v>5.8757862994055901E-2</v>
      </c>
      <c r="E11" s="10">
        <f t="shared" si="0"/>
        <v>6.5442098703060378E-2</v>
      </c>
      <c r="F11" s="10"/>
      <c r="G11" s="12" t="s">
        <v>9</v>
      </c>
      <c r="H11" s="10">
        <v>7.4794982937971502E-2</v>
      </c>
      <c r="I11" s="10">
        <v>6.6923427616322001E-2</v>
      </c>
      <c r="J11" s="10">
        <v>7.4082008815284497E-2</v>
      </c>
      <c r="K11" s="10">
        <f t="shared" si="1"/>
        <v>7.0170475771224192E-2</v>
      </c>
      <c r="L11" s="1"/>
      <c r="M11" s="12" t="s">
        <v>9</v>
      </c>
      <c r="N11" s="10">
        <v>0.116157050370727</v>
      </c>
      <c r="O11" s="10">
        <v>0.11218230029786901</v>
      </c>
      <c r="P11" s="10">
        <v>0.124709504149297</v>
      </c>
      <c r="Q11" s="10">
        <f t="shared" ref="Q11" si="3">(N11*$B$2+O11*$C$2+P11*$D$2)/SUM($B$2:$D$2)</f>
        <v>0.11568235678407186</v>
      </c>
    </row>
    <row r="12" spans="1:17" x14ac:dyDescent="0.2">
      <c r="A12" s="8" t="s">
        <v>10</v>
      </c>
      <c r="B12" s="8"/>
      <c r="C12" s="8"/>
      <c r="D12" s="8"/>
      <c r="E12" s="10"/>
      <c r="F12" s="10"/>
      <c r="G12" s="11" t="s">
        <v>10</v>
      </c>
      <c r="H12" s="11"/>
      <c r="I12" s="11"/>
      <c r="J12" s="11"/>
      <c r="K12" s="10"/>
      <c r="L12" s="1"/>
      <c r="M12" s="11" t="s">
        <v>10</v>
      </c>
      <c r="N12" s="11"/>
      <c r="O12" s="11"/>
      <c r="P12" s="11"/>
      <c r="Q12" s="10"/>
    </row>
    <row r="13" spans="1:17" x14ac:dyDescent="0.2">
      <c r="A13" s="6" t="s">
        <v>1</v>
      </c>
      <c r="B13" s="7">
        <v>0.51791044776119399</v>
      </c>
      <c r="C13" s="7">
        <v>0.62073027090694899</v>
      </c>
      <c r="D13" s="7">
        <v>0.39808917197452198</v>
      </c>
      <c r="E13" s="10">
        <f>(B13*$B$2+C13*$C$2+D13*$D$2)/SUM($B$2:$D$2)</f>
        <v>0.55136022005162222</v>
      </c>
      <c r="F13" s="10"/>
      <c r="G13" s="12" t="s">
        <v>1</v>
      </c>
      <c r="H13" s="10">
        <v>0.48208955223880501</v>
      </c>
      <c r="I13" s="10">
        <v>0.55594817432273202</v>
      </c>
      <c r="J13" s="10">
        <v>0.28343949044585898</v>
      </c>
      <c r="K13" s="10">
        <f>(H13*$B$2+I13*$C$2+J13*$D$2)/SUM($B$2:$D$2)</f>
        <v>0.48261700636950838</v>
      </c>
      <c r="L13" s="1"/>
      <c r="M13" s="12" t="s">
        <v>1</v>
      </c>
      <c r="N13" s="10">
        <v>0.31343283582089498</v>
      </c>
      <c r="O13" s="10">
        <v>0.23144876325088301</v>
      </c>
      <c r="P13" s="10">
        <v>6.0509554140127299E-2</v>
      </c>
      <c r="Q13" s="10">
        <f>(N13*$B$2+O13*$C$2+P13*$D$2)/SUM($B$2:$D$2)</f>
        <v>0.21402053098689094</v>
      </c>
    </row>
    <row r="14" spans="1:17" x14ac:dyDescent="0.2">
      <c r="A14" s="6" t="s">
        <v>6</v>
      </c>
      <c r="B14" s="7">
        <v>0.45089285714285698</v>
      </c>
      <c r="C14" s="7">
        <v>0.471445221445221</v>
      </c>
      <c r="D14" s="7">
        <v>0.73015873015873001</v>
      </c>
      <c r="E14" s="10">
        <f t="shared" ref="E14:E19" si="4">(B14*$B$2+C14*$C$2+D14*$D$2)/SUM($B$2:$D$2)</f>
        <v>0.52087475149105344</v>
      </c>
      <c r="F14" s="10"/>
      <c r="G14" s="12" t="s">
        <v>6</v>
      </c>
      <c r="H14" s="10">
        <v>0.41889880952380898</v>
      </c>
      <c r="I14" s="10">
        <v>0.51573426573426495</v>
      </c>
      <c r="J14" s="10">
        <v>0.62063492063491998</v>
      </c>
      <c r="K14" s="10">
        <f t="shared" ref="K14:K19" si="5">(H14*$B$2+I14*$C$2+J14*$D$2)/SUM($B$2:$D$2)</f>
        <v>0.51607024519549294</v>
      </c>
      <c r="L14" s="1"/>
      <c r="M14" s="12" t="s">
        <v>6</v>
      </c>
      <c r="N14" s="10">
        <v>0.108630952380952</v>
      </c>
      <c r="O14" s="10">
        <v>0.182400932400932</v>
      </c>
      <c r="P14" s="10">
        <v>0.24920634920634899</v>
      </c>
      <c r="Q14" s="10">
        <f t="shared" ref="Q14:Q15" si="6">(N14*$B$2+O14*$C$2+P14*$D$2)/SUM($B$2:$D$2)</f>
        <v>0.17992047713717657</v>
      </c>
    </row>
    <row r="15" spans="1:17" x14ac:dyDescent="0.2">
      <c r="A15" s="6" t="s">
        <v>7</v>
      </c>
      <c r="B15" s="7">
        <v>0.68601190476190399</v>
      </c>
      <c r="C15" s="7">
        <v>0.87062937062936996</v>
      </c>
      <c r="D15" s="7">
        <v>0.682539682539682</v>
      </c>
      <c r="E15" s="10">
        <f t="shared" si="4"/>
        <v>0.79025844930417433</v>
      </c>
      <c r="F15" s="10"/>
      <c r="G15" s="12" t="s">
        <v>7</v>
      </c>
      <c r="H15" s="10">
        <v>0.63839285714285698</v>
      </c>
      <c r="I15" s="10">
        <v>0.80419580419580405</v>
      </c>
      <c r="J15" s="10">
        <v>0.628571428571428</v>
      </c>
      <c r="K15" s="10">
        <f t="shared" si="5"/>
        <v>0.73061630218687845</v>
      </c>
      <c r="L15" s="1"/>
      <c r="M15" s="12" t="s">
        <v>7</v>
      </c>
      <c r="N15" s="10">
        <v>0.42559523809523803</v>
      </c>
      <c r="O15" s="10">
        <v>0.32226107226107198</v>
      </c>
      <c r="P15" s="10">
        <v>0.15079365079365001</v>
      </c>
      <c r="Q15" s="10">
        <f t="shared" si="6"/>
        <v>0.30947647448641452</v>
      </c>
    </row>
    <row r="16" spans="1:17" x14ac:dyDescent="0.2">
      <c r="A16" s="6" t="s">
        <v>15</v>
      </c>
      <c r="B16" s="7">
        <v>0.69791666666666596</v>
      </c>
      <c r="C16" s="7" t="s">
        <v>14</v>
      </c>
      <c r="D16" s="7" t="s">
        <v>14</v>
      </c>
      <c r="E16" s="10">
        <f>B16</f>
        <v>0.69791666666666596</v>
      </c>
      <c r="F16" s="10"/>
      <c r="G16" s="6" t="s">
        <v>15</v>
      </c>
      <c r="H16" s="10">
        <v>0.66815476190476097</v>
      </c>
      <c r="I16" s="10" t="s">
        <v>14</v>
      </c>
      <c r="J16" s="10" t="s">
        <v>14</v>
      </c>
      <c r="K16" s="10">
        <f>H16</f>
        <v>0.66815476190476097</v>
      </c>
      <c r="L16" s="1"/>
      <c r="M16" s="6" t="s">
        <v>15</v>
      </c>
      <c r="N16" s="10">
        <v>0.33928571428571402</v>
      </c>
      <c r="O16" s="10" t="s">
        <v>14</v>
      </c>
      <c r="P16" s="10" t="s">
        <v>14</v>
      </c>
      <c r="Q16" s="10">
        <f>N16</f>
        <v>0.33928571428571402</v>
      </c>
    </row>
    <row r="17" spans="1:17" x14ac:dyDescent="0.2">
      <c r="A17" s="6" t="s">
        <v>8</v>
      </c>
      <c r="B17" s="7" t="s">
        <v>14</v>
      </c>
      <c r="C17" s="7">
        <v>0.52331002331002296</v>
      </c>
      <c r="D17" s="7">
        <v>0.76428571428571401</v>
      </c>
      <c r="E17" s="10">
        <f>(C17*$C$2+D17*$D$2)/SUM($C$2:$D$2)</f>
        <v>0.58802216538789398</v>
      </c>
      <c r="F17" s="10"/>
      <c r="G17" s="12" t="s">
        <v>8</v>
      </c>
      <c r="H17" s="10" t="s">
        <v>14</v>
      </c>
      <c r="I17" s="10">
        <v>0.61421911421911402</v>
      </c>
      <c r="J17" s="10">
        <v>0.70714285714285696</v>
      </c>
      <c r="K17" s="10">
        <f>(I17*$C$2+J17*$D$2)/SUM($C$2:$D$2)</f>
        <v>0.63917306052855904</v>
      </c>
      <c r="L17" s="1"/>
      <c r="M17" s="12" t="s">
        <v>8</v>
      </c>
      <c r="N17" s="10" t="s">
        <v>14</v>
      </c>
      <c r="O17" s="10">
        <v>0.29020979020978999</v>
      </c>
      <c r="P17" s="10">
        <v>0.22857142857142801</v>
      </c>
      <c r="Q17" s="10">
        <f>(O17*$C$2+P17*$D$2)/SUM($C$2:$D$2)</f>
        <v>0.27365728900255726</v>
      </c>
    </row>
    <row r="18" spans="1:17" x14ac:dyDescent="0.2">
      <c r="A18" s="6" t="s">
        <v>13</v>
      </c>
      <c r="B18" s="7" t="s">
        <v>14</v>
      </c>
      <c r="C18" s="7" t="s">
        <v>14</v>
      </c>
      <c r="D18" s="7">
        <v>0.63809523809523805</v>
      </c>
      <c r="E18" s="10">
        <f>D18</f>
        <v>0.63809523809523805</v>
      </c>
      <c r="F18" s="10"/>
      <c r="G18" s="12" t="s">
        <v>13</v>
      </c>
      <c r="H18" s="10" t="s">
        <v>14</v>
      </c>
      <c r="I18" s="10" t="s">
        <v>14</v>
      </c>
      <c r="J18" s="10">
        <v>0.42857142857142799</v>
      </c>
      <c r="K18" s="10">
        <f>J18</f>
        <v>0.42857142857142799</v>
      </c>
      <c r="L18" s="1"/>
      <c r="M18" s="12" t="s">
        <v>13</v>
      </c>
      <c r="N18" s="10" t="s">
        <v>14</v>
      </c>
      <c r="O18" s="10" t="s">
        <v>14</v>
      </c>
      <c r="P18" s="10">
        <v>0.17857142857142799</v>
      </c>
      <c r="Q18" s="10">
        <f>P18</f>
        <v>0.17857142857142799</v>
      </c>
    </row>
    <row r="19" spans="1:17" x14ac:dyDescent="0.2">
      <c r="A19" s="6" t="s">
        <v>9</v>
      </c>
      <c r="B19" s="7">
        <v>0.55123489227535405</v>
      </c>
      <c r="C19" s="7">
        <v>0.58674888163462702</v>
      </c>
      <c r="D19" s="7">
        <v>0.64106266243141696</v>
      </c>
      <c r="E19" s="10">
        <f t="shared" si="4"/>
        <v>0.59017906090982464</v>
      </c>
      <c r="F19" s="10"/>
      <c r="G19" s="12" t="s">
        <v>9</v>
      </c>
      <c r="H19" s="10">
        <v>0.51839201261166501</v>
      </c>
      <c r="I19" s="10">
        <v>0.57127312295973798</v>
      </c>
      <c r="J19" s="10">
        <v>0.53479641928963295</v>
      </c>
      <c r="K19" s="10">
        <f t="shared" si="5"/>
        <v>0.55188398132088068</v>
      </c>
      <c r="L19" s="1"/>
      <c r="M19" s="12" t="s">
        <v>9</v>
      </c>
      <c r="N19" s="10">
        <v>0.250131371518654</v>
      </c>
      <c r="O19" s="10">
        <v>0.25498730504171202</v>
      </c>
      <c r="P19" s="10">
        <v>0.15506786023678801</v>
      </c>
      <c r="Q19" s="10">
        <f t="shared" ref="Q19" si="7">(N19*$B$2+O19*$C$2+P19*$D$2)/SUM($B$2:$D$2)</f>
        <v>0.23304812758823384</v>
      </c>
    </row>
    <row r="20" spans="1:17" x14ac:dyDescent="0.2">
      <c r="A20" s="1"/>
      <c r="B20" s="1"/>
      <c r="C20" s="1"/>
      <c r="D20" s="1"/>
      <c r="E20" s="10"/>
      <c r="F20" s="10"/>
      <c r="G20" s="10"/>
      <c r="H20" s="10"/>
      <c r="I20" s="10"/>
      <c r="J20" s="10"/>
      <c r="K20" s="10"/>
      <c r="L20" s="1"/>
    </row>
    <row r="21" spans="1:17" x14ac:dyDescent="0.2">
      <c r="A21" s="1"/>
      <c r="B21" s="1"/>
      <c r="C21" s="1"/>
      <c r="D21" s="1"/>
      <c r="E21" s="10"/>
      <c r="F21" s="10"/>
      <c r="G21" s="10"/>
      <c r="H21" s="10"/>
      <c r="I21" s="10"/>
      <c r="J21" s="10"/>
      <c r="K21" s="10"/>
      <c r="L21" s="1"/>
    </row>
    <row r="22" spans="1:17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7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7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7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7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7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7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7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7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7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7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</sheetData>
  <mergeCells count="9">
    <mergeCell ref="A12:D12"/>
    <mergeCell ref="G12:J12"/>
    <mergeCell ref="M3:P3"/>
    <mergeCell ref="M4:P4"/>
    <mergeCell ref="M12:P12"/>
    <mergeCell ref="A4:D4"/>
    <mergeCell ref="A3:D3"/>
    <mergeCell ref="G3:J3"/>
    <mergeCell ref="G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Absolute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Francisca Pessanha</dc:creator>
  <cp:lastModifiedBy>Francisca Pessanha</cp:lastModifiedBy>
  <dcterms:created xsi:type="dcterms:W3CDTF">2021-03-08T16:47:51Z</dcterms:created>
  <dcterms:modified xsi:type="dcterms:W3CDTF">2021-03-08T18:26:19Z</dcterms:modified>
</cp:coreProperties>
</file>