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.avalos\Desktop\thesis\eda_and_modeling\"/>
    </mc:Choice>
  </mc:AlternateContent>
  <xr:revisionPtr revIDLastSave="0" documentId="13_ncr:1_{CCE0B20D-1382-4D78-9231-722A855588F6}" xr6:coauthVersionLast="47" xr6:coauthVersionMax="47" xr10:uidLastSave="{00000000-0000-0000-0000-000000000000}"/>
  <bookViews>
    <workbookView xWindow="-120" yWindow="-120" windowWidth="29040" windowHeight="15840" activeTab="5" xr2:uid="{D6660949-BE5B-4EC1-AC1F-0A122AF8616F}"/>
  </bookViews>
  <sheets>
    <sheet name="moderate region" sheetId="1" r:id="rId1"/>
    <sheet name="cold region" sheetId="3" r:id="rId2"/>
    <sheet name="warm region" sheetId="4" r:id="rId3"/>
    <sheet name="combined-for-reporting" sheetId="5" r:id="rId4"/>
    <sheet name="Sheet2" sheetId="6" r:id="rId5"/>
    <sheet name="model 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6" l="1"/>
  <c r="B8" i="6"/>
  <c r="B7" i="6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F43" i="4" s="1"/>
  <c r="E28" i="4"/>
  <c r="D28" i="4"/>
  <c r="C28" i="4"/>
  <c r="B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F45" i="4" l="1"/>
  <c r="C43" i="4"/>
  <c r="C45" i="4" s="1"/>
  <c r="K43" i="4"/>
  <c r="K45" i="4" s="1"/>
  <c r="S43" i="4"/>
  <c r="S53" i="4" s="1"/>
  <c r="E43" i="4"/>
  <c r="M43" i="4"/>
  <c r="M45" i="4" s="1"/>
  <c r="B49" i="4"/>
  <c r="J49" i="4"/>
  <c r="T51" i="4"/>
  <c r="F53" i="4"/>
  <c r="N53" i="4"/>
  <c r="B57" i="4"/>
  <c r="J57" i="4"/>
  <c r="T59" i="4"/>
  <c r="F61" i="4"/>
  <c r="N61" i="4"/>
  <c r="K62" i="4"/>
  <c r="B43" i="4"/>
  <c r="B59" i="4" s="1"/>
  <c r="J43" i="4"/>
  <c r="R43" i="4"/>
  <c r="R49" i="4" s="1"/>
  <c r="D43" i="4"/>
  <c r="D58" i="4" s="1"/>
  <c r="L43" i="4"/>
  <c r="L48" i="4" s="1"/>
  <c r="T43" i="4"/>
  <c r="N47" i="4"/>
  <c r="N55" i="4"/>
  <c r="N63" i="4"/>
  <c r="N43" i="4"/>
  <c r="N45" i="4" s="1"/>
  <c r="D55" i="4"/>
  <c r="D47" i="4"/>
  <c r="D56" i="4"/>
  <c r="D48" i="4"/>
  <c r="D57" i="4"/>
  <c r="D49" i="4"/>
  <c r="L57" i="4"/>
  <c r="L49" i="4"/>
  <c r="T63" i="4"/>
  <c r="T55" i="4"/>
  <c r="T47" i="4"/>
  <c r="T48" i="4"/>
  <c r="T57" i="4"/>
  <c r="T49" i="4"/>
  <c r="T56" i="4"/>
  <c r="T58" i="4"/>
  <c r="T50" i="4"/>
  <c r="F47" i="4"/>
  <c r="C48" i="4"/>
  <c r="K48" i="4"/>
  <c r="S48" i="4"/>
  <c r="E50" i="4"/>
  <c r="B51" i="4"/>
  <c r="J51" i="4"/>
  <c r="R51" i="4"/>
  <c r="D53" i="4"/>
  <c r="L53" i="4"/>
  <c r="T53" i="4"/>
  <c r="F55" i="4"/>
  <c r="C56" i="4"/>
  <c r="K56" i="4"/>
  <c r="S56" i="4"/>
  <c r="E58" i="4"/>
  <c r="M58" i="4"/>
  <c r="J59" i="4"/>
  <c r="R59" i="4"/>
  <c r="D61" i="4"/>
  <c r="T61" i="4"/>
  <c r="I62" i="4"/>
  <c r="Q62" i="4"/>
  <c r="F63" i="4"/>
  <c r="N57" i="4"/>
  <c r="N49" i="4"/>
  <c r="N59" i="4"/>
  <c r="N51" i="4"/>
  <c r="N58" i="4"/>
  <c r="N50" i="4"/>
  <c r="N60" i="4"/>
  <c r="N52" i="4"/>
  <c r="S60" i="4"/>
  <c r="S59" i="4"/>
  <c r="S51" i="4"/>
  <c r="S61" i="4"/>
  <c r="M53" i="4"/>
  <c r="M54" i="4"/>
  <c r="M46" i="4"/>
  <c r="M61" i="4"/>
  <c r="Q52" i="4"/>
  <c r="K54" i="4"/>
  <c r="P55" i="4"/>
  <c r="M56" i="4"/>
  <c r="C62" i="4"/>
  <c r="G43" i="4"/>
  <c r="G45" i="4" s="1"/>
  <c r="O43" i="4"/>
  <c r="O60" i="4" s="1"/>
  <c r="D46" i="4"/>
  <c r="T46" i="4"/>
  <c r="Q47" i="4"/>
  <c r="F48" i="4"/>
  <c r="N48" i="4"/>
  <c r="C49" i="4"/>
  <c r="K49" i="4"/>
  <c r="S49" i="4"/>
  <c r="E51" i="4"/>
  <c r="M51" i="4"/>
  <c r="B52" i="4"/>
  <c r="J52" i="4"/>
  <c r="R52" i="4"/>
  <c r="D54" i="4"/>
  <c r="T54" i="4"/>
  <c r="F56" i="4"/>
  <c r="N56" i="4"/>
  <c r="C57" i="4"/>
  <c r="K57" i="4"/>
  <c r="E59" i="4"/>
  <c r="B60" i="4"/>
  <c r="J60" i="4"/>
  <c r="R60" i="4"/>
  <c r="O61" i="4"/>
  <c r="D62" i="4"/>
  <c r="T62" i="4"/>
  <c r="S45" i="4"/>
  <c r="C58" i="4"/>
  <c r="C50" i="4"/>
  <c r="C59" i="4"/>
  <c r="C51" i="4"/>
  <c r="C60" i="4"/>
  <c r="C52" i="4"/>
  <c r="C61" i="4"/>
  <c r="C53" i="4"/>
  <c r="K58" i="4"/>
  <c r="K50" i="4"/>
  <c r="K60" i="4"/>
  <c r="K52" i="4"/>
  <c r="K51" i="4"/>
  <c r="K59" i="4"/>
  <c r="K61" i="4"/>
  <c r="K53" i="4"/>
  <c r="H47" i="4"/>
  <c r="P47" i="4"/>
  <c r="E60" i="4"/>
  <c r="E52" i="4"/>
  <c r="E61" i="4"/>
  <c r="E62" i="4"/>
  <c r="E54" i="4"/>
  <c r="E46" i="4"/>
  <c r="E53" i="4"/>
  <c r="E45" i="4"/>
  <c r="E63" i="4"/>
  <c r="E55" i="4"/>
  <c r="C54" i="4"/>
  <c r="S54" i="4"/>
  <c r="E56" i="4"/>
  <c r="O58" i="4"/>
  <c r="P63" i="4"/>
  <c r="I43" i="4"/>
  <c r="I47" i="4" s="1"/>
  <c r="Q43" i="4"/>
  <c r="Q45" i="4" s="1"/>
  <c r="F46" i="4"/>
  <c r="N46" i="4"/>
  <c r="C47" i="4"/>
  <c r="K47" i="4"/>
  <c r="S47" i="4"/>
  <c r="H43" i="4"/>
  <c r="H63" i="4" s="1"/>
  <c r="P43" i="4"/>
  <c r="P49" i="4" s="1"/>
  <c r="P48" i="4"/>
  <c r="E49" i="4"/>
  <c r="M49" i="4"/>
  <c r="J50" i="4"/>
  <c r="R50" i="4"/>
  <c r="D52" i="4"/>
  <c r="T52" i="4"/>
  <c r="F54" i="4"/>
  <c r="N54" i="4"/>
  <c r="C55" i="4"/>
  <c r="K55" i="4"/>
  <c r="S55" i="4"/>
  <c r="P56" i="4"/>
  <c r="E57" i="4"/>
  <c r="B58" i="4"/>
  <c r="J58" i="4"/>
  <c r="R58" i="4"/>
  <c r="G59" i="4"/>
  <c r="D60" i="4"/>
  <c r="T60" i="4"/>
  <c r="Q61" i="4"/>
  <c r="F62" i="4"/>
  <c r="N62" i="4"/>
  <c r="C63" i="4"/>
  <c r="K63" i="4"/>
  <c r="B45" i="4"/>
  <c r="B55" i="4"/>
  <c r="B47" i="4"/>
  <c r="B62" i="4"/>
  <c r="B48" i="4"/>
  <c r="J61" i="4"/>
  <c r="J53" i="4"/>
  <c r="J45" i="4"/>
  <c r="J62" i="4"/>
  <c r="J46" i="4"/>
  <c r="J63" i="4"/>
  <c r="J55" i="4"/>
  <c r="J47" i="4"/>
  <c r="J54" i="4"/>
  <c r="J56" i="4"/>
  <c r="J48" i="4"/>
  <c r="R61" i="4"/>
  <c r="R53" i="4"/>
  <c r="R45" i="4"/>
  <c r="R54" i="4"/>
  <c r="R62" i="4"/>
  <c r="R63" i="4"/>
  <c r="R55" i="4"/>
  <c r="R47" i="4"/>
  <c r="R46" i="4"/>
  <c r="R56" i="4"/>
  <c r="R48" i="4"/>
  <c r="E47" i="4"/>
  <c r="F57" i="4"/>
  <c r="F49" i="4"/>
  <c r="F58" i="4"/>
  <c r="F50" i="4"/>
  <c r="F59" i="4"/>
  <c r="F51" i="4"/>
  <c r="F60" i="4"/>
  <c r="F52" i="4"/>
  <c r="M47" i="4"/>
  <c r="D45" i="4"/>
  <c r="L45" i="4"/>
  <c r="T45" i="4"/>
  <c r="C46" i="4"/>
  <c r="K46" i="4"/>
  <c r="E48" i="4"/>
  <c r="M48" i="4"/>
  <c r="D43" i="3"/>
  <c r="L43" i="3"/>
  <c r="T43" i="3"/>
  <c r="C43" i="3"/>
  <c r="C49" i="3" s="1"/>
  <c r="K43" i="3"/>
  <c r="K49" i="3" s="1"/>
  <c r="S43" i="3"/>
  <c r="D46" i="3"/>
  <c r="L46" i="3"/>
  <c r="T46" i="3"/>
  <c r="S49" i="3"/>
  <c r="E43" i="3"/>
  <c r="M43" i="3"/>
  <c r="D51" i="3"/>
  <c r="D56" i="3"/>
  <c r="D48" i="3"/>
  <c r="D61" i="3"/>
  <c r="D53" i="3"/>
  <c r="D45" i="3"/>
  <c r="D59" i="3"/>
  <c r="D58" i="3"/>
  <c r="D50" i="3"/>
  <c r="L56" i="3"/>
  <c r="L48" i="3"/>
  <c r="L61" i="3"/>
  <c r="L53" i="3"/>
  <c r="L45" i="3"/>
  <c r="L51" i="3"/>
  <c r="L58" i="3"/>
  <c r="L50" i="3"/>
  <c r="L59" i="3"/>
  <c r="T59" i="3"/>
  <c r="T56" i="3"/>
  <c r="T48" i="3"/>
  <c r="T61" i="3"/>
  <c r="T53" i="3"/>
  <c r="T45" i="3"/>
  <c r="T58" i="3"/>
  <c r="T50" i="3"/>
  <c r="T51" i="3"/>
  <c r="C62" i="3"/>
  <c r="C46" i="3"/>
  <c r="C54" i="3"/>
  <c r="C59" i="3"/>
  <c r="C51" i="3"/>
  <c r="C56" i="3"/>
  <c r="C48" i="3"/>
  <c r="C61" i="3"/>
  <c r="C53" i="3"/>
  <c r="C45" i="3"/>
  <c r="K46" i="3"/>
  <c r="K59" i="3"/>
  <c r="K51" i="3"/>
  <c r="K56" i="3"/>
  <c r="K48" i="3"/>
  <c r="K62" i="3"/>
  <c r="K61" i="3"/>
  <c r="K53" i="3"/>
  <c r="K45" i="3"/>
  <c r="K54" i="3"/>
  <c r="S59" i="3"/>
  <c r="S51" i="3"/>
  <c r="S56" i="3"/>
  <c r="S48" i="3"/>
  <c r="S54" i="3"/>
  <c r="S61" i="3"/>
  <c r="S53" i="3"/>
  <c r="S45" i="3"/>
  <c r="S62" i="3"/>
  <c r="S46" i="3"/>
  <c r="Q47" i="3"/>
  <c r="E51" i="3"/>
  <c r="M51" i="3"/>
  <c r="D54" i="3"/>
  <c r="L54" i="3"/>
  <c r="T54" i="3"/>
  <c r="Q55" i="3"/>
  <c r="C57" i="3"/>
  <c r="K57" i="3"/>
  <c r="S57" i="3"/>
  <c r="E59" i="3"/>
  <c r="M59" i="3"/>
  <c r="R60" i="3"/>
  <c r="D62" i="3"/>
  <c r="L62" i="3"/>
  <c r="T62" i="3"/>
  <c r="E48" i="3"/>
  <c r="E61" i="3"/>
  <c r="E53" i="3"/>
  <c r="E45" i="3"/>
  <c r="E58" i="3"/>
  <c r="E50" i="3"/>
  <c r="E56" i="3"/>
  <c r="E63" i="3"/>
  <c r="E55" i="3"/>
  <c r="E47" i="3"/>
  <c r="M48" i="3"/>
  <c r="M61" i="3"/>
  <c r="M53" i="3"/>
  <c r="M45" i="3"/>
  <c r="M58" i="3"/>
  <c r="M50" i="3"/>
  <c r="M63" i="3"/>
  <c r="M55" i="3"/>
  <c r="M47" i="3"/>
  <c r="M56" i="3"/>
  <c r="D49" i="3"/>
  <c r="L49" i="3"/>
  <c r="T49" i="3"/>
  <c r="C52" i="3"/>
  <c r="K52" i="3"/>
  <c r="S52" i="3"/>
  <c r="E54" i="3"/>
  <c r="M54" i="3"/>
  <c r="D57" i="3"/>
  <c r="L57" i="3"/>
  <c r="T57" i="3"/>
  <c r="C60" i="3"/>
  <c r="K60" i="3"/>
  <c r="S60" i="3"/>
  <c r="E62" i="3"/>
  <c r="M62" i="3"/>
  <c r="I45" i="3"/>
  <c r="C47" i="3"/>
  <c r="K47" i="3"/>
  <c r="S47" i="3"/>
  <c r="E49" i="3"/>
  <c r="M49" i="3"/>
  <c r="D52" i="3"/>
  <c r="L52" i="3"/>
  <c r="T52" i="3"/>
  <c r="C55" i="3"/>
  <c r="K55" i="3"/>
  <c r="S55" i="3"/>
  <c r="E57" i="3"/>
  <c r="M57" i="3"/>
  <c r="G59" i="3"/>
  <c r="D60" i="3"/>
  <c r="L60" i="3"/>
  <c r="T60" i="3"/>
  <c r="C63" i="3"/>
  <c r="K63" i="3"/>
  <c r="S63" i="3"/>
  <c r="D47" i="3"/>
  <c r="L47" i="3"/>
  <c r="T47" i="3"/>
  <c r="I48" i="3"/>
  <c r="C50" i="3"/>
  <c r="K50" i="3"/>
  <c r="S50" i="3"/>
  <c r="E52" i="3"/>
  <c r="M52" i="3"/>
  <c r="B53" i="3"/>
  <c r="D55" i="3"/>
  <c r="L55" i="3"/>
  <c r="T55" i="3"/>
  <c r="C58" i="3"/>
  <c r="K58" i="3"/>
  <c r="S58" i="3"/>
  <c r="E60" i="3"/>
  <c r="M60" i="3"/>
  <c r="D63" i="3"/>
  <c r="L63" i="3"/>
  <c r="T63" i="3"/>
  <c r="I43" i="3"/>
  <c r="I47" i="3" s="1"/>
  <c r="F43" i="3"/>
  <c r="F48" i="3" s="1"/>
  <c r="N43" i="3"/>
  <c r="N46" i="3" s="1"/>
  <c r="G43" i="3"/>
  <c r="G53" i="3" s="1"/>
  <c r="O43" i="3"/>
  <c r="O53" i="3" s="1"/>
  <c r="H43" i="3"/>
  <c r="H51" i="3" s="1"/>
  <c r="P43" i="3"/>
  <c r="P53" i="3" s="1"/>
  <c r="Q43" i="3"/>
  <c r="Q58" i="3" s="1"/>
  <c r="B43" i="3"/>
  <c r="B52" i="3" s="1"/>
  <c r="J43" i="3"/>
  <c r="J63" i="3" s="1"/>
  <c r="R43" i="3"/>
  <c r="R55" i="3" s="1"/>
  <c r="E46" i="3"/>
  <c r="M46" i="3"/>
  <c r="B63" i="4" l="1"/>
  <c r="B50" i="4"/>
  <c r="Q63" i="4"/>
  <c r="M59" i="4"/>
  <c r="Q55" i="4"/>
  <c r="L46" i="4"/>
  <c r="M62" i="4"/>
  <c r="S52" i="4"/>
  <c r="L61" i="4"/>
  <c r="L47" i="4"/>
  <c r="L55" i="4"/>
  <c r="B56" i="4"/>
  <c r="B53" i="4"/>
  <c r="I61" i="4"/>
  <c r="M57" i="4"/>
  <c r="I53" i="4"/>
  <c r="L62" i="4"/>
  <c r="H58" i="4"/>
  <c r="L54" i="4"/>
  <c r="M55" i="4"/>
  <c r="M52" i="4"/>
  <c r="S50" i="4"/>
  <c r="M50" i="4"/>
  <c r="L50" i="4"/>
  <c r="L63" i="4"/>
  <c r="L59" i="4"/>
  <c r="L51" i="4"/>
  <c r="S46" i="4"/>
  <c r="B46" i="4"/>
  <c r="B61" i="4"/>
  <c r="S57" i="4"/>
  <c r="M63" i="4"/>
  <c r="M60" i="4"/>
  <c r="S58" i="4"/>
  <c r="I54" i="4"/>
  <c r="L58" i="4"/>
  <c r="D50" i="4"/>
  <c r="D63" i="4"/>
  <c r="D59" i="4"/>
  <c r="D51" i="4"/>
  <c r="B54" i="4"/>
  <c r="S63" i="4"/>
  <c r="L60" i="4"/>
  <c r="L52" i="4"/>
  <c r="S62" i="4"/>
  <c r="L56" i="4"/>
  <c r="R57" i="4"/>
  <c r="G52" i="4"/>
  <c r="G61" i="4"/>
  <c r="H55" i="4"/>
  <c r="O51" i="4"/>
  <c r="P59" i="4"/>
  <c r="P51" i="4"/>
  <c r="P52" i="4"/>
  <c r="P61" i="4"/>
  <c r="P53" i="4"/>
  <c r="P45" i="4"/>
  <c r="P60" i="4"/>
  <c r="P62" i="4"/>
  <c r="P54" i="4"/>
  <c r="P46" i="4"/>
  <c r="Q56" i="4"/>
  <c r="Q48" i="4"/>
  <c r="Q58" i="4"/>
  <c r="Q50" i="4"/>
  <c r="Q57" i="4"/>
  <c r="Q49" i="4"/>
  <c r="Q59" i="4"/>
  <c r="Q51" i="4"/>
  <c r="P50" i="4"/>
  <c r="Q54" i="4"/>
  <c r="G62" i="4"/>
  <c r="G54" i="4"/>
  <c r="G46" i="4"/>
  <c r="G47" i="4"/>
  <c r="G56" i="4"/>
  <c r="G48" i="4"/>
  <c r="G55" i="4"/>
  <c r="G63" i="4"/>
  <c r="G57" i="4"/>
  <c r="G49" i="4"/>
  <c r="H59" i="4"/>
  <c r="H51" i="4"/>
  <c r="H60" i="4"/>
  <c r="H61" i="4"/>
  <c r="H53" i="4"/>
  <c r="H45" i="4"/>
  <c r="H52" i="4"/>
  <c r="H62" i="4"/>
  <c r="H54" i="4"/>
  <c r="H46" i="4"/>
  <c r="H48" i="4"/>
  <c r="I56" i="4"/>
  <c r="I48" i="4"/>
  <c r="I57" i="4"/>
  <c r="I58" i="4"/>
  <c r="I50" i="4"/>
  <c r="I49" i="4"/>
  <c r="I59" i="4"/>
  <c r="I51" i="4"/>
  <c r="O50" i="4"/>
  <c r="I63" i="4"/>
  <c r="G53" i="4"/>
  <c r="I52" i="4"/>
  <c r="P57" i="4"/>
  <c r="Q46" i="4"/>
  <c r="G51" i="4"/>
  <c r="O53" i="4"/>
  <c r="H50" i="4"/>
  <c r="Q53" i="4"/>
  <c r="I45" i="4"/>
  <c r="G50" i="4"/>
  <c r="Q60" i="4"/>
  <c r="H57" i="4"/>
  <c r="I46" i="4"/>
  <c r="O62" i="4"/>
  <c r="O54" i="4"/>
  <c r="O46" i="4"/>
  <c r="O56" i="4"/>
  <c r="O48" i="4"/>
  <c r="O55" i="4"/>
  <c r="O47" i="4"/>
  <c r="O63" i="4"/>
  <c r="O57" i="4"/>
  <c r="O49" i="4"/>
  <c r="G58" i="4"/>
  <c r="G60" i="4"/>
  <c r="O59" i="4"/>
  <c r="H56" i="4"/>
  <c r="I60" i="4"/>
  <c r="P58" i="4"/>
  <c r="I55" i="4"/>
  <c r="O45" i="4"/>
  <c r="O52" i="4"/>
  <c r="H49" i="4"/>
  <c r="F51" i="3"/>
  <c r="Q56" i="3"/>
  <c r="N62" i="3"/>
  <c r="Q50" i="3"/>
  <c r="J60" i="3"/>
  <c r="I56" i="3"/>
  <c r="F62" i="3"/>
  <c r="G56" i="3"/>
  <c r="O46" i="3"/>
  <c r="I61" i="3"/>
  <c r="H61" i="3"/>
  <c r="H45" i="3"/>
  <c r="G46" i="3"/>
  <c r="Q63" i="3"/>
  <c r="J52" i="3"/>
  <c r="B63" i="3"/>
  <c r="N49" i="3"/>
  <c r="B45" i="3"/>
  <c r="F54" i="3"/>
  <c r="R47" i="3"/>
  <c r="J53" i="3"/>
  <c r="Q48" i="3"/>
  <c r="Q45" i="3"/>
  <c r="J47" i="3"/>
  <c r="R58" i="3"/>
  <c r="O58" i="3"/>
  <c r="O50" i="3"/>
  <c r="O63" i="3"/>
  <c r="O55" i="3"/>
  <c r="O47" i="3"/>
  <c r="O60" i="3"/>
  <c r="O52" i="3"/>
  <c r="O57" i="3"/>
  <c r="O49" i="3"/>
  <c r="O62" i="3"/>
  <c r="H59" i="3"/>
  <c r="F49" i="3"/>
  <c r="R45" i="3"/>
  <c r="Q61" i="3"/>
  <c r="J58" i="3"/>
  <c r="O51" i="3"/>
  <c r="H48" i="3"/>
  <c r="R63" i="3"/>
  <c r="I50" i="3"/>
  <c r="B47" i="3"/>
  <c r="I63" i="3"/>
  <c r="B60" i="3"/>
  <c r="N56" i="3"/>
  <c r="N48" i="3"/>
  <c r="P63" i="3"/>
  <c r="P55" i="3"/>
  <c r="P60" i="3"/>
  <c r="P52" i="3"/>
  <c r="P57" i="3"/>
  <c r="P49" i="3"/>
  <c r="P47" i="3"/>
  <c r="P62" i="3"/>
  <c r="P54" i="3"/>
  <c r="P46" i="3"/>
  <c r="P48" i="3"/>
  <c r="H50" i="3"/>
  <c r="G63" i="3"/>
  <c r="G55" i="3"/>
  <c r="G47" i="3"/>
  <c r="G60" i="3"/>
  <c r="G52" i="3"/>
  <c r="G57" i="3"/>
  <c r="G49" i="3"/>
  <c r="G58" i="3"/>
  <c r="G50" i="3"/>
  <c r="G62" i="3"/>
  <c r="J45" i="3"/>
  <c r="B58" i="3"/>
  <c r="N54" i="3"/>
  <c r="G51" i="3"/>
  <c r="O56" i="3"/>
  <c r="H53" i="3"/>
  <c r="F56" i="3"/>
  <c r="R52" i="3"/>
  <c r="P59" i="3"/>
  <c r="R61" i="3"/>
  <c r="P51" i="3"/>
  <c r="J49" i="3"/>
  <c r="J57" i="3"/>
  <c r="J62" i="3"/>
  <c r="J54" i="3"/>
  <c r="J46" i="3"/>
  <c r="J59" i="3"/>
  <c r="J51" i="3"/>
  <c r="J56" i="3"/>
  <c r="J48" i="3"/>
  <c r="F61" i="3"/>
  <c r="F45" i="3"/>
  <c r="F58" i="3"/>
  <c r="F50" i="3"/>
  <c r="F63" i="3"/>
  <c r="F55" i="3"/>
  <c r="F47" i="3"/>
  <c r="F53" i="3"/>
  <c r="F60" i="3"/>
  <c r="F52" i="3"/>
  <c r="J61" i="3"/>
  <c r="O54" i="3"/>
  <c r="Q53" i="3"/>
  <c r="J50" i="3"/>
  <c r="F59" i="3"/>
  <c r="P58" i="3"/>
  <c r="I55" i="3"/>
  <c r="P50" i="3"/>
  <c r="H63" i="3"/>
  <c r="H55" i="3"/>
  <c r="H47" i="3"/>
  <c r="H60" i="3"/>
  <c r="H52" i="3"/>
  <c r="H57" i="3"/>
  <c r="H49" i="3"/>
  <c r="H62" i="3"/>
  <c r="H54" i="3"/>
  <c r="H46" i="3"/>
  <c r="R62" i="3"/>
  <c r="R54" i="3"/>
  <c r="R46" i="3"/>
  <c r="R59" i="3"/>
  <c r="R51" i="3"/>
  <c r="R57" i="3"/>
  <c r="R49" i="3"/>
  <c r="R56" i="3"/>
  <c r="R48" i="3"/>
  <c r="B57" i="3"/>
  <c r="B62" i="3"/>
  <c r="B54" i="3"/>
  <c r="B46" i="3"/>
  <c r="B59" i="3"/>
  <c r="B51" i="3"/>
  <c r="B56" i="3"/>
  <c r="B48" i="3"/>
  <c r="B49" i="3"/>
  <c r="I52" i="3"/>
  <c r="I57" i="3"/>
  <c r="I49" i="3"/>
  <c r="I62" i="3"/>
  <c r="I54" i="3"/>
  <c r="I46" i="3"/>
  <c r="I60" i="3"/>
  <c r="I59" i="3"/>
  <c r="I51" i="3"/>
  <c r="B61" i="3"/>
  <c r="N57" i="3"/>
  <c r="G54" i="3"/>
  <c r="P56" i="3"/>
  <c r="I53" i="3"/>
  <c r="B50" i="3"/>
  <c r="J55" i="3"/>
  <c r="O48" i="3"/>
  <c r="O61" i="3"/>
  <c r="H58" i="3"/>
  <c r="O45" i="3"/>
  <c r="N61" i="3"/>
  <c r="N53" i="3"/>
  <c r="N58" i="3"/>
  <c r="N50" i="3"/>
  <c r="N63" i="3"/>
  <c r="N55" i="3"/>
  <c r="N47" i="3"/>
  <c r="N45" i="3"/>
  <c r="N60" i="3"/>
  <c r="N52" i="3"/>
  <c r="R50" i="3"/>
  <c r="N59" i="3"/>
  <c r="Q52" i="3"/>
  <c r="Q57" i="3"/>
  <c r="Q49" i="3"/>
  <c r="Q62" i="3"/>
  <c r="Q54" i="3"/>
  <c r="Q46" i="3"/>
  <c r="Q59" i="3"/>
  <c r="Q51" i="3"/>
  <c r="Q60" i="3"/>
  <c r="F57" i="3"/>
  <c r="R53" i="3"/>
  <c r="O59" i="3"/>
  <c r="H56" i="3"/>
  <c r="F46" i="3"/>
  <c r="P61" i="3"/>
  <c r="I58" i="3"/>
  <c r="B55" i="3"/>
  <c r="N51" i="3"/>
  <c r="G48" i="3"/>
  <c r="P45" i="3"/>
  <c r="G61" i="3"/>
  <c r="G45" i="3"/>
</calcChain>
</file>

<file path=xl/sharedStrings.xml><?xml version="1.0" encoding="utf-8"?>
<sst xmlns="http://schemas.openxmlformats.org/spreadsheetml/2006/main" count="728" uniqueCount="120">
  <si>
    <t>PC1</t>
  </si>
  <si>
    <t>PC2</t>
  </si>
  <si>
    <t>PC3</t>
  </si>
  <si>
    <t>PC4</t>
  </si>
  <si>
    <t>PC5</t>
  </si>
  <si>
    <t>PC6</t>
  </si>
  <si>
    <t>PC7</t>
  </si>
  <si>
    <t>tot_sessions</t>
  </si>
  <si>
    <t>tot_sessions_on_cooler_days</t>
  </si>
  <si>
    <t>tot_sessions_on_normal_days</t>
  </si>
  <si>
    <t>tot_sessions_on_warmer_days</t>
  </si>
  <si>
    <t>tot_minutes</t>
  </si>
  <si>
    <t>tot_minutes_on_cooler_days</t>
  </si>
  <si>
    <t>tot_minutes_on_normal_days</t>
  </si>
  <si>
    <t>tot_minutes_on_warmer_days</t>
  </si>
  <si>
    <t>tot_kwh</t>
  </si>
  <si>
    <t>tot_kwh_on_cooler_days</t>
  </si>
  <si>
    <t>tot_kwh_on_normal_days</t>
  </si>
  <si>
    <t>tot_kwh_on_warmer_days</t>
  </si>
  <si>
    <t>tot_customers</t>
  </si>
  <si>
    <t>tot_customers_on_cooler_days</t>
  </si>
  <si>
    <t>tot_customers_on_normal_days</t>
  </si>
  <si>
    <t>tot_customers_on_warmer_days</t>
  </si>
  <si>
    <t>cooler_than_normal_days</t>
  </si>
  <si>
    <t>normal_days</t>
  </si>
  <si>
    <t>warmer_than_normal_days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</si>
  <si>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</si>
  <si>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</si>
  <si>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</si>
  <si>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</si>
  <si>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</si>
  <si>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</si>
  <si>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</si>
  <si>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</si>
  <si>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</si>
  <si>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</si>
  <si>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</si>
  <si>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</si>
  <si>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max</t>
  </si>
  <si>
    <t>COLD</t>
  </si>
  <si>
    <t>Moderate</t>
  </si>
  <si>
    <t>Warm</t>
  </si>
  <si>
    <t>cooler\_than\_normal\_days</t>
  </si>
  <si>
    <t>normal\_days</t>
  </si>
  <si>
    <t>warmer\_than\_normal\_days</t>
  </si>
  <si>
    <t>sessions</t>
  </si>
  <si>
    <t>sessions\_on\_cooler\_days</t>
  </si>
  <si>
    <t>sessions\_on\_normal\_days</t>
  </si>
  <si>
    <t>sessions\_on\_warmer\_days</t>
  </si>
  <si>
    <t>minutes</t>
  </si>
  <si>
    <t>minutes\_on\_cooler\_days</t>
  </si>
  <si>
    <t>minutes\_on\_normal\_days</t>
  </si>
  <si>
    <t>minutes\_on\_warmer\_days</t>
  </si>
  <si>
    <t>kwh</t>
  </si>
  <si>
    <t>kwh\_on\_cooler\_days</t>
  </si>
  <si>
    <t>kwh\_on\_normal\_days</t>
  </si>
  <si>
    <t>kwh\_on\_warmer\_days</t>
  </si>
  <si>
    <t>customers</t>
  </si>
  <si>
    <t>customers\_on\_cooler\_days</t>
  </si>
  <si>
    <t>customers\_on\_normal\_days</t>
  </si>
  <si>
    <t>customers\_on\_warmer\_days</t>
  </si>
  <si>
    <t>Proportion of Variance</t>
  </si>
  <si>
    <t>Standard Deviation</t>
  </si>
  <si>
    <t>Cumulative Proportion</t>
  </si>
  <si>
    <t>Value</t>
  </si>
  <si>
    <t>z</t>
  </si>
  <si>
    <t>p</t>
  </si>
  <si>
    <t>(Intercept)</t>
  </si>
  <si>
    <t>charger_company_coleeyin</t>
  </si>
  <si>
    <t>hist_of_im1</t>
  </si>
  <si>
    <t>hist_of_im2</t>
  </si>
  <si>
    <t>hist_of_im3</t>
  </si>
  <si>
    <t>hist_of_im4</t>
  </si>
  <si>
    <t>hist_of_im5</t>
  </si>
  <si>
    <t>hist_of_im6</t>
  </si>
  <si>
    <t>hist_of_im7</t>
  </si>
  <si>
    <t>hist_of_im8</t>
  </si>
  <si>
    <t>hist_of_im9</t>
  </si>
  <si>
    <t>hist_of_im10</t>
  </si>
  <si>
    <t>hist_of_im11</t>
  </si>
  <si>
    <t>hist_of_im12</t>
  </si>
  <si>
    <t>hist_of_im13</t>
  </si>
  <si>
    <t>hist_of_im14</t>
  </si>
  <si>
    <t>hist_of_im15</t>
  </si>
  <si>
    <t>NA</t>
  </si>
  <si>
    <t>hist_of_im16</t>
  </si>
  <si>
    <t>hist_of_im17</t>
  </si>
  <si>
    <t>hist_of_im18</t>
  </si>
  <si>
    <t>hist_of_im19</t>
  </si>
  <si>
    <t>Log(scale)</t>
  </si>
  <si>
    <t>&lt;0.0000000000000002</t>
  </si>
  <si>
    <t>Std. Error</t>
  </si>
  <si>
    <t>HR</t>
  </si>
  <si>
    <t>LB</t>
  </si>
  <si>
    <t>UB</t>
  </si>
  <si>
    <t>$ETR</t>
  </si>
  <si>
    <t>ETR</t>
  </si>
  <si>
    <t>Accuracy</t>
  </si>
  <si>
    <t>strict accuracy</t>
  </si>
  <si>
    <t>Scale=</t>
  </si>
  <si>
    <t>Weibull</t>
  </si>
  <si>
    <t>distribution</t>
  </si>
  <si>
    <t>Loglik(model)=</t>
  </si>
  <si>
    <t>Loglik(intercept</t>
  </si>
  <si>
    <t>only)=</t>
  </si>
  <si>
    <t>Chisq=</t>
  </si>
  <si>
    <t>of</t>
  </si>
  <si>
    <t>Number</t>
  </si>
  <si>
    <t>Newton-Raphson</t>
  </si>
  <si>
    <t>Iterations:</t>
  </si>
  <si>
    <t>n=</t>
  </si>
  <si>
    <t>n=676</t>
  </si>
  <si>
    <t>Number of Newton-Raphson Iterations:</t>
  </si>
  <si>
    <t>only)=-3225</t>
  </si>
  <si>
    <t>on 26</t>
  </si>
  <si>
    <t>degrees of freedom, p=9.8E-145</t>
  </si>
  <si>
    <t>only)=-651.3</t>
  </si>
  <si>
    <t>degrees of freedom, p=0.000000000000003</t>
  </si>
  <si>
    <t>Inf</t>
  </si>
  <si>
    <t>on 26 degrees of freedom, p=1.1E-30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</si>
</sst>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1" fontId="1" fillId="0" borderId="0" xfId="0" applyNumberFormat="1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A49D-9A03-4AB7-944B-03CE16708AF5}">
  <dimension ref="A2:T63"/>
  <sheetViews>
    <sheetView topLeftCell="A33" workbookViewId="0">
      <selection activeCell="D61" sqref="D61"/>
    </sheetView>
  </sheetViews>
  <sheetFormatPr defaultRowHeight="15" x14ac:dyDescent="0.25"/>
  <cols>
    <col min="1" max="1" width="30.5703125" bestFit="1" customWidth="1"/>
    <col min="2" max="2" width="10.7109375" bestFit="1" customWidth="1"/>
    <col min="3" max="4" width="12.7109375" bestFit="1" customWidth="1"/>
    <col min="5" max="9" width="11.7109375" bestFit="1" customWidth="1"/>
    <col min="10" max="11" width="12.7109375" bestFit="1" customWidth="1"/>
    <col min="12" max="12" width="11.7109375" bestFit="1" customWidth="1"/>
    <col min="13" max="18" width="12.7109375" bestFit="1" customWidth="1"/>
    <col min="19" max="20" width="9" bestFit="1" customWidth="1"/>
  </cols>
  <sheetData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25">
      <c r="A3" t="s">
        <v>7</v>
      </c>
      <c r="B3">
        <v>-0.25536740000000002</v>
      </c>
      <c r="C3">
        <v>-4.6495235000000003E-2</v>
      </c>
      <c r="D3">
        <v>9.3960326999999996E-2</v>
      </c>
      <c r="E3">
        <v>-4.9749960000000003E-2</v>
      </c>
      <c r="F3">
        <v>-1.7721230000000001E-2</v>
      </c>
      <c r="G3">
        <v>-1.1179730000000001E-2</v>
      </c>
      <c r="H3">
        <v>7.6221220000000006E-2</v>
      </c>
      <c r="I3">
        <v>1.8197660000000001E-2</v>
      </c>
      <c r="J3">
        <v>0.387061559</v>
      </c>
      <c r="K3">
        <v>-0.2295033108</v>
      </c>
      <c r="L3">
        <v>-2.857113E-2</v>
      </c>
      <c r="M3">
        <v>-4.2647180999999999E-2</v>
      </c>
      <c r="N3">
        <v>-5.295105E-2</v>
      </c>
      <c r="O3">
        <v>3.9658838699999997E-2</v>
      </c>
      <c r="P3">
        <v>0.16146247799999999</v>
      </c>
      <c r="Q3">
        <v>0.40278039599999998</v>
      </c>
      <c r="R3">
        <v>-0.29145263449999997</v>
      </c>
      <c r="S3" s="1">
        <v>0.1083129</v>
      </c>
      <c r="T3" s="1">
        <v>-0.6482774</v>
      </c>
    </row>
    <row r="4" spans="1:20" x14ac:dyDescent="0.25">
      <c r="A4" t="s">
        <v>8</v>
      </c>
      <c r="B4">
        <v>-0.2294139</v>
      </c>
      <c r="C4">
        <v>-0.29198001000000001</v>
      </c>
      <c r="D4">
        <v>-3.2879630000000001E-3</v>
      </c>
      <c r="E4">
        <v>0.26939711</v>
      </c>
      <c r="F4">
        <v>5.5471550000000001E-2</v>
      </c>
      <c r="G4">
        <v>-9.4189330000000002E-2</v>
      </c>
      <c r="H4">
        <v>0.12956345</v>
      </c>
      <c r="I4">
        <v>-7.2865399999999997E-2</v>
      </c>
      <c r="J4">
        <v>0.279138251</v>
      </c>
      <c r="K4">
        <v>-0.32919956569999997</v>
      </c>
      <c r="L4">
        <v>-4.6719110000000001E-2</v>
      </c>
      <c r="M4">
        <v>-1.7389479999999999E-3</v>
      </c>
      <c r="N4">
        <v>-0.50173410799999996</v>
      </c>
      <c r="O4">
        <v>-0.14752170570000001</v>
      </c>
      <c r="P4">
        <v>-0.48482035699999998</v>
      </c>
      <c r="Q4">
        <v>-6.9662561999999997E-2</v>
      </c>
      <c r="R4">
        <v>9.6239698100000007E-2</v>
      </c>
      <c r="S4" s="1">
        <v>-3.2793570000000001E-2</v>
      </c>
      <c r="T4" s="1">
        <v>0.208013</v>
      </c>
    </row>
    <row r="5" spans="1:20" x14ac:dyDescent="0.25">
      <c r="A5" t="s">
        <v>9</v>
      </c>
      <c r="B5">
        <v>-0.24792629999999999</v>
      </c>
      <c r="C5">
        <v>-6.0650326999999997E-2</v>
      </c>
      <c r="D5">
        <v>0.115054853</v>
      </c>
      <c r="E5">
        <v>-0.34520120999999998</v>
      </c>
      <c r="F5">
        <v>-3.4516129999999999E-2</v>
      </c>
      <c r="G5">
        <v>-1.939101E-2</v>
      </c>
      <c r="H5">
        <v>8.0605270000000007E-2</v>
      </c>
      <c r="I5">
        <v>0.12376584</v>
      </c>
      <c r="J5">
        <v>0.35632517499999999</v>
      </c>
      <c r="K5">
        <v>-0.19309711099999999</v>
      </c>
      <c r="L5">
        <v>-7.6397759999999995E-2</v>
      </c>
      <c r="M5">
        <v>-0.116985586</v>
      </c>
      <c r="N5">
        <v>-8.1745162999999996E-2</v>
      </c>
      <c r="O5">
        <v>0.2367858437</v>
      </c>
      <c r="P5">
        <v>0.54437324899999995</v>
      </c>
      <c r="Q5">
        <v>-0.30780966300000001</v>
      </c>
      <c r="R5">
        <v>0.1483579833</v>
      </c>
      <c r="S5" s="1">
        <v>-6.018304E-2</v>
      </c>
      <c r="T5" s="1">
        <v>0.3403274</v>
      </c>
    </row>
    <row r="6" spans="1:20" x14ac:dyDescent="0.25">
      <c r="A6" t="s">
        <v>10</v>
      </c>
      <c r="B6">
        <v>-0.2207788</v>
      </c>
      <c r="C6">
        <v>0.33430775099999999</v>
      </c>
      <c r="D6">
        <v>0.136720905</v>
      </c>
      <c r="E6">
        <v>0.17675010999999999</v>
      </c>
      <c r="F6">
        <v>-7.6177889999999998E-2</v>
      </c>
      <c r="G6">
        <v>0.1239806</v>
      </c>
      <c r="H6">
        <v>-3.4883039999999997E-2</v>
      </c>
      <c r="I6">
        <v>-8.1381850000000006E-2</v>
      </c>
      <c r="J6">
        <v>0.458870901</v>
      </c>
      <c r="K6">
        <v>-7.3233636399999996E-2</v>
      </c>
      <c r="L6">
        <v>9.9042549999999993E-2</v>
      </c>
      <c r="M6">
        <v>6.9035806000000005E-2</v>
      </c>
      <c r="N6">
        <v>0.63392080299999998</v>
      </c>
      <c r="O6">
        <v>-0.2064462447</v>
      </c>
      <c r="P6">
        <v>-0.22663704000000001</v>
      </c>
      <c r="Q6">
        <v>-6.7674261999999999E-2</v>
      </c>
      <c r="R6">
        <v>7.0814132200000005E-2</v>
      </c>
      <c r="S6" s="1">
        <v>-2.6034450000000001E-2</v>
      </c>
      <c r="T6" s="1">
        <v>0.15470780000000001</v>
      </c>
    </row>
    <row r="7" spans="1:20" x14ac:dyDescent="0.25">
      <c r="A7" t="s">
        <v>11</v>
      </c>
      <c r="B7">
        <v>-0.2514922</v>
      </c>
      <c r="C7">
        <v>-6.8734631000000004E-2</v>
      </c>
      <c r="D7">
        <v>0.108348299</v>
      </c>
      <c r="E7">
        <v>-5.3651409999999997E-2</v>
      </c>
      <c r="F7">
        <v>0.27558798000000001</v>
      </c>
      <c r="G7">
        <v>0.26727326000000001</v>
      </c>
      <c r="H7">
        <v>0.15754541999999999</v>
      </c>
      <c r="I7">
        <v>2.0481659999999999E-2</v>
      </c>
      <c r="J7">
        <v>-0.124938886</v>
      </c>
      <c r="K7">
        <v>0.1156763941</v>
      </c>
      <c r="L7">
        <v>0.10134358</v>
      </c>
      <c r="M7">
        <v>2.7312029000000002E-2</v>
      </c>
      <c r="N7">
        <v>2.0217166000000002E-2</v>
      </c>
      <c r="O7">
        <v>7.0815863899999998E-2</v>
      </c>
      <c r="P7">
        <v>6.1226300000000004E-3</v>
      </c>
      <c r="Q7">
        <v>0.40499986999999998</v>
      </c>
      <c r="R7">
        <v>0.58419622609999999</v>
      </c>
      <c r="S7" s="1">
        <v>0.4340851</v>
      </c>
      <c r="T7" s="1">
        <v>7.4681230000000001E-2</v>
      </c>
    </row>
    <row r="8" spans="1:20" x14ac:dyDescent="0.25">
      <c r="A8" t="s">
        <v>12</v>
      </c>
      <c r="B8">
        <v>-0.2243831</v>
      </c>
      <c r="C8">
        <v>-0.300362289</v>
      </c>
      <c r="D8">
        <v>2.0196358000000001E-2</v>
      </c>
      <c r="E8">
        <v>0.26394599000000002</v>
      </c>
      <c r="F8">
        <v>0.35275708</v>
      </c>
      <c r="G8">
        <v>0.10578844</v>
      </c>
      <c r="H8">
        <v>0.14334224000000001</v>
      </c>
      <c r="I8">
        <v>-0.19170868999999999</v>
      </c>
      <c r="J8">
        <v>-2.5172160000000001E-3</v>
      </c>
      <c r="K8">
        <v>0.36113142780000002</v>
      </c>
      <c r="L8">
        <v>0.31632526999999999</v>
      </c>
      <c r="M8">
        <v>-0.27315128</v>
      </c>
      <c r="N8">
        <v>3.2951913999999999E-2</v>
      </c>
      <c r="O8">
        <v>-0.3303356274</v>
      </c>
      <c r="P8">
        <v>0.29525857700000002</v>
      </c>
      <c r="Q8">
        <v>-0.17472125699999999</v>
      </c>
      <c r="R8">
        <v>-0.20128265770000001</v>
      </c>
      <c r="S8" s="1">
        <v>-0.14926329999999999</v>
      </c>
      <c r="T8" s="1">
        <v>-2.5079190000000001E-2</v>
      </c>
    </row>
    <row r="9" spans="1:20" x14ac:dyDescent="0.25">
      <c r="A9" t="s">
        <v>13</v>
      </c>
      <c r="B9">
        <v>-0.2440959</v>
      </c>
      <c r="C9">
        <v>-7.5083064000000005E-2</v>
      </c>
      <c r="D9">
        <v>0.13208936499999999</v>
      </c>
      <c r="E9">
        <v>-0.35213601</v>
      </c>
      <c r="F9">
        <v>0.24334521000000001</v>
      </c>
      <c r="G9">
        <v>0.25300273000000001</v>
      </c>
      <c r="H9">
        <v>0.14614424000000001</v>
      </c>
      <c r="I9">
        <v>0.18208537</v>
      </c>
      <c r="J9">
        <v>-9.5577583999999993E-2</v>
      </c>
      <c r="K9">
        <v>9.4282843899999996E-2</v>
      </c>
      <c r="L9">
        <v>0.22247225000000001</v>
      </c>
      <c r="M9">
        <v>0.23023343700000001</v>
      </c>
      <c r="N9">
        <v>5.7506369000000002E-2</v>
      </c>
      <c r="O9">
        <v>0.39961821089999999</v>
      </c>
      <c r="P9">
        <v>-0.40627328800000001</v>
      </c>
      <c r="Q9">
        <v>-0.15918148200000001</v>
      </c>
      <c r="R9">
        <v>-0.30048248290000001</v>
      </c>
      <c r="S9" s="1">
        <v>-0.2232932</v>
      </c>
      <c r="T9" s="1">
        <v>-3.8964119999999998E-2</v>
      </c>
    </row>
    <row r="10" spans="1:20" x14ac:dyDescent="0.25">
      <c r="A10" t="s">
        <v>14</v>
      </c>
      <c r="B10">
        <v>-0.21822920000000001</v>
      </c>
      <c r="C10">
        <v>0.32921288500000001</v>
      </c>
      <c r="D10">
        <v>0.13786690400000001</v>
      </c>
      <c r="E10">
        <v>0.17253778</v>
      </c>
      <c r="F10">
        <v>0.12870603999999999</v>
      </c>
      <c r="G10">
        <v>0.44819067000000001</v>
      </c>
      <c r="H10">
        <v>0.14243405000000001</v>
      </c>
      <c r="I10">
        <v>-2.524034E-2</v>
      </c>
      <c r="J10">
        <v>-0.33903654300000002</v>
      </c>
      <c r="K10">
        <v>-0.23210139900000001</v>
      </c>
      <c r="L10">
        <v>-0.55139885</v>
      </c>
      <c r="M10">
        <v>2.6112209999999999E-3</v>
      </c>
      <c r="N10">
        <v>-9.4560915999999995E-2</v>
      </c>
      <c r="O10">
        <v>-0.1522558279</v>
      </c>
      <c r="P10">
        <v>0.117518095</v>
      </c>
      <c r="Q10">
        <v>-0.104479558</v>
      </c>
      <c r="R10">
        <v>-0.13146659229999999</v>
      </c>
      <c r="S10" s="1">
        <v>-9.7857550000000001E-2</v>
      </c>
      <c r="T10" s="1">
        <v>-1.6723040000000002E-2</v>
      </c>
    </row>
    <row r="11" spans="1:20" x14ac:dyDescent="0.25">
      <c r="A11" t="s">
        <v>15</v>
      </c>
      <c r="B11">
        <v>-0.25305739999999999</v>
      </c>
      <c r="C11">
        <v>-6.0420491999999999E-2</v>
      </c>
      <c r="D11">
        <v>0.111574806</v>
      </c>
      <c r="E11">
        <v>-3.9686109999999997E-2</v>
      </c>
      <c r="F11">
        <v>7.6467519999999997E-2</v>
      </c>
      <c r="G11">
        <v>-0.19783028999999999</v>
      </c>
      <c r="H11">
        <v>-0.37015134999999999</v>
      </c>
      <c r="I11">
        <v>5.5289570000000003E-2</v>
      </c>
      <c r="J11">
        <v>-0.14914132099999999</v>
      </c>
      <c r="K11">
        <v>-4.5660066399999998E-2</v>
      </c>
      <c r="L11">
        <v>-3.1424830000000001E-2</v>
      </c>
      <c r="M11">
        <v>5.3267433000000003E-2</v>
      </c>
      <c r="N11">
        <v>3.9513011000000001E-2</v>
      </c>
      <c r="O11">
        <v>-8.2007511399999997E-2</v>
      </c>
      <c r="P11">
        <v>5.7631586999999998E-2</v>
      </c>
      <c r="Q11">
        <v>0.38974988100000002</v>
      </c>
      <c r="R11">
        <v>0.2417759954</v>
      </c>
      <c r="S11" s="1">
        <v>-0.69436540000000002</v>
      </c>
      <c r="T11" s="1">
        <v>3.1139429999999999E-2</v>
      </c>
    </row>
    <row r="12" spans="1:20" x14ac:dyDescent="0.25">
      <c r="A12" t="s">
        <v>16</v>
      </c>
      <c r="B12">
        <v>-0.2248783</v>
      </c>
      <c r="C12">
        <v>-0.29939832599999999</v>
      </c>
      <c r="D12">
        <v>1.8764022000000002E-2</v>
      </c>
      <c r="E12">
        <v>0.28096351000000003</v>
      </c>
      <c r="F12">
        <v>0.19850569000000001</v>
      </c>
      <c r="G12">
        <v>-0.28098287</v>
      </c>
      <c r="H12">
        <v>-0.30820016</v>
      </c>
      <c r="I12">
        <v>-0.14824594999999999</v>
      </c>
      <c r="J12">
        <v>-4.6442919999999999E-2</v>
      </c>
      <c r="K12">
        <v>0.103394127</v>
      </c>
      <c r="L12">
        <v>-0.43691874000000003</v>
      </c>
      <c r="M12">
        <v>9.3981329999999995E-3</v>
      </c>
      <c r="N12">
        <v>0.28495938100000001</v>
      </c>
      <c r="O12">
        <v>0.42461212529999998</v>
      </c>
      <c r="P12">
        <v>-3.5746313000000002E-2</v>
      </c>
      <c r="Q12">
        <v>-0.13405608899999999</v>
      </c>
      <c r="R12">
        <v>-8.0912560199999997E-2</v>
      </c>
      <c r="S12" s="1">
        <v>0.23228380000000001</v>
      </c>
      <c r="T12" s="1">
        <v>-9.7658290000000002E-3</v>
      </c>
    </row>
    <row r="13" spans="1:20" x14ac:dyDescent="0.25">
      <c r="A13" t="s">
        <v>17</v>
      </c>
      <c r="B13">
        <v>-0.24560879999999999</v>
      </c>
      <c r="C13">
        <v>-7.1009384999999994E-2</v>
      </c>
      <c r="D13">
        <v>0.13589889899999999</v>
      </c>
      <c r="E13">
        <v>-0.33883390000000002</v>
      </c>
      <c r="F13">
        <v>5.2559649999999999E-2</v>
      </c>
      <c r="G13">
        <v>-0.18739471999999999</v>
      </c>
      <c r="H13">
        <v>-0.34867630999999999</v>
      </c>
      <c r="I13">
        <v>0.21710694999999999</v>
      </c>
      <c r="J13">
        <v>-0.14841116400000001</v>
      </c>
      <c r="K13">
        <v>-3.4060814799999999E-2</v>
      </c>
      <c r="L13">
        <v>1.018373E-2</v>
      </c>
      <c r="M13">
        <v>0.27375326799999999</v>
      </c>
      <c r="N13">
        <v>-3.0197499999999999E-2</v>
      </c>
      <c r="O13">
        <v>-0.55629323980000001</v>
      </c>
      <c r="P13">
        <v>-6.5787659999999998E-3</v>
      </c>
      <c r="Q13">
        <v>-0.19581114199999999</v>
      </c>
      <c r="R13">
        <v>-0.12559240729999999</v>
      </c>
      <c r="S13" s="1">
        <v>0.36285970000000001</v>
      </c>
      <c r="T13" s="1">
        <v>-1.8347599999999999E-2</v>
      </c>
    </row>
    <row r="14" spans="1:20" x14ac:dyDescent="0.25">
      <c r="A14" t="s">
        <v>18</v>
      </c>
      <c r="B14">
        <v>-0.21856890000000001</v>
      </c>
      <c r="C14">
        <v>0.33814787400000001</v>
      </c>
      <c r="D14">
        <v>0.14015635600000001</v>
      </c>
      <c r="E14">
        <v>0.18763100999999999</v>
      </c>
      <c r="F14">
        <v>-7.7435829999999997E-2</v>
      </c>
      <c r="G14">
        <v>-2.2109299999999998E-2</v>
      </c>
      <c r="H14">
        <v>-0.37117688999999998</v>
      </c>
      <c r="I14">
        <v>-2.2548789999999999E-2</v>
      </c>
      <c r="J14">
        <v>-0.24533807999999999</v>
      </c>
      <c r="K14">
        <v>-0.2566055565</v>
      </c>
      <c r="L14">
        <v>0.46795772000000002</v>
      </c>
      <c r="M14">
        <v>-0.407649492</v>
      </c>
      <c r="N14">
        <v>-0.16857267000000001</v>
      </c>
      <c r="O14">
        <v>0.2461812897</v>
      </c>
      <c r="P14">
        <v>-1.9440471000000001E-2</v>
      </c>
      <c r="Q14">
        <v>-9.4530449000000003E-2</v>
      </c>
      <c r="R14">
        <v>-5.5637023700000003E-2</v>
      </c>
      <c r="S14" s="1">
        <v>0.15998660000000001</v>
      </c>
      <c r="T14" s="1">
        <v>-6.4622430000000003E-3</v>
      </c>
    </row>
    <row r="15" spans="1:20" x14ac:dyDescent="0.25">
      <c r="A15" t="s">
        <v>19</v>
      </c>
      <c r="B15">
        <v>-0.25378440000000002</v>
      </c>
      <c r="C15">
        <v>7.5232279999999999E-3</v>
      </c>
      <c r="D15">
        <v>2.5633359000000001E-2</v>
      </c>
      <c r="E15">
        <v>-2.361823E-2</v>
      </c>
      <c r="F15">
        <v>-0.35900697999999998</v>
      </c>
      <c r="G15">
        <v>-0.11047754</v>
      </c>
      <c r="H15">
        <v>0.17900192000000001</v>
      </c>
      <c r="I15">
        <v>-4.1090469999999997E-2</v>
      </c>
      <c r="J15">
        <v>-0.111244647</v>
      </c>
      <c r="K15">
        <v>0.1934956655</v>
      </c>
      <c r="L15">
        <v>-4.3564070000000003E-2</v>
      </c>
      <c r="M15">
        <v>-5.0255253999999999E-2</v>
      </c>
      <c r="N15">
        <v>-9.5377340000000008E-3</v>
      </c>
      <c r="O15">
        <v>3.2970320000000001E-3</v>
      </c>
      <c r="P15">
        <v>1.2870279E-2</v>
      </c>
      <c r="Q15">
        <v>0.45391431799999998</v>
      </c>
      <c r="R15">
        <v>-0.46277963599999999</v>
      </c>
      <c r="S15" s="1">
        <v>0.11696869999999999</v>
      </c>
      <c r="T15" s="1">
        <v>0.52068119999999996</v>
      </c>
    </row>
    <row r="16" spans="1:20" x14ac:dyDescent="0.25">
      <c r="A16" t="s">
        <v>20</v>
      </c>
      <c r="B16">
        <v>-0.2286781</v>
      </c>
      <c r="C16">
        <v>-0.247056418</v>
      </c>
      <c r="D16">
        <v>-9.4419216E-2</v>
      </c>
      <c r="E16">
        <v>0.27687980000000001</v>
      </c>
      <c r="F16">
        <v>-0.42414687000000001</v>
      </c>
      <c r="G16">
        <v>-9.2572000000000002E-2</v>
      </c>
      <c r="H16">
        <v>0.32356800000000002</v>
      </c>
      <c r="I16">
        <v>9.5082349999999996E-2</v>
      </c>
      <c r="J16">
        <v>-0.33182533800000003</v>
      </c>
      <c r="K16">
        <v>-0.25678569919999999</v>
      </c>
      <c r="L16">
        <v>0.22300476999999999</v>
      </c>
      <c r="M16">
        <v>0.35611530400000002</v>
      </c>
      <c r="N16">
        <v>0.207418088</v>
      </c>
      <c r="O16">
        <v>4.4583936800000001E-2</v>
      </c>
      <c r="P16">
        <v>0.17231201600000001</v>
      </c>
      <c r="Q16">
        <v>-0.16439979599999999</v>
      </c>
      <c r="R16">
        <v>0.13823337220000001</v>
      </c>
      <c r="S16" s="1">
        <v>-3.6298850000000001E-2</v>
      </c>
      <c r="T16" s="1">
        <v>-0.1553513</v>
      </c>
    </row>
    <row r="17" spans="1:20" x14ac:dyDescent="0.25">
      <c r="A17" t="s">
        <v>21</v>
      </c>
      <c r="B17">
        <v>-0.24823490000000001</v>
      </c>
      <c r="C17">
        <v>-2.0474148000000001E-2</v>
      </c>
      <c r="D17">
        <v>4.3321645999999998E-2</v>
      </c>
      <c r="E17">
        <v>-0.30079073000000001</v>
      </c>
      <c r="F17">
        <v>-0.35674202999999999</v>
      </c>
      <c r="G17">
        <v>-0.12571019999999999</v>
      </c>
      <c r="H17">
        <v>0.19051882000000001</v>
      </c>
      <c r="I17">
        <v>-7.2889519999999999E-2</v>
      </c>
      <c r="J17">
        <v>-0.11603991499999999</v>
      </c>
      <c r="K17">
        <v>0.25259961209999998</v>
      </c>
      <c r="L17">
        <v>-0.21704100000000001</v>
      </c>
      <c r="M17">
        <v>-0.52132646199999999</v>
      </c>
      <c r="N17">
        <v>6.8539050000000004E-2</v>
      </c>
      <c r="O17">
        <v>-9.6097717400000005E-2</v>
      </c>
      <c r="P17">
        <v>-0.28708621400000001</v>
      </c>
      <c r="Q17">
        <v>-0.18671080100000001</v>
      </c>
      <c r="R17">
        <v>0.2390165585</v>
      </c>
      <c r="S17" s="1">
        <v>-5.856219E-2</v>
      </c>
      <c r="T17" s="1">
        <v>-0.27018520000000001</v>
      </c>
    </row>
    <row r="18" spans="1:20" x14ac:dyDescent="0.25">
      <c r="A18" t="s">
        <v>22</v>
      </c>
      <c r="B18">
        <v>-0.2176111</v>
      </c>
      <c r="C18">
        <v>0.35046318799999998</v>
      </c>
      <c r="D18">
        <v>0.109112414</v>
      </c>
      <c r="E18">
        <v>0.18390967999999999</v>
      </c>
      <c r="F18">
        <v>-0.18154174000000001</v>
      </c>
      <c r="G18">
        <v>-6.4408010000000002E-2</v>
      </c>
      <c r="H18">
        <v>-6.1987059999999997E-2</v>
      </c>
      <c r="I18">
        <v>-0.10762753</v>
      </c>
      <c r="J18">
        <v>0.17851174</v>
      </c>
      <c r="K18">
        <v>0.5459785304</v>
      </c>
      <c r="L18">
        <v>-2.1538500000000001E-3</v>
      </c>
      <c r="M18">
        <v>0.41012378799999999</v>
      </c>
      <c r="N18">
        <v>-0.40153291600000002</v>
      </c>
      <c r="O18">
        <v>0.1121551876</v>
      </c>
      <c r="P18">
        <v>8.3284512000000005E-2</v>
      </c>
      <c r="Q18">
        <v>-0.13249124100000001</v>
      </c>
      <c r="R18">
        <v>0.12296963130000001</v>
      </c>
      <c r="S18" s="1">
        <v>-3.0937739999999998E-2</v>
      </c>
      <c r="T18" s="1">
        <v>-0.13791039999999999</v>
      </c>
    </row>
    <row r="19" spans="1:20" x14ac:dyDescent="0.25">
      <c r="A19" t="s">
        <v>23</v>
      </c>
      <c r="B19">
        <v>-0.1882306</v>
      </c>
      <c r="C19">
        <v>-0.129744052</v>
      </c>
      <c r="D19">
        <v>-0.600662578</v>
      </c>
      <c r="E19">
        <v>0.10919771</v>
      </c>
      <c r="F19">
        <v>-0.19369602999999999</v>
      </c>
      <c r="G19">
        <v>0.43284172999999998</v>
      </c>
      <c r="H19">
        <v>-0.32515286999999998</v>
      </c>
      <c r="I19">
        <v>0.43722277999999998</v>
      </c>
      <c r="J19">
        <v>0.13027168</v>
      </c>
      <c r="K19">
        <v>0.14517840909999999</v>
      </c>
      <c r="L19">
        <v>-5.7870169999999999E-2</v>
      </c>
      <c r="M19">
        <v>-0.103313399</v>
      </c>
      <c r="N19">
        <v>-2.9498072E-2</v>
      </c>
      <c r="O19">
        <v>-2.3225970000000001E-4</v>
      </c>
      <c r="P19">
        <v>-1.52949E-2</v>
      </c>
      <c r="Q19">
        <v>9.1380650000000008E-3</v>
      </c>
      <c r="R19">
        <v>-2.391513E-4</v>
      </c>
      <c r="S19" s="1">
        <v>-8.4349159999999999E-5</v>
      </c>
      <c r="T19" s="1">
        <v>-2.4960000000000002E-5</v>
      </c>
    </row>
    <row r="20" spans="1:20" x14ac:dyDescent="0.25">
      <c r="A20" t="s">
        <v>24</v>
      </c>
      <c r="B20">
        <v>-0.20091149999999999</v>
      </c>
      <c r="C20">
        <v>9.1167703000000003E-2</v>
      </c>
      <c r="D20">
        <v>-0.54589662699999997</v>
      </c>
      <c r="E20">
        <v>-0.31748852999999999</v>
      </c>
      <c r="F20">
        <v>5.0804009999999997E-2</v>
      </c>
      <c r="G20">
        <v>4.7349769999999999E-2</v>
      </c>
      <c r="H20">
        <v>-7.4799160000000003E-2</v>
      </c>
      <c r="I20">
        <v>-0.69833202999999999</v>
      </c>
      <c r="J20">
        <v>-5.2497154999999997E-2</v>
      </c>
      <c r="K20">
        <v>-0.1536606301</v>
      </c>
      <c r="L20">
        <v>6.5604239999999994E-2</v>
      </c>
      <c r="M20">
        <v>0.15202594</v>
      </c>
      <c r="N20">
        <v>-6.844106E-3</v>
      </c>
      <c r="O20">
        <v>1.9937865000000002E-3</v>
      </c>
      <c r="P20">
        <v>2.3682149E-2</v>
      </c>
      <c r="Q20">
        <v>-6.3475800000000002E-3</v>
      </c>
      <c r="R20">
        <v>2.0624780000000001E-4</v>
      </c>
      <c r="S20" s="1">
        <v>9.8607830000000007E-6</v>
      </c>
      <c r="T20" s="1">
        <v>-4.8605230000000002E-5</v>
      </c>
    </row>
    <row r="21" spans="1:20" x14ac:dyDescent="0.25">
      <c r="A21" t="s">
        <v>25</v>
      </c>
      <c r="B21">
        <v>-0.1642169</v>
      </c>
      <c r="C21">
        <v>0.40746373800000002</v>
      </c>
      <c r="D21">
        <v>-0.421381002</v>
      </c>
      <c r="E21">
        <v>5.8823239999999999E-2</v>
      </c>
      <c r="F21">
        <v>0.38772068999999998</v>
      </c>
      <c r="G21">
        <v>-0.49369086000000001</v>
      </c>
      <c r="H21">
        <v>0.3211426</v>
      </c>
      <c r="I21">
        <v>0.34974263</v>
      </c>
      <c r="J21">
        <v>-2.9658416999999999E-2</v>
      </c>
      <c r="K21">
        <v>5.3003529999999998E-4</v>
      </c>
      <c r="L21">
        <v>-1.1012269999999999E-2</v>
      </c>
      <c r="M21">
        <v>-6.4792371000000001E-2</v>
      </c>
      <c r="N21">
        <v>3.3610253999999999E-2</v>
      </c>
      <c r="O21">
        <v>-7.7201589000000003E-3</v>
      </c>
      <c r="P21">
        <v>-7.8637250000000002E-3</v>
      </c>
      <c r="Q21">
        <v>4.8153470000000002E-3</v>
      </c>
      <c r="R21">
        <v>-1.269349E-4</v>
      </c>
      <c r="S21" s="1">
        <v>2.710705E-5</v>
      </c>
      <c r="T21" s="1">
        <v>9.6000499999999997E-5</v>
      </c>
    </row>
    <row r="23" spans="1:20" x14ac:dyDescent="0.25">
      <c r="A23" t="s">
        <v>7</v>
      </c>
      <c r="B23">
        <f>ABS(B3)</f>
        <v>0.25536740000000002</v>
      </c>
      <c r="C23">
        <f t="shared" ref="C23:T37" si="0">ABS(C3)</f>
        <v>4.6495235000000003E-2</v>
      </c>
      <c r="D23">
        <f t="shared" si="0"/>
        <v>9.3960326999999996E-2</v>
      </c>
      <c r="E23">
        <f t="shared" si="0"/>
        <v>4.9749960000000003E-2</v>
      </c>
      <c r="F23">
        <f t="shared" si="0"/>
        <v>1.7721230000000001E-2</v>
      </c>
      <c r="G23">
        <f t="shared" si="0"/>
        <v>1.1179730000000001E-2</v>
      </c>
      <c r="H23">
        <f t="shared" si="0"/>
        <v>7.6221220000000006E-2</v>
      </c>
      <c r="I23">
        <f t="shared" si="0"/>
        <v>1.8197660000000001E-2</v>
      </c>
      <c r="J23">
        <f t="shared" si="0"/>
        <v>0.387061559</v>
      </c>
      <c r="K23">
        <f t="shared" si="0"/>
        <v>0.2295033108</v>
      </c>
      <c r="L23">
        <f t="shared" si="0"/>
        <v>2.857113E-2</v>
      </c>
      <c r="M23">
        <f t="shared" si="0"/>
        <v>4.2647180999999999E-2</v>
      </c>
      <c r="N23">
        <f t="shared" si="0"/>
        <v>5.295105E-2</v>
      </c>
      <c r="O23">
        <f t="shared" si="0"/>
        <v>3.9658838699999997E-2</v>
      </c>
      <c r="P23">
        <f t="shared" si="0"/>
        <v>0.16146247799999999</v>
      </c>
      <c r="Q23">
        <f t="shared" si="0"/>
        <v>0.40278039599999998</v>
      </c>
      <c r="R23">
        <f t="shared" si="0"/>
        <v>0.29145263449999997</v>
      </c>
      <c r="S23">
        <f t="shared" si="0"/>
        <v>0.1083129</v>
      </c>
      <c r="T23">
        <f t="shared" si="0"/>
        <v>0.6482774</v>
      </c>
    </row>
    <row r="24" spans="1:20" x14ac:dyDescent="0.25">
      <c r="A24" t="s">
        <v>8</v>
      </c>
      <c r="B24">
        <f t="shared" ref="B24:Q41" si="1">ABS(B4)</f>
        <v>0.2294139</v>
      </c>
      <c r="C24">
        <f t="shared" si="1"/>
        <v>0.29198001000000001</v>
      </c>
      <c r="D24">
        <f t="shared" si="1"/>
        <v>3.2879630000000001E-3</v>
      </c>
      <c r="E24">
        <f t="shared" si="1"/>
        <v>0.26939711</v>
      </c>
      <c r="F24">
        <f t="shared" si="1"/>
        <v>5.5471550000000001E-2</v>
      </c>
      <c r="G24">
        <f t="shared" si="1"/>
        <v>9.4189330000000002E-2</v>
      </c>
      <c r="H24">
        <f t="shared" si="1"/>
        <v>0.12956345</v>
      </c>
      <c r="I24">
        <f t="shared" si="1"/>
        <v>7.2865399999999997E-2</v>
      </c>
      <c r="J24">
        <f t="shared" si="1"/>
        <v>0.279138251</v>
      </c>
      <c r="K24">
        <f t="shared" si="1"/>
        <v>0.32919956569999997</v>
      </c>
      <c r="L24">
        <f t="shared" si="1"/>
        <v>4.6719110000000001E-2</v>
      </c>
      <c r="M24">
        <f t="shared" si="1"/>
        <v>1.7389479999999999E-3</v>
      </c>
      <c r="N24">
        <f t="shared" si="1"/>
        <v>0.50173410799999996</v>
      </c>
      <c r="O24">
        <f t="shared" si="1"/>
        <v>0.14752170570000001</v>
      </c>
      <c r="P24">
        <f t="shared" si="1"/>
        <v>0.48482035699999998</v>
      </c>
      <c r="Q24">
        <f t="shared" si="1"/>
        <v>6.9662561999999997E-2</v>
      </c>
      <c r="R24">
        <f t="shared" si="0"/>
        <v>9.6239698100000007E-2</v>
      </c>
      <c r="S24">
        <f t="shared" si="0"/>
        <v>3.2793570000000001E-2</v>
      </c>
      <c r="T24">
        <f t="shared" si="0"/>
        <v>0.208013</v>
      </c>
    </row>
    <row r="25" spans="1:20" x14ac:dyDescent="0.25">
      <c r="A25" t="s">
        <v>9</v>
      </c>
      <c r="B25">
        <f t="shared" si="1"/>
        <v>0.24792629999999999</v>
      </c>
      <c r="C25">
        <f t="shared" si="0"/>
        <v>6.0650326999999997E-2</v>
      </c>
      <c r="D25">
        <f t="shared" si="0"/>
        <v>0.115054853</v>
      </c>
      <c r="E25">
        <f t="shared" si="0"/>
        <v>0.34520120999999998</v>
      </c>
      <c r="F25">
        <f t="shared" si="0"/>
        <v>3.4516129999999999E-2</v>
      </c>
      <c r="G25">
        <f t="shared" si="0"/>
        <v>1.939101E-2</v>
      </c>
      <c r="H25">
        <f t="shared" si="0"/>
        <v>8.0605270000000007E-2</v>
      </c>
      <c r="I25">
        <f t="shared" si="0"/>
        <v>0.12376584</v>
      </c>
      <c r="J25">
        <f t="shared" si="0"/>
        <v>0.35632517499999999</v>
      </c>
      <c r="K25">
        <f t="shared" si="0"/>
        <v>0.19309711099999999</v>
      </c>
      <c r="L25">
        <f t="shared" si="0"/>
        <v>7.6397759999999995E-2</v>
      </c>
      <c r="M25">
        <f t="shared" si="0"/>
        <v>0.116985586</v>
      </c>
      <c r="N25">
        <f t="shared" si="0"/>
        <v>8.1745162999999996E-2</v>
      </c>
      <c r="O25">
        <f t="shared" si="0"/>
        <v>0.2367858437</v>
      </c>
      <c r="P25">
        <f t="shared" si="0"/>
        <v>0.54437324899999995</v>
      </c>
      <c r="Q25">
        <f t="shared" si="0"/>
        <v>0.30780966300000001</v>
      </c>
      <c r="R25">
        <f t="shared" si="0"/>
        <v>0.1483579833</v>
      </c>
      <c r="S25">
        <f t="shared" si="0"/>
        <v>6.018304E-2</v>
      </c>
      <c r="T25">
        <f t="shared" si="0"/>
        <v>0.3403274</v>
      </c>
    </row>
    <row r="26" spans="1:20" x14ac:dyDescent="0.25">
      <c r="A26" t="s">
        <v>10</v>
      </c>
      <c r="B26">
        <f t="shared" si="1"/>
        <v>0.2207788</v>
      </c>
      <c r="C26">
        <f t="shared" si="0"/>
        <v>0.33430775099999999</v>
      </c>
      <c r="D26">
        <f t="shared" si="0"/>
        <v>0.136720905</v>
      </c>
      <c r="E26">
        <f t="shared" si="0"/>
        <v>0.17675010999999999</v>
      </c>
      <c r="F26">
        <f t="shared" si="0"/>
        <v>7.6177889999999998E-2</v>
      </c>
      <c r="G26">
        <f t="shared" si="0"/>
        <v>0.1239806</v>
      </c>
      <c r="H26">
        <f t="shared" si="0"/>
        <v>3.4883039999999997E-2</v>
      </c>
      <c r="I26">
        <f t="shared" si="0"/>
        <v>8.1381850000000006E-2</v>
      </c>
      <c r="J26">
        <f t="shared" si="0"/>
        <v>0.458870901</v>
      </c>
      <c r="K26">
        <f t="shared" si="0"/>
        <v>7.3233636399999996E-2</v>
      </c>
      <c r="L26">
        <f t="shared" si="0"/>
        <v>9.9042549999999993E-2</v>
      </c>
      <c r="M26">
        <f t="shared" si="0"/>
        <v>6.9035806000000005E-2</v>
      </c>
      <c r="N26">
        <f t="shared" si="0"/>
        <v>0.63392080299999998</v>
      </c>
      <c r="O26">
        <f t="shared" si="0"/>
        <v>0.2064462447</v>
      </c>
      <c r="P26">
        <f t="shared" si="0"/>
        <v>0.22663704000000001</v>
      </c>
      <c r="Q26">
        <f t="shared" si="0"/>
        <v>6.7674261999999999E-2</v>
      </c>
      <c r="R26">
        <f t="shared" si="0"/>
        <v>7.0814132200000005E-2</v>
      </c>
      <c r="S26">
        <f t="shared" si="0"/>
        <v>2.6034450000000001E-2</v>
      </c>
      <c r="T26">
        <f t="shared" si="0"/>
        <v>0.15470780000000001</v>
      </c>
    </row>
    <row r="27" spans="1:20" x14ac:dyDescent="0.25">
      <c r="A27" t="s">
        <v>11</v>
      </c>
      <c r="B27">
        <f t="shared" si="1"/>
        <v>0.2514922</v>
      </c>
      <c r="C27">
        <f t="shared" si="0"/>
        <v>6.8734631000000004E-2</v>
      </c>
      <c r="D27">
        <f t="shared" si="0"/>
        <v>0.108348299</v>
      </c>
      <c r="E27">
        <f t="shared" si="0"/>
        <v>5.3651409999999997E-2</v>
      </c>
      <c r="F27">
        <f t="shared" si="0"/>
        <v>0.27558798000000001</v>
      </c>
      <c r="G27">
        <f t="shared" si="0"/>
        <v>0.26727326000000001</v>
      </c>
      <c r="H27">
        <f t="shared" si="0"/>
        <v>0.15754541999999999</v>
      </c>
      <c r="I27">
        <f t="shared" si="0"/>
        <v>2.0481659999999999E-2</v>
      </c>
      <c r="J27">
        <f t="shared" si="0"/>
        <v>0.124938886</v>
      </c>
      <c r="K27">
        <f t="shared" si="0"/>
        <v>0.1156763941</v>
      </c>
      <c r="L27">
        <f t="shared" si="0"/>
        <v>0.10134358</v>
      </c>
      <c r="M27">
        <f t="shared" si="0"/>
        <v>2.7312029000000002E-2</v>
      </c>
      <c r="N27">
        <f t="shared" si="0"/>
        <v>2.0217166000000002E-2</v>
      </c>
      <c r="O27">
        <f t="shared" si="0"/>
        <v>7.0815863899999998E-2</v>
      </c>
      <c r="P27">
        <f t="shared" si="0"/>
        <v>6.1226300000000004E-3</v>
      </c>
      <c r="Q27">
        <f t="shared" si="0"/>
        <v>0.40499986999999998</v>
      </c>
      <c r="R27">
        <f t="shared" si="0"/>
        <v>0.58419622609999999</v>
      </c>
      <c r="S27">
        <f t="shared" si="0"/>
        <v>0.4340851</v>
      </c>
      <c r="T27">
        <f t="shared" si="0"/>
        <v>7.4681230000000001E-2</v>
      </c>
    </row>
    <row r="28" spans="1:20" x14ac:dyDescent="0.25">
      <c r="A28" t="s">
        <v>12</v>
      </c>
      <c r="B28">
        <f t="shared" si="1"/>
        <v>0.2243831</v>
      </c>
      <c r="C28">
        <f t="shared" si="0"/>
        <v>0.300362289</v>
      </c>
      <c r="D28">
        <f t="shared" si="0"/>
        <v>2.0196358000000001E-2</v>
      </c>
      <c r="E28">
        <f t="shared" si="0"/>
        <v>0.26394599000000002</v>
      </c>
      <c r="F28">
        <f t="shared" si="0"/>
        <v>0.35275708</v>
      </c>
      <c r="G28">
        <f t="shared" si="0"/>
        <v>0.10578844</v>
      </c>
      <c r="H28">
        <f t="shared" si="0"/>
        <v>0.14334224000000001</v>
      </c>
      <c r="I28">
        <f t="shared" si="0"/>
        <v>0.19170868999999999</v>
      </c>
      <c r="J28">
        <f t="shared" si="0"/>
        <v>2.5172160000000001E-3</v>
      </c>
      <c r="K28">
        <f t="shared" si="0"/>
        <v>0.36113142780000002</v>
      </c>
      <c r="L28">
        <f t="shared" si="0"/>
        <v>0.31632526999999999</v>
      </c>
      <c r="M28">
        <f t="shared" si="0"/>
        <v>0.27315128</v>
      </c>
      <c r="N28">
        <f t="shared" si="0"/>
        <v>3.2951913999999999E-2</v>
      </c>
      <c r="O28">
        <f t="shared" si="0"/>
        <v>0.3303356274</v>
      </c>
      <c r="P28">
        <f t="shared" si="0"/>
        <v>0.29525857700000002</v>
      </c>
      <c r="Q28">
        <f t="shared" si="0"/>
        <v>0.17472125699999999</v>
      </c>
      <c r="R28">
        <f t="shared" si="0"/>
        <v>0.20128265770000001</v>
      </c>
      <c r="S28">
        <f t="shared" si="0"/>
        <v>0.14926329999999999</v>
      </c>
      <c r="T28">
        <f t="shared" si="0"/>
        <v>2.5079190000000001E-2</v>
      </c>
    </row>
    <row r="29" spans="1:20" x14ac:dyDescent="0.25">
      <c r="A29" t="s">
        <v>13</v>
      </c>
      <c r="B29">
        <f t="shared" si="1"/>
        <v>0.2440959</v>
      </c>
      <c r="C29">
        <f t="shared" si="0"/>
        <v>7.5083064000000005E-2</v>
      </c>
      <c r="D29">
        <f t="shared" si="0"/>
        <v>0.13208936499999999</v>
      </c>
      <c r="E29">
        <f t="shared" si="0"/>
        <v>0.35213601</v>
      </c>
      <c r="F29">
        <f t="shared" si="0"/>
        <v>0.24334521000000001</v>
      </c>
      <c r="G29">
        <f t="shared" si="0"/>
        <v>0.25300273000000001</v>
      </c>
      <c r="H29">
        <f t="shared" si="0"/>
        <v>0.14614424000000001</v>
      </c>
      <c r="I29">
        <f t="shared" si="0"/>
        <v>0.18208537</v>
      </c>
      <c r="J29">
        <f t="shared" si="0"/>
        <v>9.5577583999999993E-2</v>
      </c>
      <c r="K29">
        <f t="shared" si="0"/>
        <v>9.4282843899999996E-2</v>
      </c>
      <c r="L29">
        <f t="shared" si="0"/>
        <v>0.22247225000000001</v>
      </c>
      <c r="M29">
        <f t="shared" si="0"/>
        <v>0.23023343700000001</v>
      </c>
      <c r="N29">
        <f t="shared" si="0"/>
        <v>5.7506369000000002E-2</v>
      </c>
      <c r="O29">
        <f t="shared" si="0"/>
        <v>0.39961821089999999</v>
      </c>
      <c r="P29">
        <f t="shared" si="0"/>
        <v>0.40627328800000001</v>
      </c>
      <c r="Q29">
        <f t="shared" si="0"/>
        <v>0.15918148200000001</v>
      </c>
      <c r="R29">
        <f t="shared" si="0"/>
        <v>0.30048248290000001</v>
      </c>
      <c r="S29">
        <f t="shared" si="0"/>
        <v>0.2232932</v>
      </c>
      <c r="T29">
        <f t="shared" si="0"/>
        <v>3.8964119999999998E-2</v>
      </c>
    </row>
    <row r="30" spans="1:20" x14ac:dyDescent="0.25">
      <c r="A30" t="s">
        <v>14</v>
      </c>
      <c r="B30">
        <f t="shared" si="1"/>
        <v>0.21822920000000001</v>
      </c>
      <c r="C30">
        <f t="shared" si="0"/>
        <v>0.32921288500000001</v>
      </c>
      <c r="D30">
        <f t="shared" si="0"/>
        <v>0.13786690400000001</v>
      </c>
      <c r="E30">
        <f t="shared" si="0"/>
        <v>0.17253778</v>
      </c>
      <c r="F30">
        <f t="shared" si="0"/>
        <v>0.12870603999999999</v>
      </c>
      <c r="G30" s="3">
        <f t="shared" si="0"/>
        <v>0.44819067000000001</v>
      </c>
      <c r="H30">
        <f t="shared" si="0"/>
        <v>0.14243405000000001</v>
      </c>
      <c r="I30">
        <f t="shared" si="0"/>
        <v>2.524034E-2</v>
      </c>
      <c r="J30">
        <f t="shared" si="0"/>
        <v>0.33903654300000002</v>
      </c>
      <c r="K30">
        <f t="shared" si="0"/>
        <v>0.23210139900000001</v>
      </c>
      <c r="L30">
        <f t="shared" si="0"/>
        <v>0.55139885</v>
      </c>
      <c r="M30">
        <f t="shared" si="0"/>
        <v>2.6112209999999999E-3</v>
      </c>
      <c r="N30">
        <f t="shared" si="0"/>
        <v>9.4560915999999995E-2</v>
      </c>
      <c r="O30">
        <f t="shared" si="0"/>
        <v>0.1522558279</v>
      </c>
      <c r="P30">
        <f t="shared" si="0"/>
        <v>0.117518095</v>
      </c>
      <c r="Q30">
        <f t="shared" si="0"/>
        <v>0.104479558</v>
      </c>
      <c r="R30">
        <f t="shared" si="0"/>
        <v>0.13146659229999999</v>
      </c>
      <c r="S30">
        <f t="shared" si="0"/>
        <v>9.7857550000000001E-2</v>
      </c>
      <c r="T30">
        <f t="shared" si="0"/>
        <v>1.6723040000000002E-2</v>
      </c>
    </row>
    <row r="31" spans="1:20" x14ac:dyDescent="0.25">
      <c r="A31" t="s">
        <v>15</v>
      </c>
      <c r="B31">
        <f t="shared" si="1"/>
        <v>0.25305739999999999</v>
      </c>
      <c r="C31">
        <f t="shared" si="0"/>
        <v>6.0420491999999999E-2</v>
      </c>
      <c r="D31">
        <f t="shared" si="0"/>
        <v>0.111574806</v>
      </c>
      <c r="E31">
        <f t="shared" si="0"/>
        <v>3.9686109999999997E-2</v>
      </c>
      <c r="F31">
        <f t="shared" si="0"/>
        <v>7.6467519999999997E-2</v>
      </c>
      <c r="G31">
        <f t="shared" si="0"/>
        <v>0.19783028999999999</v>
      </c>
      <c r="H31">
        <f t="shared" si="0"/>
        <v>0.37015134999999999</v>
      </c>
      <c r="I31">
        <f t="shared" si="0"/>
        <v>5.5289570000000003E-2</v>
      </c>
      <c r="J31">
        <f t="shared" si="0"/>
        <v>0.14914132099999999</v>
      </c>
      <c r="K31">
        <f t="shared" si="0"/>
        <v>4.5660066399999998E-2</v>
      </c>
      <c r="L31">
        <f t="shared" si="0"/>
        <v>3.1424830000000001E-2</v>
      </c>
      <c r="M31">
        <f t="shared" si="0"/>
        <v>5.3267433000000003E-2</v>
      </c>
      <c r="N31">
        <f t="shared" si="0"/>
        <v>3.9513011000000001E-2</v>
      </c>
      <c r="O31">
        <f t="shared" si="0"/>
        <v>8.2007511399999997E-2</v>
      </c>
      <c r="P31">
        <f t="shared" si="0"/>
        <v>5.7631586999999998E-2</v>
      </c>
      <c r="Q31">
        <f t="shared" si="0"/>
        <v>0.38974988100000002</v>
      </c>
      <c r="R31">
        <f t="shared" si="0"/>
        <v>0.2417759954</v>
      </c>
      <c r="S31">
        <f t="shared" si="0"/>
        <v>0.69436540000000002</v>
      </c>
      <c r="T31">
        <f t="shared" si="0"/>
        <v>3.1139429999999999E-2</v>
      </c>
    </row>
    <row r="32" spans="1:20" x14ac:dyDescent="0.25">
      <c r="A32" t="s">
        <v>16</v>
      </c>
      <c r="B32">
        <f t="shared" si="1"/>
        <v>0.2248783</v>
      </c>
      <c r="C32">
        <f t="shared" si="0"/>
        <v>0.29939832599999999</v>
      </c>
      <c r="D32">
        <f t="shared" si="0"/>
        <v>1.8764022000000002E-2</v>
      </c>
      <c r="E32">
        <f t="shared" si="0"/>
        <v>0.28096351000000003</v>
      </c>
      <c r="F32">
        <f t="shared" si="0"/>
        <v>0.19850569000000001</v>
      </c>
      <c r="G32">
        <f t="shared" si="0"/>
        <v>0.28098287</v>
      </c>
      <c r="H32">
        <f t="shared" si="0"/>
        <v>0.30820016</v>
      </c>
      <c r="I32">
        <f t="shared" si="0"/>
        <v>0.14824594999999999</v>
      </c>
      <c r="J32">
        <f t="shared" si="0"/>
        <v>4.6442919999999999E-2</v>
      </c>
      <c r="K32">
        <f t="shared" si="0"/>
        <v>0.103394127</v>
      </c>
      <c r="L32">
        <f t="shared" si="0"/>
        <v>0.43691874000000003</v>
      </c>
      <c r="M32">
        <f t="shared" si="0"/>
        <v>9.3981329999999995E-3</v>
      </c>
      <c r="N32">
        <f t="shared" si="0"/>
        <v>0.28495938100000001</v>
      </c>
      <c r="O32">
        <f t="shared" si="0"/>
        <v>0.42461212529999998</v>
      </c>
      <c r="P32">
        <f t="shared" si="0"/>
        <v>3.5746313000000002E-2</v>
      </c>
      <c r="Q32">
        <f t="shared" si="0"/>
        <v>0.13405608899999999</v>
      </c>
      <c r="R32">
        <f t="shared" si="0"/>
        <v>8.0912560199999997E-2</v>
      </c>
      <c r="S32">
        <f t="shared" si="0"/>
        <v>0.23228380000000001</v>
      </c>
      <c r="T32">
        <f t="shared" si="0"/>
        <v>9.7658290000000002E-3</v>
      </c>
    </row>
    <row r="33" spans="1:20" x14ac:dyDescent="0.25">
      <c r="A33" t="s">
        <v>17</v>
      </c>
      <c r="B33">
        <f t="shared" si="1"/>
        <v>0.24560879999999999</v>
      </c>
      <c r="C33">
        <f t="shared" si="0"/>
        <v>7.1009384999999994E-2</v>
      </c>
      <c r="D33">
        <f t="shared" si="0"/>
        <v>0.13589889899999999</v>
      </c>
      <c r="E33">
        <f t="shared" si="0"/>
        <v>0.33883390000000002</v>
      </c>
      <c r="F33">
        <f t="shared" si="0"/>
        <v>5.2559649999999999E-2</v>
      </c>
      <c r="G33">
        <f t="shared" si="0"/>
        <v>0.18739471999999999</v>
      </c>
      <c r="H33">
        <f t="shared" si="0"/>
        <v>0.34867630999999999</v>
      </c>
      <c r="I33">
        <f t="shared" si="0"/>
        <v>0.21710694999999999</v>
      </c>
      <c r="J33">
        <f t="shared" si="0"/>
        <v>0.14841116400000001</v>
      </c>
      <c r="K33">
        <f t="shared" si="0"/>
        <v>3.4060814799999999E-2</v>
      </c>
      <c r="L33">
        <f t="shared" si="0"/>
        <v>1.018373E-2</v>
      </c>
      <c r="M33">
        <f t="shared" si="0"/>
        <v>0.27375326799999999</v>
      </c>
      <c r="N33">
        <f t="shared" si="0"/>
        <v>3.0197499999999999E-2</v>
      </c>
      <c r="O33">
        <f t="shared" si="0"/>
        <v>0.55629323980000001</v>
      </c>
      <c r="P33">
        <f t="shared" si="0"/>
        <v>6.5787659999999998E-3</v>
      </c>
      <c r="Q33">
        <f t="shared" si="0"/>
        <v>0.19581114199999999</v>
      </c>
      <c r="R33">
        <f t="shared" si="0"/>
        <v>0.12559240729999999</v>
      </c>
      <c r="S33">
        <f t="shared" si="0"/>
        <v>0.36285970000000001</v>
      </c>
      <c r="T33">
        <f t="shared" si="0"/>
        <v>1.8347599999999999E-2</v>
      </c>
    </row>
    <row r="34" spans="1:20" x14ac:dyDescent="0.25">
      <c r="A34" t="s">
        <v>18</v>
      </c>
      <c r="B34">
        <f t="shared" si="1"/>
        <v>0.21856890000000001</v>
      </c>
      <c r="C34">
        <f t="shared" si="0"/>
        <v>0.33814787400000001</v>
      </c>
      <c r="D34">
        <f t="shared" si="0"/>
        <v>0.14015635600000001</v>
      </c>
      <c r="E34">
        <f t="shared" si="0"/>
        <v>0.18763100999999999</v>
      </c>
      <c r="F34">
        <f t="shared" si="0"/>
        <v>7.7435829999999997E-2</v>
      </c>
      <c r="G34">
        <f t="shared" si="0"/>
        <v>2.2109299999999998E-2</v>
      </c>
      <c r="H34">
        <f t="shared" si="0"/>
        <v>0.37117688999999998</v>
      </c>
      <c r="I34">
        <f t="shared" si="0"/>
        <v>2.2548789999999999E-2</v>
      </c>
      <c r="J34">
        <f t="shared" si="0"/>
        <v>0.24533807999999999</v>
      </c>
      <c r="K34">
        <f t="shared" si="0"/>
        <v>0.2566055565</v>
      </c>
      <c r="L34">
        <f t="shared" si="0"/>
        <v>0.46795772000000002</v>
      </c>
      <c r="M34">
        <f t="shared" si="0"/>
        <v>0.407649492</v>
      </c>
      <c r="N34">
        <f t="shared" si="0"/>
        <v>0.16857267000000001</v>
      </c>
      <c r="O34">
        <f t="shared" si="0"/>
        <v>0.2461812897</v>
      </c>
      <c r="P34">
        <f t="shared" si="0"/>
        <v>1.9440471000000001E-2</v>
      </c>
      <c r="Q34">
        <f t="shared" si="0"/>
        <v>9.4530449000000003E-2</v>
      </c>
      <c r="R34">
        <f t="shared" si="0"/>
        <v>5.5637023700000003E-2</v>
      </c>
      <c r="S34">
        <f t="shared" si="0"/>
        <v>0.15998660000000001</v>
      </c>
      <c r="T34">
        <f t="shared" si="0"/>
        <v>6.4622430000000003E-3</v>
      </c>
    </row>
    <row r="35" spans="1:20" x14ac:dyDescent="0.25">
      <c r="A35" t="s">
        <v>19</v>
      </c>
      <c r="B35">
        <f t="shared" si="1"/>
        <v>0.25378440000000002</v>
      </c>
      <c r="C35">
        <f t="shared" si="0"/>
        <v>7.5232279999999999E-3</v>
      </c>
      <c r="D35">
        <f t="shared" si="0"/>
        <v>2.5633359000000001E-2</v>
      </c>
      <c r="E35">
        <f t="shared" si="0"/>
        <v>2.361823E-2</v>
      </c>
      <c r="F35">
        <f t="shared" si="0"/>
        <v>0.35900697999999998</v>
      </c>
      <c r="G35">
        <f t="shared" si="0"/>
        <v>0.11047754</v>
      </c>
      <c r="H35">
        <f t="shared" si="0"/>
        <v>0.17900192000000001</v>
      </c>
      <c r="I35">
        <f t="shared" si="0"/>
        <v>4.1090469999999997E-2</v>
      </c>
      <c r="J35">
        <f t="shared" si="0"/>
        <v>0.111244647</v>
      </c>
      <c r="K35">
        <f t="shared" si="0"/>
        <v>0.1934956655</v>
      </c>
      <c r="L35">
        <f t="shared" si="0"/>
        <v>4.3564070000000003E-2</v>
      </c>
      <c r="M35">
        <f t="shared" si="0"/>
        <v>5.0255253999999999E-2</v>
      </c>
      <c r="N35">
        <f t="shared" si="0"/>
        <v>9.5377340000000008E-3</v>
      </c>
      <c r="O35">
        <f t="shared" si="0"/>
        <v>3.2970320000000001E-3</v>
      </c>
      <c r="P35">
        <f t="shared" si="0"/>
        <v>1.2870279E-2</v>
      </c>
      <c r="Q35">
        <f t="shared" si="0"/>
        <v>0.45391431799999998</v>
      </c>
      <c r="R35">
        <f t="shared" si="0"/>
        <v>0.46277963599999999</v>
      </c>
      <c r="S35">
        <f t="shared" si="0"/>
        <v>0.11696869999999999</v>
      </c>
      <c r="T35">
        <f t="shared" si="0"/>
        <v>0.52068119999999996</v>
      </c>
    </row>
    <row r="36" spans="1:20" x14ac:dyDescent="0.25">
      <c r="A36" t="s">
        <v>20</v>
      </c>
      <c r="B36">
        <f t="shared" si="1"/>
        <v>0.2286781</v>
      </c>
      <c r="C36">
        <f t="shared" si="0"/>
        <v>0.247056418</v>
      </c>
      <c r="D36">
        <f t="shared" si="0"/>
        <v>9.4419216E-2</v>
      </c>
      <c r="E36">
        <f t="shared" si="0"/>
        <v>0.27687980000000001</v>
      </c>
      <c r="F36">
        <f t="shared" si="0"/>
        <v>0.42414687000000001</v>
      </c>
      <c r="G36">
        <f t="shared" si="0"/>
        <v>9.2572000000000002E-2</v>
      </c>
      <c r="H36">
        <f t="shared" si="0"/>
        <v>0.32356800000000002</v>
      </c>
      <c r="I36">
        <f t="shared" si="0"/>
        <v>9.5082349999999996E-2</v>
      </c>
      <c r="J36">
        <f t="shared" si="0"/>
        <v>0.33182533800000003</v>
      </c>
      <c r="K36">
        <f t="shared" si="0"/>
        <v>0.25678569919999999</v>
      </c>
      <c r="L36">
        <f t="shared" si="0"/>
        <v>0.22300476999999999</v>
      </c>
      <c r="M36">
        <f t="shared" si="0"/>
        <v>0.35611530400000002</v>
      </c>
      <c r="N36">
        <f t="shared" si="0"/>
        <v>0.207418088</v>
      </c>
      <c r="O36">
        <f t="shared" si="0"/>
        <v>4.4583936800000001E-2</v>
      </c>
      <c r="P36">
        <f t="shared" si="0"/>
        <v>0.17231201600000001</v>
      </c>
      <c r="Q36">
        <f t="shared" si="0"/>
        <v>0.16439979599999999</v>
      </c>
      <c r="R36">
        <f t="shared" si="0"/>
        <v>0.13823337220000001</v>
      </c>
      <c r="S36">
        <f t="shared" si="0"/>
        <v>3.6298850000000001E-2</v>
      </c>
      <c r="T36">
        <f t="shared" si="0"/>
        <v>0.1553513</v>
      </c>
    </row>
    <row r="37" spans="1:20" x14ac:dyDescent="0.25">
      <c r="A37" t="s">
        <v>21</v>
      </c>
      <c r="B37">
        <f t="shared" si="1"/>
        <v>0.24823490000000001</v>
      </c>
      <c r="C37">
        <f t="shared" si="0"/>
        <v>2.0474148000000001E-2</v>
      </c>
      <c r="D37">
        <f t="shared" si="0"/>
        <v>4.3321645999999998E-2</v>
      </c>
      <c r="E37">
        <f t="shared" si="0"/>
        <v>0.30079073000000001</v>
      </c>
      <c r="F37">
        <f t="shared" si="0"/>
        <v>0.35674202999999999</v>
      </c>
      <c r="G37">
        <f t="shared" si="0"/>
        <v>0.12571019999999999</v>
      </c>
      <c r="H37">
        <f t="shared" si="0"/>
        <v>0.19051882000000001</v>
      </c>
      <c r="I37">
        <f t="shared" si="0"/>
        <v>7.2889519999999999E-2</v>
      </c>
      <c r="J37">
        <f t="shared" si="0"/>
        <v>0.11603991499999999</v>
      </c>
      <c r="K37">
        <f t="shared" si="0"/>
        <v>0.25259961209999998</v>
      </c>
      <c r="L37">
        <f t="shared" si="0"/>
        <v>0.21704100000000001</v>
      </c>
      <c r="M37">
        <f t="shared" si="0"/>
        <v>0.52132646199999999</v>
      </c>
      <c r="N37">
        <f t="shared" si="0"/>
        <v>6.8539050000000004E-2</v>
      </c>
      <c r="O37">
        <f t="shared" si="0"/>
        <v>9.6097717400000005E-2</v>
      </c>
      <c r="P37">
        <f t="shared" si="0"/>
        <v>0.28708621400000001</v>
      </c>
      <c r="Q37">
        <f t="shared" si="0"/>
        <v>0.18671080100000001</v>
      </c>
      <c r="R37">
        <f t="shared" si="0"/>
        <v>0.2390165585</v>
      </c>
      <c r="S37">
        <f t="shared" si="0"/>
        <v>5.856219E-2</v>
      </c>
      <c r="T37">
        <f t="shared" si="0"/>
        <v>0.27018520000000001</v>
      </c>
    </row>
    <row r="38" spans="1:20" x14ac:dyDescent="0.25">
      <c r="A38" t="s">
        <v>22</v>
      </c>
      <c r="B38">
        <f t="shared" si="1"/>
        <v>0.2176111</v>
      </c>
      <c r="C38">
        <f t="shared" ref="C38:T41" si="2">ABS(C18)</f>
        <v>0.35046318799999998</v>
      </c>
      <c r="D38">
        <f t="shared" si="2"/>
        <v>0.109112414</v>
      </c>
      <c r="E38">
        <f t="shared" si="2"/>
        <v>0.18390967999999999</v>
      </c>
      <c r="F38">
        <f t="shared" si="2"/>
        <v>0.18154174000000001</v>
      </c>
      <c r="G38">
        <f t="shared" si="2"/>
        <v>6.4408010000000002E-2</v>
      </c>
      <c r="H38">
        <f t="shared" si="2"/>
        <v>6.1987059999999997E-2</v>
      </c>
      <c r="I38">
        <f t="shared" si="2"/>
        <v>0.10762753</v>
      </c>
      <c r="J38">
        <f t="shared" si="2"/>
        <v>0.17851174</v>
      </c>
      <c r="K38">
        <f t="shared" si="2"/>
        <v>0.5459785304</v>
      </c>
      <c r="L38">
        <f t="shared" si="2"/>
        <v>2.1538500000000001E-3</v>
      </c>
      <c r="M38">
        <f t="shared" si="2"/>
        <v>0.41012378799999999</v>
      </c>
      <c r="N38">
        <f t="shared" si="2"/>
        <v>0.40153291600000002</v>
      </c>
      <c r="O38">
        <f t="shared" si="2"/>
        <v>0.1121551876</v>
      </c>
      <c r="P38">
        <f t="shared" si="2"/>
        <v>8.3284512000000005E-2</v>
      </c>
      <c r="Q38">
        <f t="shared" si="2"/>
        <v>0.13249124100000001</v>
      </c>
      <c r="R38">
        <f t="shared" si="2"/>
        <v>0.12296963130000001</v>
      </c>
      <c r="S38">
        <f t="shared" si="2"/>
        <v>3.0937739999999998E-2</v>
      </c>
      <c r="T38">
        <f t="shared" si="2"/>
        <v>0.13791039999999999</v>
      </c>
    </row>
    <row r="39" spans="1:20" x14ac:dyDescent="0.25">
      <c r="A39" t="s">
        <v>23</v>
      </c>
      <c r="B39">
        <f t="shared" si="1"/>
        <v>0.1882306</v>
      </c>
      <c r="C39">
        <f t="shared" si="2"/>
        <v>0.129744052</v>
      </c>
      <c r="D39">
        <f t="shared" si="2"/>
        <v>0.600662578</v>
      </c>
      <c r="E39">
        <f t="shared" si="2"/>
        <v>0.10919771</v>
      </c>
      <c r="F39">
        <f t="shared" si="2"/>
        <v>0.19369602999999999</v>
      </c>
      <c r="G39">
        <f t="shared" si="2"/>
        <v>0.43284172999999998</v>
      </c>
      <c r="H39">
        <f t="shared" si="2"/>
        <v>0.32515286999999998</v>
      </c>
      <c r="I39">
        <f t="shared" si="2"/>
        <v>0.43722277999999998</v>
      </c>
      <c r="J39">
        <f t="shared" si="2"/>
        <v>0.13027168</v>
      </c>
      <c r="K39">
        <f t="shared" si="2"/>
        <v>0.14517840909999999</v>
      </c>
      <c r="L39">
        <f t="shared" si="2"/>
        <v>5.7870169999999999E-2</v>
      </c>
      <c r="M39">
        <f t="shared" si="2"/>
        <v>0.103313399</v>
      </c>
      <c r="N39">
        <f t="shared" si="2"/>
        <v>2.9498072E-2</v>
      </c>
      <c r="O39">
        <f t="shared" si="2"/>
        <v>2.3225970000000001E-4</v>
      </c>
      <c r="P39">
        <f t="shared" si="2"/>
        <v>1.52949E-2</v>
      </c>
      <c r="Q39">
        <f t="shared" si="2"/>
        <v>9.1380650000000008E-3</v>
      </c>
      <c r="R39">
        <f t="shared" si="2"/>
        <v>2.391513E-4</v>
      </c>
      <c r="S39">
        <f t="shared" si="2"/>
        <v>8.4349159999999999E-5</v>
      </c>
      <c r="T39">
        <f t="shared" si="2"/>
        <v>2.4960000000000002E-5</v>
      </c>
    </row>
    <row r="40" spans="1:20" x14ac:dyDescent="0.25">
      <c r="A40" t="s">
        <v>24</v>
      </c>
      <c r="B40">
        <f t="shared" si="1"/>
        <v>0.20091149999999999</v>
      </c>
      <c r="C40">
        <f t="shared" si="2"/>
        <v>9.1167703000000003E-2</v>
      </c>
      <c r="D40">
        <f t="shared" si="2"/>
        <v>0.54589662699999997</v>
      </c>
      <c r="E40">
        <f t="shared" si="2"/>
        <v>0.31748852999999999</v>
      </c>
      <c r="F40">
        <f t="shared" si="2"/>
        <v>5.0804009999999997E-2</v>
      </c>
      <c r="G40">
        <f t="shared" si="2"/>
        <v>4.7349769999999999E-2</v>
      </c>
      <c r="H40">
        <f t="shared" si="2"/>
        <v>7.4799160000000003E-2</v>
      </c>
      <c r="I40">
        <f t="shared" si="2"/>
        <v>0.69833202999999999</v>
      </c>
      <c r="J40">
        <f t="shared" si="2"/>
        <v>5.2497154999999997E-2</v>
      </c>
      <c r="K40">
        <f t="shared" si="2"/>
        <v>0.1536606301</v>
      </c>
      <c r="L40">
        <f t="shared" si="2"/>
        <v>6.5604239999999994E-2</v>
      </c>
      <c r="M40">
        <f t="shared" si="2"/>
        <v>0.15202594</v>
      </c>
      <c r="N40">
        <f t="shared" si="2"/>
        <v>6.844106E-3</v>
      </c>
      <c r="O40">
        <f t="shared" si="2"/>
        <v>1.9937865000000002E-3</v>
      </c>
      <c r="P40">
        <f t="shared" si="2"/>
        <v>2.3682149E-2</v>
      </c>
      <c r="Q40">
        <f t="shared" si="2"/>
        <v>6.3475800000000002E-3</v>
      </c>
      <c r="R40">
        <f t="shared" si="2"/>
        <v>2.0624780000000001E-4</v>
      </c>
      <c r="S40">
        <f t="shared" si="2"/>
        <v>9.8607830000000007E-6</v>
      </c>
      <c r="T40">
        <f t="shared" si="2"/>
        <v>4.8605230000000002E-5</v>
      </c>
    </row>
    <row r="41" spans="1:20" x14ac:dyDescent="0.25">
      <c r="A41" t="s">
        <v>25</v>
      </c>
      <c r="B41">
        <f t="shared" si="1"/>
        <v>0.1642169</v>
      </c>
      <c r="C41">
        <f t="shared" si="2"/>
        <v>0.40746373800000002</v>
      </c>
      <c r="D41">
        <f t="shared" si="2"/>
        <v>0.421381002</v>
      </c>
      <c r="E41">
        <f t="shared" si="2"/>
        <v>5.8823239999999999E-2</v>
      </c>
      <c r="F41">
        <f t="shared" si="2"/>
        <v>0.38772068999999998</v>
      </c>
      <c r="G41" s="2">
        <f t="shared" si="2"/>
        <v>0.49369086000000001</v>
      </c>
      <c r="H41">
        <f t="shared" si="2"/>
        <v>0.3211426</v>
      </c>
      <c r="I41">
        <f t="shared" si="2"/>
        <v>0.34974263</v>
      </c>
      <c r="J41">
        <f t="shared" si="2"/>
        <v>2.9658416999999999E-2</v>
      </c>
      <c r="K41">
        <f t="shared" si="2"/>
        <v>5.3003529999999998E-4</v>
      </c>
      <c r="L41">
        <f t="shared" si="2"/>
        <v>1.1012269999999999E-2</v>
      </c>
      <c r="M41">
        <f t="shared" si="2"/>
        <v>6.4792371000000001E-2</v>
      </c>
      <c r="N41">
        <f t="shared" si="2"/>
        <v>3.3610253999999999E-2</v>
      </c>
      <c r="O41">
        <f t="shared" si="2"/>
        <v>7.7201589000000003E-3</v>
      </c>
      <c r="P41">
        <f t="shared" si="2"/>
        <v>7.8637250000000002E-3</v>
      </c>
      <c r="Q41">
        <f t="shared" si="2"/>
        <v>4.8153470000000002E-3</v>
      </c>
      <c r="R41">
        <f t="shared" si="2"/>
        <v>1.269349E-4</v>
      </c>
      <c r="S41">
        <f t="shared" si="2"/>
        <v>2.710705E-5</v>
      </c>
      <c r="T41">
        <f t="shared" si="2"/>
        <v>9.6000499999999997E-5</v>
      </c>
    </row>
    <row r="43" spans="1:20" x14ac:dyDescent="0.25">
      <c r="A43" t="s">
        <v>38</v>
      </c>
      <c r="B43">
        <f>MAX(B23:B41)</f>
        <v>0.25536740000000002</v>
      </c>
      <c r="C43">
        <f t="shared" ref="C43:T43" si="3">MAX(C23:C41)</f>
        <v>0.40746373800000002</v>
      </c>
      <c r="D43">
        <f t="shared" si="3"/>
        <v>0.600662578</v>
      </c>
      <c r="E43">
        <f t="shared" si="3"/>
        <v>0.35213601</v>
      </c>
      <c r="F43">
        <f t="shared" si="3"/>
        <v>0.42414687000000001</v>
      </c>
      <c r="G43">
        <f t="shared" si="3"/>
        <v>0.49369086000000001</v>
      </c>
      <c r="H43">
        <f t="shared" si="3"/>
        <v>0.37117688999999998</v>
      </c>
      <c r="I43">
        <f t="shared" si="3"/>
        <v>0.69833202999999999</v>
      </c>
      <c r="J43">
        <f t="shared" si="3"/>
        <v>0.458870901</v>
      </c>
      <c r="K43">
        <f t="shared" si="3"/>
        <v>0.5459785304</v>
      </c>
      <c r="L43">
        <f t="shared" si="3"/>
        <v>0.55139885</v>
      </c>
      <c r="M43">
        <f t="shared" si="3"/>
        <v>0.52132646199999999</v>
      </c>
      <c r="N43">
        <f t="shared" si="3"/>
        <v>0.63392080299999998</v>
      </c>
      <c r="O43">
        <f t="shared" si="3"/>
        <v>0.55629323980000001</v>
      </c>
      <c r="P43">
        <f t="shared" si="3"/>
        <v>0.54437324899999995</v>
      </c>
      <c r="Q43">
        <f t="shared" si="3"/>
        <v>0.45391431799999998</v>
      </c>
      <c r="R43">
        <f t="shared" si="3"/>
        <v>0.58419622609999999</v>
      </c>
      <c r="S43">
        <f t="shared" si="3"/>
        <v>0.69436540000000002</v>
      </c>
      <c r="T43">
        <f t="shared" si="3"/>
        <v>0.6482774</v>
      </c>
    </row>
    <row r="44" spans="1:20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</row>
    <row r="45" spans="1:20" x14ac:dyDescent="0.25">
      <c r="A45" t="s">
        <v>7</v>
      </c>
      <c r="B45">
        <f>IF(B23=B$43, 1, 0)</f>
        <v>1</v>
      </c>
      <c r="C45">
        <f>IF(C23=C$43, 1, 0)</f>
        <v>0</v>
      </c>
      <c r="D45">
        <f t="shared" ref="D45:T45" si="4">IF(D23=D$43, 1, 0)</f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1</v>
      </c>
    </row>
    <row r="46" spans="1:20" x14ac:dyDescent="0.25">
      <c r="A46" t="s">
        <v>8</v>
      </c>
      <c r="B46">
        <f t="shared" ref="B46:C63" si="5">IF(B24=B$43, 1, 0)</f>
        <v>0</v>
      </c>
      <c r="C46">
        <f t="shared" si="5"/>
        <v>0</v>
      </c>
      <c r="D46">
        <f t="shared" ref="D46:T46" si="6">IF(D24=D$43, 1, 0)</f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6"/>
        <v>0</v>
      </c>
      <c r="T46">
        <f t="shared" si="6"/>
        <v>0</v>
      </c>
    </row>
    <row r="47" spans="1:20" x14ac:dyDescent="0.25">
      <c r="A47" t="s">
        <v>9</v>
      </c>
      <c r="B47">
        <f t="shared" si="5"/>
        <v>0</v>
      </c>
      <c r="C47">
        <f t="shared" si="5"/>
        <v>0</v>
      </c>
      <c r="D47">
        <f t="shared" ref="D47:T47" si="7">IF(D25=D$43, 1, 0)</f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</row>
    <row r="48" spans="1:20" x14ac:dyDescent="0.25">
      <c r="A48" t="s">
        <v>10</v>
      </c>
      <c r="B48">
        <f t="shared" si="5"/>
        <v>0</v>
      </c>
      <c r="C48">
        <f t="shared" si="5"/>
        <v>0</v>
      </c>
      <c r="D48">
        <f t="shared" ref="D48:T48" si="8">IF(D26=D$43, 1, 0)</f>
        <v>0</v>
      </c>
      <c r="E48">
        <f t="shared" si="8"/>
        <v>0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1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1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</row>
    <row r="49" spans="1:20" x14ac:dyDescent="0.25">
      <c r="A49" t="s">
        <v>11</v>
      </c>
      <c r="B49">
        <f t="shared" si="5"/>
        <v>0</v>
      </c>
      <c r="C49">
        <f t="shared" si="5"/>
        <v>0</v>
      </c>
      <c r="D49">
        <f t="shared" ref="D49:T49" si="9">IF(D27=D$43, 1, 0)</f>
        <v>0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1</v>
      </c>
      <c r="S49">
        <f t="shared" si="9"/>
        <v>0</v>
      </c>
      <c r="T49">
        <f t="shared" si="9"/>
        <v>0</v>
      </c>
    </row>
    <row r="50" spans="1:20" x14ac:dyDescent="0.25">
      <c r="A50" t="s">
        <v>12</v>
      </c>
      <c r="B50">
        <f t="shared" si="5"/>
        <v>0</v>
      </c>
      <c r="C50">
        <f t="shared" si="5"/>
        <v>0</v>
      </c>
      <c r="D50">
        <f t="shared" ref="D50:T50" si="10">IF(D28=D$43, 1, 0)</f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</row>
    <row r="51" spans="1:20" x14ac:dyDescent="0.25">
      <c r="A51" t="s">
        <v>13</v>
      </c>
      <c r="B51">
        <f t="shared" si="5"/>
        <v>0</v>
      </c>
      <c r="C51">
        <f t="shared" si="5"/>
        <v>0</v>
      </c>
      <c r="D51">
        <f t="shared" ref="D51:T51" si="11">IF(D29=D$43, 1, 0)</f>
        <v>0</v>
      </c>
      <c r="E51">
        <f t="shared" si="11"/>
        <v>1</v>
      </c>
      <c r="F51">
        <f t="shared" si="11"/>
        <v>0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</row>
    <row r="52" spans="1:20" x14ac:dyDescent="0.25">
      <c r="A52" t="s">
        <v>14</v>
      </c>
      <c r="B52">
        <f t="shared" si="5"/>
        <v>0</v>
      </c>
      <c r="C52">
        <f t="shared" si="5"/>
        <v>0</v>
      </c>
      <c r="D52">
        <f t="shared" ref="D52:T52" si="12">IF(D30=D$43, 1, 0)</f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1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</row>
    <row r="53" spans="1:20" x14ac:dyDescent="0.25">
      <c r="A53" t="s">
        <v>15</v>
      </c>
      <c r="B53">
        <f t="shared" si="5"/>
        <v>0</v>
      </c>
      <c r="C53">
        <f t="shared" si="5"/>
        <v>0</v>
      </c>
      <c r="D53">
        <f t="shared" ref="D53:T53" si="13">IF(D31=D$43, 1, 0)</f>
        <v>0</v>
      </c>
      <c r="E53">
        <f t="shared" si="13"/>
        <v>0</v>
      </c>
      <c r="F53">
        <f t="shared" si="13"/>
        <v>0</v>
      </c>
      <c r="G53">
        <f t="shared" si="13"/>
        <v>0</v>
      </c>
      <c r="H53">
        <f t="shared" si="13"/>
        <v>0</v>
      </c>
      <c r="I53">
        <f t="shared" si="13"/>
        <v>0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1</v>
      </c>
      <c r="T53">
        <f t="shared" si="13"/>
        <v>0</v>
      </c>
    </row>
    <row r="54" spans="1:20" x14ac:dyDescent="0.25">
      <c r="A54" t="s">
        <v>16</v>
      </c>
      <c r="B54">
        <f t="shared" si="5"/>
        <v>0</v>
      </c>
      <c r="C54">
        <f t="shared" si="5"/>
        <v>0</v>
      </c>
      <c r="D54">
        <f t="shared" ref="D54:T54" si="14">IF(D32=D$43, 1, 0)</f>
        <v>0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0</v>
      </c>
    </row>
    <row r="55" spans="1:20" x14ac:dyDescent="0.25">
      <c r="A55" t="s">
        <v>17</v>
      </c>
      <c r="B55">
        <f t="shared" si="5"/>
        <v>0</v>
      </c>
      <c r="C55">
        <f t="shared" si="5"/>
        <v>0</v>
      </c>
      <c r="D55">
        <f t="shared" ref="D55:T55" si="15">IF(D33=D$43, 1, 0)</f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1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</row>
    <row r="56" spans="1:20" x14ac:dyDescent="0.25">
      <c r="A56" t="s">
        <v>18</v>
      </c>
      <c r="B56">
        <f t="shared" si="5"/>
        <v>0</v>
      </c>
      <c r="C56">
        <f t="shared" si="5"/>
        <v>0</v>
      </c>
      <c r="D56">
        <f t="shared" ref="D56:T56" si="16">IF(D34=D$43, 1, 0)</f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1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</row>
    <row r="57" spans="1:20" x14ac:dyDescent="0.25">
      <c r="A57" t="s">
        <v>19</v>
      </c>
      <c r="B57">
        <f t="shared" si="5"/>
        <v>0</v>
      </c>
      <c r="C57">
        <f t="shared" si="5"/>
        <v>0</v>
      </c>
      <c r="D57">
        <f t="shared" ref="D57:T57" si="17">IF(D35=D$43, 1, 0)</f>
        <v>0</v>
      </c>
      <c r="E57">
        <f t="shared" si="17"/>
        <v>0</v>
      </c>
      <c r="F57">
        <f t="shared" si="17"/>
        <v>0</v>
      </c>
      <c r="G57">
        <f t="shared" si="17"/>
        <v>0</v>
      </c>
      <c r="H57">
        <f t="shared" si="17"/>
        <v>0</v>
      </c>
      <c r="I57">
        <f t="shared" si="17"/>
        <v>0</v>
      </c>
      <c r="J57">
        <f t="shared" si="17"/>
        <v>0</v>
      </c>
      <c r="K57">
        <f t="shared" si="17"/>
        <v>0</v>
      </c>
      <c r="L57">
        <f t="shared" si="17"/>
        <v>0</v>
      </c>
      <c r="M57">
        <f t="shared" si="17"/>
        <v>0</v>
      </c>
      <c r="N57">
        <f t="shared" si="17"/>
        <v>0</v>
      </c>
      <c r="O57">
        <f t="shared" si="17"/>
        <v>0</v>
      </c>
      <c r="P57">
        <f t="shared" si="17"/>
        <v>0</v>
      </c>
      <c r="Q57">
        <f t="shared" si="17"/>
        <v>1</v>
      </c>
      <c r="R57">
        <f t="shared" si="17"/>
        <v>0</v>
      </c>
      <c r="S57">
        <f t="shared" si="17"/>
        <v>0</v>
      </c>
      <c r="T57">
        <f t="shared" si="17"/>
        <v>0</v>
      </c>
    </row>
    <row r="58" spans="1:20" x14ac:dyDescent="0.25">
      <c r="A58" t="s">
        <v>20</v>
      </c>
      <c r="B58">
        <f t="shared" si="5"/>
        <v>0</v>
      </c>
      <c r="C58">
        <f t="shared" si="5"/>
        <v>0</v>
      </c>
      <c r="D58">
        <f t="shared" ref="D58:T58" si="18">IF(D36=D$43, 1, 0)</f>
        <v>0</v>
      </c>
      <c r="E58">
        <f t="shared" si="18"/>
        <v>0</v>
      </c>
      <c r="F58">
        <f t="shared" si="18"/>
        <v>1</v>
      </c>
      <c r="G58">
        <f t="shared" si="18"/>
        <v>0</v>
      </c>
      <c r="H58">
        <f t="shared" si="18"/>
        <v>0</v>
      </c>
      <c r="I58">
        <f t="shared" si="18"/>
        <v>0</v>
      </c>
      <c r="J58">
        <f t="shared" si="18"/>
        <v>0</v>
      </c>
      <c r="K58">
        <f t="shared" si="18"/>
        <v>0</v>
      </c>
      <c r="L58">
        <f t="shared" si="18"/>
        <v>0</v>
      </c>
      <c r="M58">
        <f t="shared" si="18"/>
        <v>0</v>
      </c>
      <c r="N58">
        <f t="shared" si="18"/>
        <v>0</v>
      </c>
      <c r="O58">
        <f t="shared" si="18"/>
        <v>0</v>
      </c>
      <c r="P58">
        <f t="shared" si="18"/>
        <v>0</v>
      </c>
      <c r="Q58">
        <f t="shared" si="18"/>
        <v>0</v>
      </c>
      <c r="R58">
        <f t="shared" si="18"/>
        <v>0</v>
      </c>
      <c r="S58">
        <f t="shared" si="18"/>
        <v>0</v>
      </c>
      <c r="T58">
        <f t="shared" si="18"/>
        <v>0</v>
      </c>
    </row>
    <row r="59" spans="1:20" x14ac:dyDescent="0.25">
      <c r="A59" t="s">
        <v>21</v>
      </c>
      <c r="B59">
        <f t="shared" si="5"/>
        <v>0</v>
      </c>
      <c r="C59">
        <f t="shared" si="5"/>
        <v>0</v>
      </c>
      <c r="D59">
        <f t="shared" ref="D59:T59" si="19">IF(D37=D$43, 1, 0)</f>
        <v>0</v>
      </c>
      <c r="E59">
        <f t="shared" si="19"/>
        <v>0</v>
      </c>
      <c r="F59">
        <f t="shared" si="19"/>
        <v>0</v>
      </c>
      <c r="G59">
        <f t="shared" si="19"/>
        <v>0</v>
      </c>
      <c r="H59">
        <f t="shared" si="19"/>
        <v>0</v>
      </c>
      <c r="I59">
        <f t="shared" si="19"/>
        <v>0</v>
      </c>
      <c r="J59">
        <f t="shared" si="19"/>
        <v>0</v>
      </c>
      <c r="K59">
        <f t="shared" si="19"/>
        <v>0</v>
      </c>
      <c r="L59">
        <f t="shared" si="19"/>
        <v>0</v>
      </c>
      <c r="M59">
        <f t="shared" si="19"/>
        <v>1</v>
      </c>
      <c r="N59">
        <f t="shared" si="19"/>
        <v>0</v>
      </c>
      <c r="O59">
        <f t="shared" si="19"/>
        <v>0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 x14ac:dyDescent="0.25">
      <c r="A60" t="s">
        <v>22</v>
      </c>
      <c r="B60">
        <f t="shared" si="5"/>
        <v>0</v>
      </c>
      <c r="C60">
        <f t="shared" si="5"/>
        <v>0</v>
      </c>
      <c r="D60">
        <f t="shared" ref="D60:T60" si="20">IF(D38=D$43, 1, 0)</f>
        <v>0</v>
      </c>
      <c r="E60">
        <f t="shared" si="20"/>
        <v>0</v>
      </c>
      <c r="F60">
        <f t="shared" si="20"/>
        <v>0</v>
      </c>
      <c r="G60">
        <f t="shared" si="20"/>
        <v>0</v>
      </c>
      <c r="H60">
        <f t="shared" si="20"/>
        <v>0</v>
      </c>
      <c r="I60">
        <f t="shared" si="20"/>
        <v>0</v>
      </c>
      <c r="J60">
        <f t="shared" si="20"/>
        <v>0</v>
      </c>
      <c r="K60">
        <f t="shared" si="20"/>
        <v>1</v>
      </c>
      <c r="L60">
        <f t="shared" si="20"/>
        <v>0</v>
      </c>
      <c r="M60">
        <f t="shared" si="20"/>
        <v>0</v>
      </c>
      <c r="N60">
        <f t="shared" si="20"/>
        <v>0</v>
      </c>
      <c r="O60">
        <f t="shared" si="20"/>
        <v>0</v>
      </c>
      <c r="P60">
        <f t="shared" si="20"/>
        <v>0</v>
      </c>
      <c r="Q60">
        <f t="shared" si="20"/>
        <v>0</v>
      </c>
      <c r="R60">
        <f t="shared" si="20"/>
        <v>0</v>
      </c>
      <c r="S60">
        <f t="shared" si="20"/>
        <v>0</v>
      </c>
      <c r="T60">
        <f t="shared" si="20"/>
        <v>0</v>
      </c>
    </row>
    <row r="61" spans="1:20" x14ac:dyDescent="0.25">
      <c r="A61" t="s">
        <v>23</v>
      </c>
      <c r="B61">
        <f t="shared" si="5"/>
        <v>0</v>
      </c>
      <c r="C61">
        <f t="shared" si="5"/>
        <v>0</v>
      </c>
      <c r="D61">
        <f t="shared" ref="D61:T61" si="21">IF(D39=D$43, 1, 0)</f>
        <v>1</v>
      </c>
      <c r="E61">
        <f t="shared" si="21"/>
        <v>0</v>
      </c>
      <c r="F61">
        <f t="shared" si="21"/>
        <v>0</v>
      </c>
      <c r="G61">
        <f t="shared" si="21"/>
        <v>0</v>
      </c>
      <c r="H61">
        <f t="shared" si="21"/>
        <v>0</v>
      </c>
      <c r="I61">
        <f t="shared" si="21"/>
        <v>0</v>
      </c>
      <c r="J61">
        <f t="shared" si="21"/>
        <v>0</v>
      </c>
      <c r="K61">
        <f t="shared" si="21"/>
        <v>0</v>
      </c>
      <c r="L61">
        <f t="shared" si="21"/>
        <v>0</v>
      </c>
      <c r="M61">
        <f t="shared" si="21"/>
        <v>0</v>
      </c>
      <c r="N61">
        <f t="shared" si="21"/>
        <v>0</v>
      </c>
      <c r="O61">
        <f t="shared" si="21"/>
        <v>0</v>
      </c>
      <c r="P61">
        <f t="shared" si="21"/>
        <v>0</v>
      </c>
      <c r="Q61">
        <f t="shared" si="21"/>
        <v>0</v>
      </c>
      <c r="R61">
        <f t="shared" si="21"/>
        <v>0</v>
      </c>
      <c r="S61">
        <f t="shared" si="21"/>
        <v>0</v>
      </c>
      <c r="T61">
        <f t="shared" si="21"/>
        <v>0</v>
      </c>
    </row>
    <row r="62" spans="1:20" x14ac:dyDescent="0.25">
      <c r="A62" t="s">
        <v>24</v>
      </c>
      <c r="B62">
        <f t="shared" si="5"/>
        <v>0</v>
      </c>
      <c r="C62">
        <f t="shared" si="5"/>
        <v>0</v>
      </c>
      <c r="D62">
        <f t="shared" ref="D62:T62" si="22">IF(D40=D$43, 1, 0)</f>
        <v>0</v>
      </c>
      <c r="E62">
        <f t="shared" si="22"/>
        <v>0</v>
      </c>
      <c r="F62">
        <f t="shared" si="22"/>
        <v>0</v>
      </c>
      <c r="G62">
        <f t="shared" si="22"/>
        <v>0</v>
      </c>
      <c r="H62">
        <f t="shared" si="22"/>
        <v>0</v>
      </c>
      <c r="I62">
        <f t="shared" si="22"/>
        <v>1</v>
      </c>
      <c r="J62">
        <f t="shared" si="22"/>
        <v>0</v>
      </c>
      <c r="K62">
        <f t="shared" si="22"/>
        <v>0</v>
      </c>
      <c r="L62">
        <f t="shared" si="22"/>
        <v>0</v>
      </c>
      <c r="M62">
        <f t="shared" si="22"/>
        <v>0</v>
      </c>
      <c r="N62">
        <f t="shared" si="22"/>
        <v>0</v>
      </c>
      <c r="O62">
        <f t="shared" si="22"/>
        <v>0</v>
      </c>
      <c r="P62">
        <f t="shared" si="22"/>
        <v>0</v>
      </c>
      <c r="Q62">
        <f t="shared" si="22"/>
        <v>0</v>
      </c>
      <c r="R62">
        <f t="shared" si="22"/>
        <v>0</v>
      </c>
      <c r="S62">
        <f t="shared" si="22"/>
        <v>0</v>
      </c>
      <c r="T62">
        <f t="shared" si="22"/>
        <v>0</v>
      </c>
    </row>
    <row r="63" spans="1:20" x14ac:dyDescent="0.25">
      <c r="A63" t="s">
        <v>25</v>
      </c>
      <c r="B63">
        <f t="shared" si="5"/>
        <v>0</v>
      </c>
      <c r="C63">
        <f t="shared" si="5"/>
        <v>1</v>
      </c>
      <c r="D63">
        <f t="shared" ref="D63:T63" si="23">IF(D41=D$43, 1, 0)</f>
        <v>0</v>
      </c>
      <c r="E63">
        <f t="shared" si="23"/>
        <v>0</v>
      </c>
      <c r="F63">
        <f t="shared" si="23"/>
        <v>0</v>
      </c>
      <c r="G63">
        <f t="shared" si="23"/>
        <v>1</v>
      </c>
      <c r="H63">
        <f t="shared" si="23"/>
        <v>0</v>
      </c>
      <c r="I63">
        <f t="shared" si="23"/>
        <v>0</v>
      </c>
      <c r="J63">
        <f t="shared" si="23"/>
        <v>0</v>
      </c>
      <c r="K63">
        <f t="shared" si="23"/>
        <v>0</v>
      </c>
      <c r="L63">
        <f t="shared" si="23"/>
        <v>0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0</v>
      </c>
      <c r="Q63">
        <f t="shared" si="23"/>
        <v>0</v>
      </c>
      <c r="R63">
        <f t="shared" si="23"/>
        <v>0</v>
      </c>
      <c r="S63">
        <f t="shared" si="23"/>
        <v>0</v>
      </c>
      <c r="T63">
        <f t="shared" si="23"/>
        <v>0</v>
      </c>
    </row>
  </sheetData>
  <conditionalFormatting sqref="B45:T63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E642-FF3D-4BC0-8911-4EFB2F42145F}">
  <dimension ref="A2:T63"/>
  <sheetViews>
    <sheetView topLeftCell="A32" workbookViewId="0">
      <selection activeCell="G41" sqref="G41"/>
    </sheetView>
  </sheetViews>
  <sheetFormatPr defaultRowHeight="15" x14ac:dyDescent="0.25"/>
  <cols>
    <col min="1" max="1" width="30.5703125" bestFit="1" customWidth="1"/>
    <col min="2" max="2" width="10.7109375" bestFit="1" customWidth="1"/>
    <col min="3" max="4" width="12.7109375" bestFit="1" customWidth="1"/>
    <col min="5" max="9" width="11.7109375" bestFit="1" customWidth="1"/>
    <col min="10" max="11" width="12.7109375" bestFit="1" customWidth="1"/>
    <col min="12" max="12" width="11.7109375" bestFit="1" customWidth="1"/>
    <col min="13" max="18" width="12.7109375" bestFit="1" customWidth="1"/>
    <col min="19" max="20" width="9" bestFit="1" customWidth="1"/>
  </cols>
  <sheetData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25">
      <c r="A3" t="s">
        <v>7</v>
      </c>
      <c r="B3">
        <v>-0.25596839999999998</v>
      </c>
      <c r="C3">
        <v>-5.9462639999999997E-2</v>
      </c>
      <c r="D3">
        <v>-7.4555300000000005E-2</v>
      </c>
      <c r="E3">
        <v>-3.4849119999999997E-2</v>
      </c>
      <c r="F3">
        <v>-1.6546780000000001E-2</v>
      </c>
      <c r="G3">
        <v>-2.953691E-2</v>
      </c>
      <c r="H3">
        <v>-7.4662926000000004E-2</v>
      </c>
      <c r="I3">
        <v>-0.168774803</v>
      </c>
      <c r="J3">
        <v>0.30826137999999997</v>
      </c>
      <c r="K3">
        <v>9.1109727000000001E-2</v>
      </c>
      <c r="L3">
        <v>0.23220321999999999</v>
      </c>
      <c r="M3">
        <v>-7.6603809999999994E-2</v>
      </c>
      <c r="N3">
        <v>-0.13662275099999999</v>
      </c>
      <c r="O3">
        <v>1.1961700000000001E-3</v>
      </c>
      <c r="P3">
        <v>4.4765510000000001E-2</v>
      </c>
      <c r="Q3">
        <v>0.43389745499999999</v>
      </c>
      <c r="R3" s="1">
        <v>3.8612790000000001E-2</v>
      </c>
      <c r="S3">
        <v>-0.64329972079999997</v>
      </c>
      <c r="T3" s="1">
        <v>0.31873109999999999</v>
      </c>
    </row>
    <row r="4" spans="1:20" x14ac:dyDescent="0.25">
      <c r="A4" t="s">
        <v>8</v>
      </c>
      <c r="B4">
        <v>-0.22014049999999999</v>
      </c>
      <c r="C4">
        <v>-0.35544327999999997</v>
      </c>
      <c r="D4">
        <v>3.6687669999999999E-2</v>
      </c>
      <c r="E4">
        <v>2.4930319999999999E-2</v>
      </c>
      <c r="F4">
        <v>0.20085887999999999</v>
      </c>
      <c r="G4">
        <v>-0.14384448</v>
      </c>
      <c r="H4">
        <v>3.9850739000000003E-2</v>
      </c>
      <c r="I4">
        <v>-2.9941072999999999E-2</v>
      </c>
      <c r="J4">
        <v>0.23106176</v>
      </c>
      <c r="K4">
        <v>1.9829182000000001E-2</v>
      </c>
      <c r="L4">
        <v>0.18460233000000001</v>
      </c>
      <c r="M4">
        <v>-0.28230705</v>
      </c>
      <c r="N4">
        <v>-0.41310567199999998</v>
      </c>
      <c r="O4">
        <v>-0.36002920100000002</v>
      </c>
      <c r="P4">
        <v>-0.45054274</v>
      </c>
      <c r="Q4">
        <v>-0.15585095400000001</v>
      </c>
      <c r="R4" s="1">
        <v>-2.213062E-2</v>
      </c>
      <c r="S4">
        <v>0.2260601887</v>
      </c>
      <c r="T4" s="1">
        <v>-0.11403530000000001</v>
      </c>
    </row>
    <row r="5" spans="1:20" x14ac:dyDescent="0.25">
      <c r="A5" t="s">
        <v>9</v>
      </c>
      <c r="B5">
        <v>-0.2529594</v>
      </c>
      <c r="C5">
        <v>-9.6475169999999996E-3</v>
      </c>
      <c r="D5">
        <v>-7.8718490000000002E-2</v>
      </c>
      <c r="E5">
        <v>-7.8032980000000002E-2</v>
      </c>
      <c r="F5">
        <v>-0.34043129999999999</v>
      </c>
      <c r="G5">
        <v>2.099442E-2</v>
      </c>
      <c r="H5">
        <v>-0.20936987200000001</v>
      </c>
      <c r="I5">
        <v>-0.18766728899999999</v>
      </c>
      <c r="J5">
        <v>0.27203484</v>
      </c>
      <c r="K5">
        <v>-8.0480640000000006E-3</v>
      </c>
      <c r="L5">
        <v>0.21689369</v>
      </c>
      <c r="M5">
        <v>-0.14597262999999999</v>
      </c>
      <c r="N5">
        <v>-0.24890156699999999</v>
      </c>
      <c r="O5">
        <v>0.498449737</v>
      </c>
      <c r="P5">
        <v>0.35866509000000002</v>
      </c>
      <c r="Q5">
        <v>-0.18793838500000001</v>
      </c>
      <c r="R5" s="1">
        <v>-2.1948570000000001E-2</v>
      </c>
      <c r="S5">
        <v>0.29788345979999997</v>
      </c>
      <c r="T5" s="1">
        <v>-0.14914150000000001</v>
      </c>
    </row>
    <row r="6" spans="1:20" x14ac:dyDescent="0.25">
      <c r="A6" t="s">
        <v>10</v>
      </c>
      <c r="B6">
        <v>-0.22609979999999999</v>
      </c>
      <c r="C6">
        <v>0.28790406099999999</v>
      </c>
      <c r="D6">
        <v>-0.19559334</v>
      </c>
      <c r="E6">
        <v>-3.1676900000000001E-2</v>
      </c>
      <c r="F6">
        <v>0.23505529</v>
      </c>
      <c r="G6">
        <v>4.2385529999999998E-2</v>
      </c>
      <c r="H6">
        <v>4.0060189000000003E-2</v>
      </c>
      <c r="I6">
        <v>-0.28004926600000002</v>
      </c>
      <c r="J6">
        <v>0.36322033999999997</v>
      </c>
      <c r="K6">
        <v>0.342378295</v>
      </c>
      <c r="L6">
        <v>0.20422625</v>
      </c>
      <c r="M6">
        <v>0.29369372999999999</v>
      </c>
      <c r="N6">
        <v>0.480934429</v>
      </c>
      <c r="O6">
        <v>-0.13326917899999999</v>
      </c>
      <c r="P6">
        <v>-0.10221589</v>
      </c>
      <c r="Q6">
        <v>-0.12637493399999999</v>
      </c>
      <c r="R6" s="1">
        <v>-8.6260320000000005E-3</v>
      </c>
      <c r="S6">
        <v>0.17346054969999999</v>
      </c>
      <c r="T6" s="1">
        <v>-8.3026810000000006E-2</v>
      </c>
    </row>
    <row r="7" spans="1:20" x14ac:dyDescent="0.25">
      <c r="A7" t="s">
        <v>11</v>
      </c>
      <c r="B7">
        <v>-0.25183290000000003</v>
      </c>
      <c r="C7">
        <v>-0.113513847</v>
      </c>
      <c r="D7">
        <v>-7.8705189999999994E-2</v>
      </c>
      <c r="E7">
        <v>0.19538468000000001</v>
      </c>
      <c r="F7">
        <v>-1.7119260000000001E-2</v>
      </c>
      <c r="G7">
        <v>0.11420205</v>
      </c>
      <c r="H7">
        <v>-2.5516928000000001E-2</v>
      </c>
      <c r="I7">
        <v>-4.6495249999999998E-3</v>
      </c>
      <c r="J7">
        <v>0.10665794000000001</v>
      </c>
      <c r="K7">
        <v>-0.281088277</v>
      </c>
      <c r="L7">
        <v>-0.23418432</v>
      </c>
      <c r="M7">
        <v>2.741176E-2</v>
      </c>
      <c r="N7">
        <v>0.12634123799999999</v>
      </c>
      <c r="O7">
        <v>-8.0800045000000001E-2</v>
      </c>
      <c r="P7">
        <v>4.7823400000000002E-2</v>
      </c>
      <c r="Q7">
        <v>0.419861753</v>
      </c>
      <c r="R7" s="1">
        <v>0.2718604</v>
      </c>
      <c r="S7">
        <v>-2.21267354E-2</v>
      </c>
      <c r="T7" s="1">
        <v>-0.66624139999999998</v>
      </c>
    </row>
    <row r="8" spans="1:20" x14ac:dyDescent="0.25">
      <c r="A8" t="s">
        <v>12</v>
      </c>
      <c r="B8">
        <v>-0.20771249999999999</v>
      </c>
      <c r="C8">
        <v>-0.39383312599999998</v>
      </c>
      <c r="D8">
        <v>2.1042430000000001E-2</v>
      </c>
      <c r="E8">
        <v>0.27524189999999998</v>
      </c>
      <c r="F8">
        <v>0.21894247</v>
      </c>
      <c r="G8">
        <v>-2.7406349999999999E-2</v>
      </c>
      <c r="H8">
        <v>9.187642E-2</v>
      </c>
      <c r="I8">
        <v>-0.20431639100000001</v>
      </c>
      <c r="J8">
        <v>-2.3944500000000001E-2</v>
      </c>
      <c r="K8">
        <v>-0.27680370100000001</v>
      </c>
      <c r="L8">
        <v>-8.0431610000000001E-2</v>
      </c>
      <c r="M8">
        <v>-0.21717019000000001</v>
      </c>
      <c r="N8">
        <v>0.34994499899999998</v>
      </c>
      <c r="O8">
        <v>-0.15097217499999999</v>
      </c>
      <c r="P8">
        <v>0.46024973000000002</v>
      </c>
      <c r="Q8">
        <v>-0.230313556</v>
      </c>
      <c r="R8" s="1">
        <v>-0.11090700000000001</v>
      </c>
      <c r="S8">
        <v>1.58697914E-2</v>
      </c>
      <c r="T8" s="1">
        <v>0.27050039999999997</v>
      </c>
    </row>
    <row r="9" spans="1:20" x14ac:dyDescent="0.25">
      <c r="A9" t="s">
        <v>13</v>
      </c>
      <c r="B9">
        <v>-0.25057819999999997</v>
      </c>
      <c r="C9">
        <v>-4.6574328999999998E-2</v>
      </c>
      <c r="D9">
        <v>-8.8321979999999994E-2</v>
      </c>
      <c r="E9">
        <v>0.15088999</v>
      </c>
      <c r="F9">
        <v>-0.35920667000000001</v>
      </c>
      <c r="G9">
        <v>0.18055270000000001</v>
      </c>
      <c r="H9">
        <v>-0.18048386699999999</v>
      </c>
      <c r="I9">
        <v>6.5428422E-2</v>
      </c>
      <c r="J9">
        <v>0.18427739000000001</v>
      </c>
      <c r="K9">
        <v>-0.130194698</v>
      </c>
      <c r="L9">
        <v>-0.44504231999999999</v>
      </c>
      <c r="M9">
        <v>-1.9474100000000001E-2</v>
      </c>
      <c r="N9">
        <v>0.206810881</v>
      </c>
      <c r="O9">
        <v>0.173262211</v>
      </c>
      <c r="P9">
        <v>-0.51419817000000001</v>
      </c>
      <c r="Q9">
        <v>-0.118904064</v>
      </c>
      <c r="R9" s="1">
        <v>-0.1111851</v>
      </c>
      <c r="S9">
        <v>7.1028871E-3</v>
      </c>
      <c r="T9" s="1">
        <v>0.30479010000000001</v>
      </c>
    </row>
    <row r="10" spans="1:20" x14ac:dyDescent="0.25">
      <c r="A10" t="s">
        <v>14</v>
      </c>
      <c r="B10">
        <v>-0.22541130000000001</v>
      </c>
      <c r="C10">
        <v>0.28978814899999999</v>
      </c>
      <c r="D10">
        <v>-0.19640251</v>
      </c>
      <c r="E10">
        <v>6.2162229999999999E-2</v>
      </c>
      <c r="F10">
        <v>0.22101823000000001</v>
      </c>
      <c r="G10">
        <v>0.17431500999999999</v>
      </c>
      <c r="H10">
        <v>9.2110734E-2</v>
      </c>
      <c r="I10">
        <v>0.204454198</v>
      </c>
      <c r="J10">
        <v>0.12359727</v>
      </c>
      <c r="K10">
        <v>-0.43830398399999998</v>
      </c>
      <c r="L10">
        <v>-4.8319840000000003E-2</v>
      </c>
      <c r="M10">
        <v>0.46106995000000001</v>
      </c>
      <c r="N10">
        <v>-0.42647483800000002</v>
      </c>
      <c r="O10">
        <v>-0.121496531</v>
      </c>
      <c r="P10">
        <v>0.14655797000000001</v>
      </c>
      <c r="Q10">
        <v>-0.153047444</v>
      </c>
      <c r="R10" s="1">
        <v>-6.9688829999999993E-2</v>
      </c>
      <c r="S10">
        <v>-1.5652280000000001E-4</v>
      </c>
      <c r="T10" s="1">
        <v>0.15666939999999999</v>
      </c>
    </row>
    <row r="11" spans="1:20" x14ac:dyDescent="0.25">
      <c r="A11" t="s">
        <v>15</v>
      </c>
      <c r="B11">
        <v>-0.25410290000000002</v>
      </c>
      <c r="C11">
        <v>-7.2455463999999997E-2</v>
      </c>
      <c r="D11">
        <v>-7.4546029999999999E-2</v>
      </c>
      <c r="E11">
        <v>0.16769880000000001</v>
      </c>
      <c r="F11">
        <v>-6.4469029999999997E-2</v>
      </c>
      <c r="G11">
        <v>0.11759666000000001</v>
      </c>
      <c r="H11">
        <v>6.0864749000000003E-2</v>
      </c>
      <c r="I11">
        <v>0.178992704</v>
      </c>
      <c r="J11">
        <v>-0.25385864000000002</v>
      </c>
      <c r="K11">
        <v>0.23615987699999999</v>
      </c>
      <c r="L11">
        <v>0.12072584</v>
      </c>
      <c r="M11">
        <v>5.6504190000000003E-2</v>
      </c>
      <c r="N11">
        <v>-3.5356783000000003E-2</v>
      </c>
      <c r="O11">
        <v>-3.5367803000000003E-2</v>
      </c>
      <c r="P11">
        <v>5.8613030000000003E-2</v>
      </c>
      <c r="Q11">
        <v>0.34866634000000002</v>
      </c>
      <c r="R11" s="1">
        <v>0.45102370000000003</v>
      </c>
      <c r="S11">
        <v>0.46735223419999999</v>
      </c>
      <c r="T11" s="1">
        <v>0.3942657</v>
      </c>
    </row>
    <row r="12" spans="1:20" x14ac:dyDescent="0.25">
      <c r="A12" t="s">
        <v>16</v>
      </c>
      <c r="B12">
        <v>-0.21335219999999999</v>
      </c>
      <c r="C12">
        <v>-0.37642045200000002</v>
      </c>
      <c r="D12">
        <v>3.8193339999999999E-2</v>
      </c>
      <c r="E12">
        <v>0.23066722000000001</v>
      </c>
      <c r="F12">
        <v>0.17278446</v>
      </c>
      <c r="G12">
        <v>-2.2934159999999999E-2</v>
      </c>
      <c r="H12">
        <v>0.162338708</v>
      </c>
      <c r="I12">
        <v>-0.11840238</v>
      </c>
      <c r="J12">
        <v>-0.34535367</v>
      </c>
      <c r="K12">
        <v>0.17253923700000001</v>
      </c>
      <c r="L12">
        <v>0.1041849</v>
      </c>
      <c r="M12">
        <v>0.43794217000000002</v>
      </c>
      <c r="N12">
        <v>-8.0659227E-2</v>
      </c>
      <c r="O12">
        <v>0.46214887300000002</v>
      </c>
      <c r="P12">
        <v>-0.18832768</v>
      </c>
      <c r="Q12">
        <v>-7.4059274999999994E-2</v>
      </c>
      <c r="R12" s="1">
        <v>-0.15910060000000001</v>
      </c>
      <c r="S12">
        <v>-0.1696447193</v>
      </c>
      <c r="T12" s="1">
        <v>-0.1433536</v>
      </c>
    </row>
    <row r="13" spans="1:20" x14ac:dyDescent="0.25">
      <c r="A13" t="s">
        <v>17</v>
      </c>
      <c r="B13">
        <v>-0.25057309999999999</v>
      </c>
      <c r="C13">
        <v>-2.3681839999999999E-2</v>
      </c>
      <c r="D13">
        <v>-7.6630950000000003E-2</v>
      </c>
      <c r="E13">
        <v>0.13283987</v>
      </c>
      <c r="F13">
        <v>-0.39512259999999999</v>
      </c>
      <c r="G13">
        <v>0.18079532000000001</v>
      </c>
      <c r="H13">
        <v>-0.101345506</v>
      </c>
      <c r="I13">
        <v>0.23105382099999999</v>
      </c>
      <c r="J13">
        <v>-0.19223455</v>
      </c>
      <c r="K13">
        <v>0.42681000699999999</v>
      </c>
      <c r="L13">
        <v>-1.7131230000000001E-2</v>
      </c>
      <c r="M13">
        <v>3.3085629999999998E-2</v>
      </c>
      <c r="N13">
        <v>-7.1393713999999997E-2</v>
      </c>
      <c r="O13">
        <v>-0.44505832699999998</v>
      </c>
      <c r="P13">
        <v>0.22688894000000001</v>
      </c>
      <c r="Q13">
        <v>-0.234161856</v>
      </c>
      <c r="R13" s="1">
        <v>-0.219439</v>
      </c>
      <c r="S13">
        <v>-0.21856028820000001</v>
      </c>
      <c r="T13" s="1">
        <v>-0.18642010000000001</v>
      </c>
    </row>
    <row r="14" spans="1:20" x14ac:dyDescent="0.25">
      <c r="A14" t="s">
        <v>18</v>
      </c>
      <c r="B14">
        <v>-0.2252207</v>
      </c>
      <c r="C14">
        <v>0.28867039300000003</v>
      </c>
      <c r="D14">
        <v>-0.19871754999999999</v>
      </c>
      <c r="E14">
        <v>8.2529439999999996E-2</v>
      </c>
      <c r="F14">
        <v>0.21032956</v>
      </c>
      <c r="G14">
        <v>0.14869647</v>
      </c>
      <c r="H14">
        <v>0.19964871300000001</v>
      </c>
      <c r="I14">
        <v>0.426484847</v>
      </c>
      <c r="J14">
        <v>-0.16147739</v>
      </c>
      <c r="K14">
        <v>-8.3215475999999997E-2</v>
      </c>
      <c r="L14">
        <v>0.30402522999999998</v>
      </c>
      <c r="M14">
        <v>-0.50488884999999994</v>
      </c>
      <c r="N14">
        <v>0.17870683600000001</v>
      </c>
      <c r="O14">
        <v>0.25419410999999997</v>
      </c>
      <c r="P14">
        <v>-0.11866301</v>
      </c>
      <c r="Q14">
        <v>-4.3822110999999997E-2</v>
      </c>
      <c r="R14" s="1">
        <v>-0.1185375</v>
      </c>
      <c r="S14">
        <v>-0.1184561302</v>
      </c>
      <c r="T14" s="1">
        <v>-0.102802</v>
      </c>
    </row>
    <row r="15" spans="1:20" x14ac:dyDescent="0.25">
      <c r="A15" t="s">
        <v>19</v>
      </c>
      <c r="B15">
        <v>-0.25192579999999998</v>
      </c>
      <c r="C15">
        <v>2.6092150000000001E-2</v>
      </c>
      <c r="D15">
        <v>-4.9960699999999997E-2</v>
      </c>
      <c r="E15">
        <v>-0.34162959999999998</v>
      </c>
      <c r="F15">
        <v>-1.6473060000000001E-2</v>
      </c>
      <c r="G15">
        <v>-0.21789617999999999</v>
      </c>
      <c r="H15">
        <v>-5.9492169999999997E-3</v>
      </c>
      <c r="I15">
        <v>-3.8288792000000002E-2</v>
      </c>
      <c r="J15">
        <v>-0.19044268</v>
      </c>
      <c r="K15">
        <v>-7.1705454000000002E-2</v>
      </c>
      <c r="L15">
        <v>-8.6103949999999999E-2</v>
      </c>
      <c r="M15">
        <v>2.1821940000000001E-2</v>
      </c>
      <c r="N15">
        <v>4.1735881000000002E-2</v>
      </c>
      <c r="O15">
        <v>-7.7485419E-2</v>
      </c>
      <c r="P15">
        <v>2.7176410000000002E-2</v>
      </c>
      <c r="Q15">
        <v>0.45175940199999998</v>
      </c>
      <c r="R15" s="1">
        <v>-0.65514930000000005</v>
      </c>
      <c r="S15">
        <v>0.2756113087</v>
      </c>
      <c r="T15" s="1">
        <v>1.8461979999999999E-2</v>
      </c>
    </row>
    <row r="16" spans="1:20" x14ac:dyDescent="0.25">
      <c r="A16" t="s">
        <v>20</v>
      </c>
      <c r="B16">
        <v>-0.22764180000000001</v>
      </c>
      <c r="C16">
        <v>-0.243406065</v>
      </c>
      <c r="D16">
        <v>8.0004240000000004E-2</v>
      </c>
      <c r="E16">
        <v>-0.46060226999999998</v>
      </c>
      <c r="F16">
        <v>0.16143763999999999</v>
      </c>
      <c r="G16">
        <v>-0.33015756000000002</v>
      </c>
      <c r="H16">
        <v>-3.6305713000000003E-2</v>
      </c>
      <c r="I16">
        <v>0.53710255299999998</v>
      </c>
      <c r="J16">
        <v>0.19764799999999999</v>
      </c>
      <c r="K16">
        <v>0.136741376</v>
      </c>
      <c r="L16">
        <v>-0.21652350000000001</v>
      </c>
      <c r="M16">
        <v>0.11480750000000001</v>
      </c>
      <c r="N16">
        <v>0.14122907900000001</v>
      </c>
      <c r="O16">
        <v>0.127131048</v>
      </c>
      <c r="P16">
        <v>0.13812601999999999</v>
      </c>
      <c r="Q16">
        <v>-0.14558823100000001</v>
      </c>
      <c r="R16" s="1">
        <v>0.21023600000000001</v>
      </c>
      <c r="S16">
        <v>-8.3988193899999994E-2</v>
      </c>
      <c r="T16" s="1">
        <v>-7.2230910000000001E-3</v>
      </c>
    </row>
    <row r="17" spans="1:20" x14ac:dyDescent="0.25">
      <c r="A17" t="s">
        <v>21</v>
      </c>
      <c r="B17">
        <v>-0.24787970000000001</v>
      </c>
      <c r="C17">
        <v>4.8478742999999998E-2</v>
      </c>
      <c r="D17">
        <v>-5.0037900000000003E-2</v>
      </c>
      <c r="E17">
        <v>-0.35727655000000003</v>
      </c>
      <c r="F17">
        <v>-0.30573085</v>
      </c>
      <c r="G17">
        <v>-0.18290442000000001</v>
      </c>
      <c r="H17">
        <v>-4.9138899999999998E-3</v>
      </c>
      <c r="I17">
        <v>-0.21867515400000001</v>
      </c>
      <c r="J17">
        <v>-0.39127951</v>
      </c>
      <c r="K17">
        <v>-0.38449192599999998</v>
      </c>
      <c r="L17">
        <v>0.29291611000000001</v>
      </c>
      <c r="M17">
        <v>8.8083560000000005E-2</v>
      </c>
      <c r="N17">
        <v>0.15280397400000001</v>
      </c>
      <c r="O17">
        <v>-0.16224258799999999</v>
      </c>
      <c r="P17">
        <v>-0.17108203</v>
      </c>
      <c r="Q17">
        <v>-0.21776304799999999</v>
      </c>
      <c r="R17" s="1">
        <v>0.3058843</v>
      </c>
      <c r="S17">
        <v>-0.1297028925</v>
      </c>
      <c r="T17" s="1">
        <v>-6.7053399999999997E-3</v>
      </c>
    </row>
    <row r="18" spans="1:20" x14ac:dyDescent="0.25">
      <c r="A18" t="s">
        <v>22</v>
      </c>
      <c r="B18">
        <v>-0.22662199999999999</v>
      </c>
      <c r="C18">
        <v>0.28510088700000003</v>
      </c>
      <c r="D18">
        <v>-0.18042776999999999</v>
      </c>
      <c r="E18">
        <v>-0.101575</v>
      </c>
      <c r="F18">
        <v>0.25022486999999999</v>
      </c>
      <c r="G18">
        <v>-0.10432891</v>
      </c>
      <c r="H18">
        <v>4.3403257000000001E-2</v>
      </c>
      <c r="I18">
        <v>-0.36835844299999998</v>
      </c>
      <c r="J18">
        <v>-0.25573360000000001</v>
      </c>
      <c r="K18">
        <v>0.24743332500000001</v>
      </c>
      <c r="L18">
        <v>-0.53977310000000001</v>
      </c>
      <c r="M18">
        <v>-0.2669011</v>
      </c>
      <c r="N18">
        <v>-0.25211168299999998</v>
      </c>
      <c r="O18">
        <v>6.2531235000000004E-2</v>
      </c>
      <c r="P18">
        <v>3.5808489999999998E-2</v>
      </c>
      <c r="Q18">
        <v>-0.112720877</v>
      </c>
      <c r="R18" s="1">
        <v>0.1900288</v>
      </c>
      <c r="S18">
        <v>-8.1306747400000004E-2</v>
      </c>
      <c r="T18" s="1">
        <v>-4.9923479999999998E-3</v>
      </c>
    </row>
    <row r="19" spans="1:20" x14ac:dyDescent="0.25">
      <c r="A19" t="s">
        <v>23</v>
      </c>
      <c r="B19">
        <v>-0.18160399999999999</v>
      </c>
      <c r="C19">
        <v>1.7994420000000001E-3</v>
      </c>
      <c r="D19">
        <v>0.58029540000000002</v>
      </c>
      <c r="E19">
        <v>-0.31013981000000002</v>
      </c>
      <c r="F19">
        <v>0.23915826000000001</v>
      </c>
      <c r="G19">
        <v>0.6305944</v>
      </c>
      <c r="H19">
        <v>-0.251278946</v>
      </c>
      <c r="I19">
        <v>-8.0097361000000006E-2</v>
      </c>
      <c r="J19">
        <v>-8.8390730000000001E-2</v>
      </c>
      <c r="K19">
        <v>-2.9200739999999999E-3</v>
      </c>
      <c r="L19">
        <v>1.8024109999999999E-2</v>
      </c>
      <c r="M19">
        <v>-3.5482270000000003E-2</v>
      </c>
      <c r="N19">
        <v>8.8317450000000002E-3</v>
      </c>
      <c r="O19">
        <v>-5.4118059999999999E-3</v>
      </c>
      <c r="P19">
        <v>-1.284835E-2</v>
      </c>
      <c r="Q19">
        <v>-2.6343529999999999E-3</v>
      </c>
      <c r="R19" s="1">
        <v>-4.5466010000000002E-5</v>
      </c>
      <c r="S19">
        <v>1.046692E-4</v>
      </c>
      <c r="T19" s="1">
        <v>-2.4714010000000002E-5</v>
      </c>
    </row>
    <row r="20" spans="1:20" x14ac:dyDescent="0.25">
      <c r="A20" t="s">
        <v>24</v>
      </c>
      <c r="B20">
        <v>-0.18733140000000001</v>
      </c>
      <c r="C20">
        <v>0.21222590699999999</v>
      </c>
      <c r="D20">
        <v>0.53779684999999999</v>
      </c>
      <c r="E20">
        <v>7.0829710000000004E-2</v>
      </c>
      <c r="F20">
        <v>-0.27808333000000002</v>
      </c>
      <c r="G20">
        <v>-0.10608221</v>
      </c>
      <c r="H20">
        <v>0.70438458400000004</v>
      </c>
      <c r="I20">
        <v>-3.7626000999999999E-2</v>
      </c>
      <c r="J20">
        <v>0.17548512999999999</v>
      </c>
      <c r="K20">
        <v>2.3834859999999999E-2</v>
      </c>
      <c r="L20">
        <v>-8.1056989999999995E-2</v>
      </c>
      <c r="M20">
        <v>-1.440725E-2</v>
      </c>
      <c r="N20">
        <v>-2.3652613999999999E-2</v>
      </c>
      <c r="O20">
        <v>9.3886319999999992E-3</v>
      </c>
      <c r="P20">
        <v>2.5324889999999999E-2</v>
      </c>
      <c r="Q20">
        <v>6.1372450000000004E-3</v>
      </c>
      <c r="R20" s="1">
        <v>-2.6006610000000002E-4</v>
      </c>
      <c r="S20">
        <v>-2.3193519999999999E-4</v>
      </c>
      <c r="T20" s="1">
        <v>3.6362400000000003E-5</v>
      </c>
    </row>
    <row r="21" spans="1:20" x14ac:dyDescent="0.25">
      <c r="A21" t="s">
        <v>25</v>
      </c>
      <c r="B21">
        <v>-0.1760217</v>
      </c>
      <c r="C21">
        <v>0.33700076400000001</v>
      </c>
      <c r="D21">
        <v>0.41632971000000002</v>
      </c>
      <c r="E21">
        <v>0.42033990999999998</v>
      </c>
      <c r="F21">
        <v>0.10399347</v>
      </c>
      <c r="G21">
        <v>-0.46962137999999998</v>
      </c>
      <c r="H21">
        <v>-0.50447642999999998</v>
      </c>
      <c r="I21">
        <v>8.0664948E-2</v>
      </c>
      <c r="J21">
        <v>-7.2710739999999996E-2</v>
      </c>
      <c r="K21">
        <v>-3.4921831E-2</v>
      </c>
      <c r="L21">
        <v>7.10147E-2</v>
      </c>
      <c r="M21">
        <v>2.965862E-2</v>
      </c>
      <c r="N21">
        <v>1.8147382E-2</v>
      </c>
      <c r="O21">
        <v>-4.6604860000000001E-3</v>
      </c>
      <c r="P21">
        <v>-1.688976E-2</v>
      </c>
      <c r="Q21">
        <v>-1.7645359999999999E-3</v>
      </c>
      <c r="R21" s="1">
        <v>8.0565870000000005E-5</v>
      </c>
      <c r="S21">
        <v>1.601133E-4</v>
      </c>
      <c r="T21" s="1">
        <v>-1.4619000000000001E-4</v>
      </c>
    </row>
    <row r="23" spans="1:20" x14ac:dyDescent="0.25">
      <c r="A23" t="s">
        <v>7</v>
      </c>
      <c r="B23">
        <f>ABS(B3)</f>
        <v>0.25596839999999998</v>
      </c>
      <c r="C23">
        <f t="shared" ref="C23:T37" si="0">ABS(C3)</f>
        <v>5.9462639999999997E-2</v>
      </c>
      <c r="D23">
        <f t="shared" si="0"/>
        <v>7.4555300000000005E-2</v>
      </c>
      <c r="E23">
        <f t="shared" si="0"/>
        <v>3.4849119999999997E-2</v>
      </c>
      <c r="F23">
        <f t="shared" si="0"/>
        <v>1.6546780000000001E-2</v>
      </c>
      <c r="G23">
        <f t="shared" si="0"/>
        <v>2.953691E-2</v>
      </c>
      <c r="H23">
        <f t="shared" si="0"/>
        <v>7.4662926000000004E-2</v>
      </c>
      <c r="I23">
        <f t="shared" si="0"/>
        <v>0.168774803</v>
      </c>
      <c r="J23">
        <f t="shared" si="0"/>
        <v>0.30826137999999997</v>
      </c>
      <c r="K23">
        <f t="shared" si="0"/>
        <v>9.1109727000000001E-2</v>
      </c>
      <c r="L23">
        <f t="shared" si="0"/>
        <v>0.23220321999999999</v>
      </c>
      <c r="M23">
        <f t="shared" si="0"/>
        <v>7.6603809999999994E-2</v>
      </c>
      <c r="N23">
        <f t="shared" si="0"/>
        <v>0.13662275099999999</v>
      </c>
      <c r="O23">
        <f t="shared" si="0"/>
        <v>1.1961700000000001E-3</v>
      </c>
      <c r="P23">
        <f t="shared" si="0"/>
        <v>4.4765510000000001E-2</v>
      </c>
      <c r="Q23">
        <f t="shared" si="0"/>
        <v>0.43389745499999999</v>
      </c>
      <c r="R23">
        <f t="shared" si="0"/>
        <v>3.8612790000000001E-2</v>
      </c>
      <c r="S23">
        <f t="shared" si="0"/>
        <v>0.64329972079999997</v>
      </c>
      <c r="T23">
        <f t="shared" si="0"/>
        <v>0.31873109999999999</v>
      </c>
    </row>
    <row r="24" spans="1:20" x14ac:dyDescent="0.25">
      <c r="A24" t="s">
        <v>8</v>
      </c>
      <c r="B24">
        <f t="shared" ref="B24:Q39" si="1">ABS(B4)</f>
        <v>0.22014049999999999</v>
      </c>
      <c r="C24">
        <f t="shared" si="1"/>
        <v>0.35544327999999997</v>
      </c>
      <c r="D24">
        <f t="shared" si="1"/>
        <v>3.6687669999999999E-2</v>
      </c>
      <c r="E24">
        <f t="shared" si="1"/>
        <v>2.4930319999999999E-2</v>
      </c>
      <c r="F24">
        <f t="shared" si="1"/>
        <v>0.20085887999999999</v>
      </c>
      <c r="G24">
        <f t="shared" si="1"/>
        <v>0.14384448</v>
      </c>
      <c r="H24">
        <f t="shared" si="1"/>
        <v>3.9850739000000003E-2</v>
      </c>
      <c r="I24">
        <f t="shared" si="1"/>
        <v>2.9941072999999999E-2</v>
      </c>
      <c r="J24">
        <f t="shared" si="1"/>
        <v>0.23106176</v>
      </c>
      <c r="K24">
        <f t="shared" si="1"/>
        <v>1.9829182000000001E-2</v>
      </c>
      <c r="L24">
        <f t="shared" si="1"/>
        <v>0.18460233000000001</v>
      </c>
      <c r="M24">
        <f t="shared" si="1"/>
        <v>0.28230705</v>
      </c>
      <c r="N24">
        <f t="shared" si="1"/>
        <v>0.41310567199999998</v>
      </c>
      <c r="O24">
        <f t="shared" si="1"/>
        <v>0.36002920100000002</v>
      </c>
      <c r="P24">
        <f t="shared" si="1"/>
        <v>0.45054274</v>
      </c>
      <c r="Q24">
        <f t="shared" si="1"/>
        <v>0.15585095400000001</v>
      </c>
      <c r="R24">
        <f t="shared" si="0"/>
        <v>2.213062E-2</v>
      </c>
      <c r="S24">
        <f t="shared" si="0"/>
        <v>0.2260601887</v>
      </c>
      <c r="T24">
        <f t="shared" si="0"/>
        <v>0.11403530000000001</v>
      </c>
    </row>
    <row r="25" spans="1:20" x14ac:dyDescent="0.25">
      <c r="A25" t="s">
        <v>9</v>
      </c>
      <c r="B25">
        <f t="shared" si="1"/>
        <v>0.2529594</v>
      </c>
      <c r="C25">
        <f t="shared" si="0"/>
        <v>9.6475169999999996E-3</v>
      </c>
      <c r="D25">
        <f t="shared" si="0"/>
        <v>7.8718490000000002E-2</v>
      </c>
      <c r="E25">
        <f t="shared" si="0"/>
        <v>7.8032980000000002E-2</v>
      </c>
      <c r="F25">
        <f t="shared" si="0"/>
        <v>0.34043129999999999</v>
      </c>
      <c r="G25">
        <f t="shared" si="0"/>
        <v>2.099442E-2</v>
      </c>
      <c r="H25">
        <f t="shared" si="0"/>
        <v>0.20936987200000001</v>
      </c>
      <c r="I25">
        <f t="shared" si="0"/>
        <v>0.18766728899999999</v>
      </c>
      <c r="J25">
        <f t="shared" si="0"/>
        <v>0.27203484</v>
      </c>
      <c r="K25">
        <f t="shared" si="0"/>
        <v>8.0480640000000006E-3</v>
      </c>
      <c r="L25">
        <f t="shared" si="0"/>
        <v>0.21689369</v>
      </c>
      <c r="M25">
        <f t="shared" si="0"/>
        <v>0.14597262999999999</v>
      </c>
      <c r="N25">
        <f t="shared" si="0"/>
        <v>0.24890156699999999</v>
      </c>
      <c r="O25">
        <f t="shared" si="0"/>
        <v>0.498449737</v>
      </c>
      <c r="P25">
        <f t="shared" si="0"/>
        <v>0.35866509000000002</v>
      </c>
      <c r="Q25">
        <f t="shared" si="0"/>
        <v>0.18793838500000001</v>
      </c>
      <c r="R25">
        <f t="shared" si="0"/>
        <v>2.1948570000000001E-2</v>
      </c>
      <c r="S25">
        <f t="shared" si="0"/>
        <v>0.29788345979999997</v>
      </c>
      <c r="T25">
        <f t="shared" si="0"/>
        <v>0.14914150000000001</v>
      </c>
    </row>
    <row r="26" spans="1:20" x14ac:dyDescent="0.25">
      <c r="A26" t="s">
        <v>10</v>
      </c>
      <c r="B26">
        <f t="shared" si="1"/>
        <v>0.22609979999999999</v>
      </c>
      <c r="C26">
        <f t="shared" si="0"/>
        <v>0.28790406099999999</v>
      </c>
      <c r="D26">
        <f t="shared" si="0"/>
        <v>0.19559334</v>
      </c>
      <c r="E26">
        <f t="shared" si="0"/>
        <v>3.1676900000000001E-2</v>
      </c>
      <c r="F26">
        <f t="shared" si="0"/>
        <v>0.23505529</v>
      </c>
      <c r="G26">
        <f t="shared" si="0"/>
        <v>4.2385529999999998E-2</v>
      </c>
      <c r="H26">
        <f t="shared" si="0"/>
        <v>4.0060189000000003E-2</v>
      </c>
      <c r="I26">
        <f t="shared" si="0"/>
        <v>0.28004926600000002</v>
      </c>
      <c r="J26">
        <f t="shared" si="0"/>
        <v>0.36322033999999997</v>
      </c>
      <c r="K26">
        <f t="shared" si="0"/>
        <v>0.342378295</v>
      </c>
      <c r="L26">
        <f t="shared" si="0"/>
        <v>0.20422625</v>
      </c>
      <c r="M26">
        <f t="shared" si="0"/>
        <v>0.29369372999999999</v>
      </c>
      <c r="N26">
        <f t="shared" si="0"/>
        <v>0.480934429</v>
      </c>
      <c r="O26">
        <f t="shared" si="0"/>
        <v>0.13326917899999999</v>
      </c>
      <c r="P26">
        <f t="shared" si="0"/>
        <v>0.10221589</v>
      </c>
      <c r="Q26">
        <f t="shared" si="0"/>
        <v>0.12637493399999999</v>
      </c>
      <c r="R26">
        <f t="shared" si="0"/>
        <v>8.6260320000000005E-3</v>
      </c>
      <c r="S26">
        <f t="shared" si="0"/>
        <v>0.17346054969999999</v>
      </c>
      <c r="T26">
        <f t="shared" si="0"/>
        <v>8.3026810000000006E-2</v>
      </c>
    </row>
    <row r="27" spans="1:20" x14ac:dyDescent="0.25">
      <c r="A27" t="s">
        <v>11</v>
      </c>
      <c r="B27">
        <f t="shared" si="1"/>
        <v>0.25183290000000003</v>
      </c>
      <c r="C27">
        <f t="shared" si="0"/>
        <v>0.113513847</v>
      </c>
      <c r="D27">
        <f t="shared" si="0"/>
        <v>7.8705189999999994E-2</v>
      </c>
      <c r="E27">
        <f t="shared" si="0"/>
        <v>0.19538468000000001</v>
      </c>
      <c r="F27">
        <f t="shared" si="0"/>
        <v>1.7119260000000001E-2</v>
      </c>
      <c r="G27">
        <f t="shared" si="0"/>
        <v>0.11420205</v>
      </c>
      <c r="H27">
        <f t="shared" si="0"/>
        <v>2.5516928000000001E-2</v>
      </c>
      <c r="I27">
        <f t="shared" si="0"/>
        <v>4.6495249999999998E-3</v>
      </c>
      <c r="J27">
        <f t="shared" si="0"/>
        <v>0.10665794000000001</v>
      </c>
      <c r="K27">
        <f t="shared" si="0"/>
        <v>0.281088277</v>
      </c>
      <c r="L27">
        <f t="shared" si="0"/>
        <v>0.23418432</v>
      </c>
      <c r="M27">
        <f t="shared" si="0"/>
        <v>2.741176E-2</v>
      </c>
      <c r="N27">
        <f t="shared" si="0"/>
        <v>0.12634123799999999</v>
      </c>
      <c r="O27">
        <f t="shared" si="0"/>
        <v>8.0800045000000001E-2</v>
      </c>
      <c r="P27">
        <f t="shared" si="0"/>
        <v>4.7823400000000002E-2</v>
      </c>
      <c r="Q27">
        <f t="shared" si="0"/>
        <v>0.419861753</v>
      </c>
      <c r="R27">
        <f t="shared" si="0"/>
        <v>0.2718604</v>
      </c>
      <c r="S27">
        <f t="shared" si="0"/>
        <v>2.21267354E-2</v>
      </c>
      <c r="T27">
        <f t="shared" si="0"/>
        <v>0.66624139999999998</v>
      </c>
    </row>
    <row r="28" spans="1:20" x14ac:dyDescent="0.25">
      <c r="A28" t="s">
        <v>12</v>
      </c>
      <c r="B28">
        <f t="shared" si="1"/>
        <v>0.20771249999999999</v>
      </c>
      <c r="C28">
        <f t="shared" si="0"/>
        <v>0.39383312599999998</v>
      </c>
      <c r="D28">
        <f t="shared" si="0"/>
        <v>2.1042430000000001E-2</v>
      </c>
      <c r="E28">
        <f t="shared" si="0"/>
        <v>0.27524189999999998</v>
      </c>
      <c r="F28">
        <f t="shared" si="0"/>
        <v>0.21894247</v>
      </c>
      <c r="G28">
        <f t="shared" si="0"/>
        <v>2.7406349999999999E-2</v>
      </c>
      <c r="H28">
        <f t="shared" si="0"/>
        <v>9.187642E-2</v>
      </c>
      <c r="I28">
        <f t="shared" si="0"/>
        <v>0.20431639100000001</v>
      </c>
      <c r="J28">
        <f t="shared" si="0"/>
        <v>2.3944500000000001E-2</v>
      </c>
      <c r="K28">
        <f t="shared" si="0"/>
        <v>0.27680370100000001</v>
      </c>
      <c r="L28">
        <f t="shared" si="0"/>
        <v>8.0431610000000001E-2</v>
      </c>
      <c r="M28">
        <f t="shared" si="0"/>
        <v>0.21717019000000001</v>
      </c>
      <c r="N28">
        <f t="shared" si="0"/>
        <v>0.34994499899999998</v>
      </c>
      <c r="O28">
        <f t="shared" si="0"/>
        <v>0.15097217499999999</v>
      </c>
      <c r="P28">
        <f t="shared" si="0"/>
        <v>0.46024973000000002</v>
      </c>
      <c r="Q28">
        <f t="shared" si="0"/>
        <v>0.230313556</v>
      </c>
      <c r="R28">
        <f t="shared" si="0"/>
        <v>0.11090700000000001</v>
      </c>
      <c r="S28">
        <f t="shared" si="0"/>
        <v>1.58697914E-2</v>
      </c>
      <c r="T28">
        <f t="shared" si="0"/>
        <v>0.27050039999999997</v>
      </c>
    </row>
    <row r="29" spans="1:20" x14ac:dyDescent="0.25">
      <c r="A29" t="s">
        <v>13</v>
      </c>
      <c r="B29">
        <f t="shared" si="1"/>
        <v>0.25057819999999997</v>
      </c>
      <c r="C29">
        <f t="shared" si="0"/>
        <v>4.6574328999999998E-2</v>
      </c>
      <c r="D29">
        <f t="shared" si="0"/>
        <v>8.8321979999999994E-2</v>
      </c>
      <c r="E29">
        <f t="shared" si="0"/>
        <v>0.15088999</v>
      </c>
      <c r="F29">
        <f t="shared" si="0"/>
        <v>0.35920667000000001</v>
      </c>
      <c r="G29">
        <f t="shared" si="0"/>
        <v>0.18055270000000001</v>
      </c>
      <c r="H29">
        <f t="shared" si="0"/>
        <v>0.18048386699999999</v>
      </c>
      <c r="I29">
        <f t="shared" si="0"/>
        <v>6.5428422E-2</v>
      </c>
      <c r="J29">
        <f t="shared" si="0"/>
        <v>0.18427739000000001</v>
      </c>
      <c r="K29">
        <f t="shared" si="0"/>
        <v>0.130194698</v>
      </c>
      <c r="L29">
        <f t="shared" si="0"/>
        <v>0.44504231999999999</v>
      </c>
      <c r="M29">
        <f t="shared" si="0"/>
        <v>1.9474100000000001E-2</v>
      </c>
      <c r="N29">
        <f t="shared" si="0"/>
        <v>0.206810881</v>
      </c>
      <c r="O29">
        <f t="shared" si="0"/>
        <v>0.173262211</v>
      </c>
      <c r="P29">
        <f t="shared" si="0"/>
        <v>0.51419817000000001</v>
      </c>
      <c r="Q29">
        <f t="shared" si="0"/>
        <v>0.118904064</v>
      </c>
      <c r="R29">
        <f t="shared" si="0"/>
        <v>0.1111851</v>
      </c>
      <c r="S29">
        <f t="shared" si="0"/>
        <v>7.1028871E-3</v>
      </c>
      <c r="T29">
        <f t="shared" si="0"/>
        <v>0.30479010000000001</v>
      </c>
    </row>
    <row r="30" spans="1:20" x14ac:dyDescent="0.25">
      <c r="A30" t="s">
        <v>14</v>
      </c>
      <c r="B30">
        <f t="shared" si="1"/>
        <v>0.22541130000000001</v>
      </c>
      <c r="C30">
        <f t="shared" si="0"/>
        <v>0.28978814899999999</v>
      </c>
      <c r="D30">
        <f t="shared" si="0"/>
        <v>0.19640251</v>
      </c>
      <c r="E30">
        <f t="shared" si="0"/>
        <v>6.2162229999999999E-2</v>
      </c>
      <c r="F30">
        <f t="shared" si="0"/>
        <v>0.22101823000000001</v>
      </c>
      <c r="G30" s="4">
        <f t="shared" si="0"/>
        <v>0.17431500999999999</v>
      </c>
      <c r="H30">
        <f t="shared" si="0"/>
        <v>9.2110734E-2</v>
      </c>
      <c r="I30">
        <f t="shared" si="0"/>
        <v>0.204454198</v>
      </c>
      <c r="J30">
        <f t="shared" si="0"/>
        <v>0.12359727</v>
      </c>
      <c r="K30">
        <f t="shared" si="0"/>
        <v>0.43830398399999998</v>
      </c>
      <c r="L30">
        <f t="shared" si="0"/>
        <v>4.8319840000000003E-2</v>
      </c>
      <c r="M30">
        <f t="shared" si="0"/>
        <v>0.46106995000000001</v>
      </c>
      <c r="N30">
        <f t="shared" si="0"/>
        <v>0.42647483800000002</v>
      </c>
      <c r="O30">
        <f t="shared" si="0"/>
        <v>0.121496531</v>
      </c>
      <c r="P30">
        <f t="shared" si="0"/>
        <v>0.14655797000000001</v>
      </c>
      <c r="Q30">
        <f t="shared" si="0"/>
        <v>0.153047444</v>
      </c>
      <c r="R30">
        <f t="shared" si="0"/>
        <v>6.9688829999999993E-2</v>
      </c>
      <c r="S30">
        <f t="shared" si="0"/>
        <v>1.5652280000000001E-4</v>
      </c>
      <c r="T30">
        <f t="shared" si="0"/>
        <v>0.15666939999999999</v>
      </c>
    </row>
    <row r="31" spans="1:20" x14ac:dyDescent="0.25">
      <c r="A31" t="s">
        <v>15</v>
      </c>
      <c r="B31">
        <f t="shared" si="1"/>
        <v>0.25410290000000002</v>
      </c>
      <c r="C31">
        <f t="shared" si="0"/>
        <v>7.2455463999999997E-2</v>
      </c>
      <c r="D31">
        <f t="shared" si="0"/>
        <v>7.4546029999999999E-2</v>
      </c>
      <c r="E31">
        <f t="shared" si="0"/>
        <v>0.16769880000000001</v>
      </c>
      <c r="F31">
        <f t="shared" si="0"/>
        <v>6.4469029999999997E-2</v>
      </c>
      <c r="G31">
        <f t="shared" si="0"/>
        <v>0.11759666000000001</v>
      </c>
      <c r="H31">
        <f t="shared" si="0"/>
        <v>6.0864749000000003E-2</v>
      </c>
      <c r="I31">
        <f t="shared" si="0"/>
        <v>0.178992704</v>
      </c>
      <c r="J31">
        <f t="shared" si="0"/>
        <v>0.25385864000000002</v>
      </c>
      <c r="K31">
        <f t="shared" si="0"/>
        <v>0.23615987699999999</v>
      </c>
      <c r="L31">
        <f t="shared" si="0"/>
        <v>0.12072584</v>
      </c>
      <c r="M31">
        <f t="shared" si="0"/>
        <v>5.6504190000000003E-2</v>
      </c>
      <c r="N31">
        <f t="shared" si="0"/>
        <v>3.5356783000000003E-2</v>
      </c>
      <c r="O31">
        <f t="shared" si="0"/>
        <v>3.5367803000000003E-2</v>
      </c>
      <c r="P31">
        <f t="shared" si="0"/>
        <v>5.8613030000000003E-2</v>
      </c>
      <c r="Q31">
        <f t="shared" si="0"/>
        <v>0.34866634000000002</v>
      </c>
      <c r="R31">
        <f t="shared" si="0"/>
        <v>0.45102370000000003</v>
      </c>
      <c r="S31">
        <f t="shared" si="0"/>
        <v>0.46735223419999999</v>
      </c>
      <c r="T31">
        <f t="shared" si="0"/>
        <v>0.3942657</v>
      </c>
    </row>
    <row r="32" spans="1:20" x14ac:dyDescent="0.25">
      <c r="A32" t="s">
        <v>16</v>
      </c>
      <c r="B32">
        <f t="shared" si="1"/>
        <v>0.21335219999999999</v>
      </c>
      <c r="C32">
        <f t="shared" si="0"/>
        <v>0.37642045200000002</v>
      </c>
      <c r="D32">
        <f t="shared" si="0"/>
        <v>3.8193339999999999E-2</v>
      </c>
      <c r="E32">
        <f t="shared" si="0"/>
        <v>0.23066722000000001</v>
      </c>
      <c r="F32">
        <f t="shared" si="0"/>
        <v>0.17278446</v>
      </c>
      <c r="G32">
        <f t="shared" si="0"/>
        <v>2.2934159999999999E-2</v>
      </c>
      <c r="H32">
        <f t="shared" si="0"/>
        <v>0.162338708</v>
      </c>
      <c r="I32">
        <f t="shared" si="0"/>
        <v>0.11840238</v>
      </c>
      <c r="J32">
        <f t="shared" si="0"/>
        <v>0.34535367</v>
      </c>
      <c r="K32">
        <f t="shared" si="0"/>
        <v>0.17253923700000001</v>
      </c>
      <c r="L32">
        <f t="shared" si="0"/>
        <v>0.1041849</v>
      </c>
      <c r="M32">
        <f t="shared" si="0"/>
        <v>0.43794217000000002</v>
      </c>
      <c r="N32">
        <f t="shared" si="0"/>
        <v>8.0659227E-2</v>
      </c>
      <c r="O32">
        <f t="shared" si="0"/>
        <v>0.46214887300000002</v>
      </c>
      <c r="P32">
        <f t="shared" si="0"/>
        <v>0.18832768</v>
      </c>
      <c r="Q32">
        <f t="shared" si="0"/>
        <v>7.4059274999999994E-2</v>
      </c>
      <c r="R32">
        <f t="shared" si="0"/>
        <v>0.15910060000000001</v>
      </c>
      <c r="S32">
        <f t="shared" si="0"/>
        <v>0.1696447193</v>
      </c>
      <c r="T32">
        <f t="shared" si="0"/>
        <v>0.1433536</v>
      </c>
    </row>
    <row r="33" spans="1:20" x14ac:dyDescent="0.25">
      <c r="A33" t="s">
        <v>17</v>
      </c>
      <c r="B33">
        <f t="shared" si="1"/>
        <v>0.25057309999999999</v>
      </c>
      <c r="C33">
        <f t="shared" si="0"/>
        <v>2.3681839999999999E-2</v>
      </c>
      <c r="D33">
        <f t="shared" si="0"/>
        <v>7.6630950000000003E-2</v>
      </c>
      <c r="E33">
        <f t="shared" si="0"/>
        <v>0.13283987</v>
      </c>
      <c r="F33">
        <f t="shared" si="0"/>
        <v>0.39512259999999999</v>
      </c>
      <c r="G33">
        <f t="shared" si="0"/>
        <v>0.18079532000000001</v>
      </c>
      <c r="H33">
        <f t="shared" si="0"/>
        <v>0.101345506</v>
      </c>
      <c r="I33">
        <f t="shared" si="0"/>
        <v>0.23105382099999999</v>
      </c>
      <c r="J33">
        <f t="shared" si="0"/>
        <v>0.19223455</v>
      </c>
      <c r="K33">
        <f t="shared" si="0"/>
        <v>0.42681000699999999</v>
      </c>
      <c r="L33">
        <f t="shared" si="0"/>
        <v>1.7131230000000001E-2</v>
      </c>
      <c r="M33">
        <f t="shared" si="0"/>
        <v>3.3085629999999998E-2</v>
      </c>
      <c r="N33">
        <f t="shared" si="0"/>
        <v>7.1393713999999997E-2</v>
      </c>
      <c r="O33">
        <f t="shared" si="0"/>
        <v>0.44505832699999998</v>
      </c>
      <c r="P33">
        <f t="shared" si="0"/>
        <v>0.22688894000000001</v>
      </c>
      <c r="Q33">
        <f t="shared" si="0"/>
        <v>0.234161856</v>
      </c>
      <c r="R33">
        <f t="shared" si="0"/>
        <v>0.219439</v>
      </c>
      <c r="S33">
        <f t="shared" si="0"/>
        <v>0.21856028820000001</v>
      </c>
      <c r="T33">
        <f t="shared" si="0"/>
        <v>0.18642010000000001</v>
      </c>
    </row>
    <row r="34" spans="1:20" x14ac:dyDescent="0.25">
      <c r="A34" t="s">
        <v>18</v>
      </c>
      <c r="B34">
        <f t="shared" si="1"/>
        <v>0.2252207</v>
      </c>
      <c r="C34">
        <f t="shared" si="0"/>
        <v>0.28867039300000003</v>
      </c>
      <c r="D34">
        <f t="shared" si="0"/>
        <v>0.19871754999999999</v>
      </c>
      <c r="E34">
        <f t="shared" si="0"/>
        <v>8.2529439999999996E-2</v>
      </c>
      <c r="F34">
        <f t="shared" si="0"/>
        <v>0.21032956</v>
      </c>
      <c r="G34">
        <f t="shared" si="0"/>
        <v>0.14869647</v>
      </c>
      <c r="H34">
        <f t="shared" si="0"/>
        <v>0.19964871300000001</v>
      </c>
      <c r="I34">
        <f t="shared" si="0"/>
        <v>0.426484847</v>
      </c>
      <c r="J34">
        <f t="shared" si="0"/>
        <v>0.16147739</v>
      </c>
      <c r="K34">
        <f t="shared" si="0"/>
        <v>8.3215475999999997E-2</v>
      </c>
      <c r="L34">
        <f t="shared" si="0"/>
        <v>0.30402522999999998</v>
      </c>
      <c r="M34">
        <f t="shared" si="0"/>
        <v>0.50488884999999994</v>
      </c>
      <c r="N34">
        <f t="shared" si="0"/>
        <v>0.17870683600000001</v>
      </c>
      <c r="O34">
        <f t="shared" si="0"/>
        <v>0.25419410999999997</v>
      </c>
      <c r="P34">
        <f t="shared" si="0"/>
        <v>0.11866301</v>
      </c>
      <c r="Q34">
        <f t="shared" si="0"/>
        <v>4.3822110999999997E-2</v>
      </c>
      <c r="R34">
        <f t="shared" si="0"/>
        <v>0.1185375</v>
      </c>
      <c r="S34">
        <f t="shared" si="0"/>
        <v>0.1184561302</v>
      </c>
      <c r="T34">
        <f t="shared" si="0"/>
        <v>0.102802</v>
      </c>
    </row>
    <row r="35" spans="1:20" x14ac:dyDescent="0.25">
      <c r="A35" t="s">
        <v>19</v>
      </c>
      <c r="B35">
        <f t="shared" si="1"/>
        <v>0.25192579999999998</v>
      </c>
      <c r="C35">
        <f t="shared" si="0"/>
        <v>2.6092150000000001E-2</v>
      </c>
      <c r="D35">
        <f t="shared" si="0"/>
        <v>4.9960699999999997E-2</v>
      </c>
      <c r="E35">
        <f t="shared" si="0"/>
        <v>0.34162959999999998</v>
      </c>
      <c r="F35">
        <f t="shared" si="0"/>
        <v>1.6473060000000001E-2</v>
      </c>
      <c r="G35">
        <f t="shared" si="0"/>
        <v>0.21789617999999999</v>
      </c>
      <c r="H35">
        <f t="shared" si="0"/>
        <v>5.9492169999999997E-3</v>
      </c>
      <c r="I35">
        <f t="shared" si="0"/>
        <v>3.8288792000000002E-2</v>
      </c>
      <c r="J35">
        <f t="shared" si="0"/>
        <v>0.19044268</v>
      </c>
      <c r="K35">
        <f t="shared" si="0"/>
        <v>7.1705454000000002E-2</v>
      </c>
      <c r="L35">
        <f t="shared" si="0"/>
        <v>8.6103949999999999E-2</v>
      </c>
      <c r="M35">
        <f t="shared" si="0"/>
        <v>2.1821940000000001E-2</v>
      </c>
      <c r="N35">
        <f t="shared" si="0"/>
        <v>4.1735881000000002E-2</v>
      </c>
      <c r="O35">
        <f t="shared" si="0"/>
        <v>7.7485419E-2</v>
      </c>
      <c r="P35">
        <f t="shared" si="0"/>
        <v>2.7176410000000002E-2</v>
      </c>
      <c r="Q35">
        <f t="shared" si="0"/>
        <v>0.45175940199999998</v>
      </c>
      <c r="R35">
        <f t="shared" si="0"/>
        <v>0.65514930000000005</v>
      </c>
      <c r="S35">
        <f t="shared" si="0"/>
        <v>0.2756113087</v>
      </c>
      <c r="T35">
        <f t="shared" si="0"/>
        <v>1.8461979999999999E-2</v>
      </c>
    </row>
    <row r="36" spans="1:20" x14ac:dyDescent="0.25">
      <c r="A36" t="s">
        <v>20</v>
      </c>
      <c r="B36">
        <f t="shared" si="1"/>
        <v>0.22764180000000001</v>
      </c>
      <c r="C36">
        <f t="shared" si="0"/>
        <v>0.243406065</v>
      </c>
      <c r="D36">
        <f t="shared" si="0"/>
        <v>8.0004240000000004E-2</v>
      </c>
      <c r="E36">
        <f t="shared" si="0"/>
        <v>0.46060226999999998</v>
      </c>
      <c r="F36">
        <f t="shared" si="0"/>
        <v>0.16143763999999999</v>
      </c>
      <c r="G36">
        <f t="shared" si="0"/>
        <v>0.33015756000000002</v>
      </c>
      <c r="H36">
        <f t="shared" si="0"/>
        <v>3.6305713000000003E-2</v>
      </c>
      <c r="I36">
        <f t="shared" si="0"/>
        <v>0.53710255299999998</v>
      </c>
      <c r="J36">
        <f t="shared" si="0"/>
        <v>0.19764799999999999</v>
      </c>
      <c r="K36">
        <f t="shared" si="0"/>
        <v>0.136741376</v>
      </c>
      <c r="L36">
        <f t="shared" si="0"/>
        <v>0.21652350000000001</v>
      </c>
      <c r="M36">
        <f t="shared" si="0"/>
        <v>0.11480750000000001</v>
      </c>
      <c r="N36">
        <f t="shared" si="0"/>
        <v>0.14122907900000001</v>
      </c>
      <c r="O36">
        <f t="shared" si="0"/>
        <v>0.127131048</v>
      </c>
      <c r="P36">
        <f t="shared" si="0"/>
        <v>0.13812601999999999</v>
      </c>
      <c r="Q36">
        <f t="shared" si="0"/>
        <v>0.14558823100000001</v>
      </c>
      <c r="R36">
        <f t="shared" si="0"/>
        <v>0.21023600000000001</v>
      </c>
      <c r="S36">
        <f t="shared" si="0"/>
        <v>8.3988193899999994E-2</v>
      </c>
      <c r="T36">
        <f t="shared" si="0"/>
        <v>7.2230910000000001E-3</v>
      </c>
    </row>
    <row r="37" spans="1:20" x14ac:dyDescent="0.25">
      <c r="A37" t="s">
        <v>21</v>
      </c>
      <c r="B37">
        <f t="shared" si="1"/>
        <v>0.24787970000000001</v>
      </c>
      <c r="C37">
        <f t="shared" si="0"/>
        <v>4.8478742999999998E-2</v>
      </c>
      <c r="D37">
        <f t="shared" si="0"/>
        <v>5.0037900000000003E-2</v>
      </c>
      <c r="E37">
        <f t="shared" si="0"/>
        <v>0.35727655000000003</v>
      </c>
      <c r="F37">
        <f t="shared" si="0"/>
        <v>0.30573085</v>
      </c>
      <c r="G37">
        <f t="shared" si="0"/>
        <v>0.18290442000000001</v>
      </c>
      <c r="H37">
        <f t="shared" si="0"/>
        <v>4.9138899999999998E-3</v>
      </c>
      <c r="I37">
        <f t="shared" si="0"/>
        <v>0.21867515400000001</v>
      </c>
      <c r="J37">
        <f t="shared" si="0"/>
        <v>0.39127951</v>
      </c>
      <c r="K37">
        <f t="shared" si="0"/>
        <v>0.38449192599999998</v>
      </c>
      <c r="L37">
        <f t="shared" si="0"/>
        <v>0.29291611000000001</v>
      </c>
      <c r="M37">
        <f t="shared" si="0"/>
        <v>8.8083560000000005E-2</v>
      </c>
      <c r="N37">
        <f t="shared" si="0"/>
        <v>0.15280397400000001</v>
      </c>
      <c r="O37">
        <f t="shared" si="0"/>
        <v>0.16224258799999999</v>
      </c>
      <c r="P37">
        <f t="shared" si="0"/>
        <v>0.17108203</v>
      </c>
      <c r="Q37">
        <f t="shared" si="0"/>
        <v>0.21776304799999999</v>
      </c>
      <c r="R37">
        <f t="shared" si="0"/>
        <v>0.3058843</v>
      </c>
      <c r="S37">
        <f t="shared" si="0"/>
        <v>0.1297028925</v>
      </c>
      <c r="T37">
        <f t="shared" si="0"/>
        <v>6.7053399999999997E-3</v>
      </c>
    </row>
    <row r="38" spans="1:20" x14ac:dyDescent="0.25">
      <c r="A38" t="s">
        <v>22</v>
      </c>
      <c r="B38">
        <f t="shared" si="1"/>
        <v>0.22662199999999999</v>
      </c>
      <c r="C38">
        <f t="shared" si="1"/>
        <v>0.28510088700000003</v>
      </c>
      <c r="D38">
        <f t="shared" si="1"/>
        <v>0.18042776999999999</v>
      </c>
      <c r="E38">
        <f t="shared" si="1"/>
        <v>0.101575</v>
      </c>
      <c r="F38">
        <f t="shared" si="1"/>
        <v>0.25022486999999999</v>
      </c>
      <c r="G38">
        <f t="shared" si="1"/>
        <v>0.10432891</v>
      </c>
      <c r="H38">
        <f t="shared" si="1"/>
        <v>4.3403257000000001E-2</v>
      </c>
      <c r="I38">
        <f t="shared" si="1"/>
        <v>0.36835844299999998</v>
      </c>
      <c r="J38">
        <f t="shared" si="1"/>
        <v>0.25573360000000001</v>
      </c>
      <c r="K38">
        <f t="shared" si="1"/>
        <v>0.24743332500000001</v>
      </c>
      <c r="L38">
        <f t="shared" si="1"/>
        <v>0.53977310000000001</v>
      </c>
      <c r="M38">
        <f t="shared" si="1"/>
        <v>0.2669011</v>
      </c>
      <c r="N38">
        <f t="shared" si="1"/>
        <v>0.25211168299999998</v>
      </c>
      <c r="O38">
        <f t="shared" si="1"/>
        <v>6.2531235000000004E-2</v>
      </c>
      <c r="P38">
        <f t="shared" si="1"/>
        <v>3.5808489999999998E-2</v>
      </c>
      <c r="Q38">
        <f t="shared" si="1"/>
        <v>0.112720877</v>
      </c>
      <c r="R38">
        <f t="shared" ref="C38:T41" si="2">ABS(R18)</f>
        <v>0.1900288</v>
      </c>
      <c r="S38">
        <f t="shared" si="2"/>
        <v>8.1306747400000004E-2</v>
      </c>
      <c r="T38">
        <f t="shared" si="2"/>
        <v>4.9923479999999998E-3</v>
      </c>
    </row>
    <row r="39" spans="1:20" x14ac:dyDescent="0.25">
      <c r="A39" t="s">
        <v>23</v>
      </c>
      <c r="B39">
        <f t="shared" si="1"/>
        <v>0.18160399999999999</v>
      </c>
      <c r="C39">
        <f t="shared" si="2"/>
        <v>1.7994420000000001E-3</v>
      </c>
      <c r="D39">
        <f t="shared" si="2"/>
        <v>0.58029540000000002</v>
      </c>
      <c r="E39">
        <f t="shared" si="2"/>
        <v>0.31013981000000002</v>
      </c>
      <c r="F39">
        <f t="shared" si="2"/>
        <v>0.23915826000000001</v>
      </c>
      <c r="G39">
        <f t="shared" si="2"/>
        <v>0.6305944</v>
      </c>
      <c r="H39">
        <f t="shared" si="2"/>
        <v>0.251278946</v>
      </c>
      <c r="I39">
        <f t="shared" si="2"/>
        <v>8.0097361000000006E-2</v>
      </c>
      <c r="J39">
        <f t="shared" si="2"/>
        <v>8.8390730000000001E-2</v>
      </c>
      <c r="K39">
        <f t="shared" si="2"/>
        <v>2.9200739999999999E-3</v>
      </c>
      <c r="L39">
        <f t="shared" si="2"/>
        <v>1.8024109999999999E-2</v>
      </c>
      <c r="M39">
        <f t="shared" si="2"/>
        <v>3.5482270000000003E-2</v>
      </c>
      <c r="N39">
        <f t="shared" si="2"/>
        <v>8.8317450000000002E-3</v>
      </c>
      <c r="O39">
        <f t="shared" si="2"/>
        <v>5.4118059999999999E-3</v>
      </c>
      <c r="P39">
        <f t="shared" si="2"/>
        <v>1.284835E-2</v>
      </c>
      <c r="Q39">
        <f t="shared" si="2"/>
        <v>2.6343529999999999E-3</v>
      </c>
      <c r="R39">
        <f t="shared" si="2"/>
        <v>4.5466010000000002E-5</v>
      </c>
      <c r="S39">
        <f t="shared" si="2"/>
        <v>1.046692E-4</v>
      </c>
      <c r="T39">
        <f t="shared" si="2"/>
        <v>2.4714010000000002E-5</v>
      </c>
    </row>
    <row r="40" spans="1:20" x14ac:dyDescent="0.25">
      <c r="A40" t="s">
        <v>24</v>
      </c>
      <c r="B40">
        <f t="shared" ref="B40:B41" si="3">ABS(B20)</f>
        <v>0.18733140000000001</v>
      </c>
      <c r="C40">
        <f t="shared" si="2"/>
        <v>0.21222590699999999</v>
      </c>
      <c r="D40">
        <f t="shared" si="2"/>
        <v>0.53779684999999999</v>
      </c>
      <c r="E40">
        <f t="shared" si="2"/>
        <v>7.0829710000000004E-2</v>
      </c>
      <c r="F40">
        <f t="shared" si="2"/>
        <v>0.27808333000000002</v>
      </c>
      <c r="G40">
        <f t="shared" si="2"/>
        <v>0.10608221</v>
      </c>
      <c r="H40">
        <f t="shared" si="2"/>
        <v>0.70438458400000004</v>
      </c>
      <c r="I40">
        <f t="shared" si="2"/>
        <v>3.7626000999999999E-2</v>
      </c>
      <c r="J40">
        <f t="shared" si="2"/>
        <v>0.17548512999999999</v>
      </c>
      <c r="K40">
        <f t="shared" si="2"/>
        <v>2.3834859999999999E-2</v>
      </c>
      <c r="L40">
        <f t="shared" si="2"/>
        <v>8.1056989999999995E-2</v>
      </c>
      <c r="M40">
        <f t="shared" si="2"/>
        <v>1.440725E-2</v>
      </c>
      <c r="N40">
        <f t="shared" si="2"/>
        <v>2.3652613999999999E-2</v>
      </c>
      <c r="O40">
        <f t="shared" si="2"/>
        <v>9.3886319999999992E-3</v>
      </c>
      <c r="P40">
        <f t="shared" si="2"/>
        <v>2.5324889999999999E-2</v>
      </c>
      <c r="Q40">
        <f t="shared" si="2"/>
        <v>6.1372450000000004E-3</v>
      </c>
      <c r="R40">
        <f t="shared" si="2"/>
        <v>2.6006610000000002E-4</v>
      </c>
      <c r="S40">
        <f t="shared" si="2"/>
        <v>2.3193519999999999E-4</v>
      </c>
      <c r="T40">
        <f t="shared" si="2"/>
        <v>3.6362400000000003E-5</v>
      </c>
    </row>
    <row r="41" spans="1:20" x14ac:dyDescent="0.25">
      <c r="A41" t="s">
        <v>25</v>
      </c>
      <c r="B41">
        <f t="shared" si="3"/>
        <v>0.1760217</v>
      </c>
      <c r="C41">
        <f t="shared" si="2"/>
        <v>0.33700076400000001</v>
      </c>
      <c r="D41">
        <f t="shared" si="2"/>
        <v>0.41632971000000002</v>
      </c>
      <c r="E41">
        <f t="shared" si="2"/>
        <v>0.42033990999999998</v>
      </c>
      <c r="F41">
        <f t="shared" si="2"/>
        <v>0.10399347</v>
      </c>
      <c r="G41" s="5">
        <f t="shared" si="2"/>
        <v>0.46962137999999998</v>
      </c>
      <c r="H41">
        <f t="shared" si="2"/>
        <v>0.50447642999999998</v>
      </c>
      <c r="I41">
        <f t="shared" si="2"/>
        <v>8.0664948E-2</v>
      </c>
      <c r="J41">
        <f t="shared" si="2"/>
        <v>7.2710739999999996E-2</v>
      </c>
      <c r="K41">
        <f t="shared" si="2"/>
        <v>3.4921831E-2</v>
      </c>
      <c r="L41">
        <f t="shared" si="2"/>
        <v>7.10147E-2</v>
      </c>
      <c r="M41">
        <f t="shared" si="2"/>
        <v>2.965862E-2</v>
      </c>
      <c r="N41">
        <f t="shared" si="2"/>
        <v>1.8147382E-2</v>
      </c>
      <c r="O41">
        <f t="shared" si="2"/>
        <v>4.6604860000000001E-3</v>
      </c>
      <c r="P41">
        <f t="shared" si="2"/>
        <v>1.688976E-2</v>
      </c>
      <c r="Q41">
        <f t="shared" si="2"/>
        <v>1.7645359999999999E-3</v>
      </c>
      <c r="R41">
        <f t="shared" si="2"/>
        <v>8.0565870000000005E-5</v>
      </c>
      <c r="S41">
        <f t="shared" si="2"/>
        <v>1.601133E-4</v>
      </c>
      <c r="T41">
        <f t="shared" si="2"/>
        <v>1.4619000000000001E-4</v>
      </c>
    </row>
    <row r="43" spans="1:20" x14ac:dyDescent="0.25">
      <c r="A43" t="s">
        <v>38</v>
      </c>
      <c r="B43">
        <f>MAX(B23:B41)</f>
        <v>0.25596839999999998</v>
      </c>
      <c r="C43">
        <f t="shared" ref="C43:T43" si="4">MAX(C23:C41)</f>
        <v>0.39383312599999998</v>
      </c>
      <c r="D43">
        <f t="shared" si="4"/>
        <v>0.58029540000000002</v>
      </c>
      <c r="E43">
        <f t="shared" si="4"/>
        <v>0.46060226999999998</v>
      </c>
      <c r="F43">
        <f t="shared" si="4"/>
        <v>0.39512259999999999</v>
      </c>
      <c r="G43">
        <f t="shared" si="4"/>
        <v>0.6305944</v>
      </c>
      <c r="H43">
        <f t="shared" si="4"/>
        <v>0.70438458400000004</v>
      </c>
      <c r="I43">
        <f t="shared" si="4"/>
        <v>0.53710255299999998</v>
      </c>
      <c r="J43">
        <f t="shared" si="4"/>
        <v>0.39127951</v>
      </c>
      <c r="K43">
        <f t="shared" si="4"/>
        <v>0.43830398399999998</v>
      </c>
      <c r="L43">
        <f t="shared" si="4"/>
        <v>0.53977310000000001</v>
      </c>
      <c r="M43">
        <f t="shared" si="4"/>
        <v>0.50488884999999994</v>
      </c>
      <c r="N43">
        <f t="shared" si="4"/>
        <v>0.480934429</v>
      </c>
      <c r="O43">
        <f t="shared" si="4"/>
        <v>0.498449737</v>
      </c>
      <c r="P43">
        <f t="shared" si="4"/>
        <v>0.51419817000000001</v>
      </c>
      <c r="Q43">
        <f t="shared" si="4"/>
        <v>0.45175940199999998</v>
      </c>
      <c r="R43">
        <f t="shared" si="4"/>
        <v>0.65514930000000005</v>
      </c>
      <c r="S43">
        <f t="shared" si="4"/>
        <v>0.64329972079999997</v>
      </c>
      <c r="T43">
        <f t="shared" si="4"/>
        <v>0.66624139999999998</v>
      </c>
    </row>
    <row r="44" spans="1:20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</row>
    <row r="45" spans="1:20" x14ac:dyDescent="0.25">
      <c r="A45" t="s">
        <v>7</v>
      </c>
      <c r="B45">
        <f>IF(B23=B$43, 1, 0)</f>
        <v>1</v>
      </c>
      <c r="C45">
        <f>IF(C23=C$43, 1, 0)</f>
        <v>0</v>
      </c>
      <c r="D45">
        <f t="shared" ref="D45:T59" si="5">IF(D23=D$43, 1, 0)</f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1</v>
      </c>
      <c r="T45">
        <f t="shared" si="5"/>
        <v>0</v>
      </c>
    </row>
    <row r="46" spans="1:20" x14ac:dyDescent="0.25">
      <c r="A46" t="s">
        <v>8</v>
      </c>
      <c r="B46">
        <f t="shared" ref="B46:Q61" si="6">IF(B24=B$43, 1, 0)</f>
        <v>0</v>
      </c>
      <c r="C46">
        <f t="shared" si="6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</row>
    <row r="47" spans="1:20" x14ac:dyDescent="0.25">
      <c r="A47" t="s">
        <v>9</v>
      </c>
      <c r="B47">
        <f t="shared" si="6"/>
        <v>0</v>
      </c>
      <c r="C47">
        <f t="shared" si="6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1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5">
      <c r="A48" t="s">
        <v>10</v>
      </c>
      <c r="B48">
        <f t="shared" si="6"/>
        <v>0</v>
      </c>
      <c r="C48">
        <f t="shared" si="6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1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</row>
    <row r="49" spans="1:20" x14ac:dyDescent="0.25">
      <c r="A49" t="s">
        <v>11</v>
      </c>
      <c r="B49">
        <f t="shared" si="6"/>
        <v>0</v>
      </c>
      <c r="C49">
        <f t="shared" si="6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1</v>
      </c>
    </row>
    <row r="50" spans="1:20" x14ac:dyDescent="0.25">
      <c r="A50" t="s">
        <v>12</v>
      </c>
      <c r="B50">
        <f t="shared" si="6"/>
        <v>0</v>
      </c>
      <c r="C50">
        <f t="shared" si="6"/>
        <v>1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</row>
    <row r="51" spans="1:20" x14ac:dyDescent="0.25">
      <c r="A51" t="s">
        <v>13</v>
      </c>
      <c r="B51">
        <f t="shared" si="6"/>
        <v>0</v>
      </c>
      <c r="C51">
        <f t="shared" si="6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5">
      <c r="A52" t="s">
        <v>14</v>
      </c>
      <c r="B52">
        <f t="shared" si="6"/>
        <v>0</v>
      </c>
      <c r="C52">
        <f t="shared" si="6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</row>
    <row r="53" spans="1:20" x14ac:dyDescent="0.25">
      <c r="A53" t="s">
        <v>15</v>
      </c>
      <c r="B53">
        <f t="shared" si="6"/>
        <v>0</v>
      </c>
      <c r="C53">
        <f t="shared" si="6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</row>
    <row r="54" spans="1:20" x14ac:dyDescent="0.25">
      <c r="A54" t="s">
        <v>16</v>
      </c>
      <c r="B54">
        <f t="shared" si="6"/>
        <v>0</v>
      </c>
      <c r="C54">
        <f t="shared" si="6"/>
        <v>0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</row>
    <row r="55" spans="1:20" x14ac:dyDescent="0.25">
      <c r="A55" t="s">
        <v>17</v>
      </c>
      <c r="B55">
        <f t="shared" si="6"/>
        <v>0</v>
      </c>
      <c r="C55">
        <f t="shared" si="6"/>
        <v>0</v>
      </c>
      <c r="D55">
        <f t="shared" si="5"/>
        <v>0</v>
      </c>
      <c r="E55">
        <f t="shared" si="5"/>
        <v>0</v>
      </c>
      <c r="F55">
        <f t="shared" si="5"/>
        <v>1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</row>
    <row r="56" spans="1:20" x14ac:dyDescent="0.25">
      <c r="A56" t="s">
        <v>18</v>
      </c>
      <c r="B56">
        <f t="shared" si="6"/>
        <v>0</v>
      </c>
      <c r="C56">
        <f t="shared" si="6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</row>
    <row r="57" spans="1:20" x14ac:dyDescent="0.25">
      <c r="A57" t="s">
        <v>19</v>
      </c>
      <c r="B57">
        <f t="shared" si="6"/>
        <v>0</v>
      </c>
      <c r="C57">
        <f t="shared" si="6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1</v>
      </c>
      <c r="R57">
        <f t="shared" si="5"/>
        <v>1</v>
      </c>
      <c r="S57">
        <f t="shared" si="5"/>
        <v>0</v>
      </c>
      <c r="T57">
        <f t="shared" si="5"/>
        <v>0</v>
      </c>
    </row>
    <row r="58" spans="1:20" x14ac:dyDescent="0.25">
      <c r="A58" t="s">
        <v>20</v>
      </c>
      <c r="B58">
        <f t="shared" si="6"/>
        <v>0</v>
      </c>
      <c r="C58">
        <f t="shared" si="6"/>
        <v>0</v>
      </c>
      <c r="D58">
        <f t="shared" si="5"/>
        <v>0</v>
      </c>
      <c r="E58">
        <f t="shared" si="5"/>
        <v>1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1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</row>
    <row r="59" spans="1:20" x14ac:dyDescent="0.25">
      <c r="A59" t="s">
        <v>21</v>
      </c>
      <c r="B59">
        <f t="shared" si="6"/>
        <v>0</v>
      </c>
      <c r="C59">
        <f t="shared" si="6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1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</row>
    <row r="60" spans="1:20" x14ac:dyDescent="0.25">
      <c r="A60" t="s">
        <v>22</v>
      </c>
      <c r="B60">
        <f t="shared" si="6"/>
        <v>0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1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ref="R60:T61" si="7">IF(R38=R$43, 1, 0)</f>
        <v>0</v>
      </c>
      <c r="S60">
        <f t="shared" si="7"/>
        <v>0</v>
      </c>
      <c r="T60">
        <f t="shared" si="7"/>
        <v>0</v>
      </c>
    </row>
    <row r="61" spans="1:20" x14ac:dyDescent="0.25">
      <c r="A61" t="s">
        <v>23</v>
      </c>
      <c r="B61">
        <f t="shared" si="6"/>
        <v>0</v>
      </c>
      <c r="C61">
        <f t="shared" si="6"/>
        <v>0</v>
      </c>
      <c r="D61">
        <f t="shared" si="6"/>
        <v>1</v>
      </c>
      <c r="E61">
        <f t="shared" si="6"/>
        <v>0</v>
      </c>
      <c r="F61">
        <f t="shared" si="6"/>
        <v>0</v>
      </c>
      <c r="G61">
        <f t="shared" si="6"/>
        <v>1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7"/>
        <v>0</v>
      </c>
      <c r="S61">
        <f t="shared" si="7"/>
        <v>0</v>
      </c>
      <c r="T61">
        <f t="shared" si="7"/>
        <v>0</v>
      </c>
    </row>
    <row r="62" spans="1:20" x14ac:dyDescent="0.25">
      <c r="A62" t="s">
        <v>24</v>
      </c>
      <c r="B62">
        <f t="shared" ref="B62:T63" si="8">IF(B40=B$43, 1, 0)</f>
        <v>0</v>
      </c>
      <c r="C62">
        <f t="shared" si="8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1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</row>
    <row r="63" spans="1:20" x14ac:dyDescent="0.25">
      <c r="A63" t="s">
        <v>25</v>
      </c>
      <c r="B63">
        <f t="shared" si="8"/>
        <v>0</v>
      </c>
      <c r="C63">
        <f t="shared" si="8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</row>
  </sheetData>
  <conditionalFormatting sqref="B45:T63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9B1B-17B3-436A-926A-E126CBA7D654}">
  <dimension ref="A2:T63"/>
  <sheetViews>
    <sheetView topLeftCell="A39" workbookViewId="0">
      <selection activeCell="G54" sqref="A54:XFD54"/>
    </sheetView>
  </sheetViews>
  <sheetFormatPr defaultRowHeight="15" x14ac:dyDescent="0.25"/>
  <cols>
    <col min="1" max="1" width="30.5703125" bestFit="1" customWidth="1"/>
    <col min="2" max="2" width="10.7109375" bestFit="1" customWidth="1"/>
    <col min="3" max="4" width="12.7109375" bestFit="1" customWidth="1"/>
    <col min="5" max="9" width="11.7109375" bestFit="1" customWidth="1"/>
    <col min="10" max="11" width="12.7109375" bestFit="1" customWidth="1"/>
    <col min="12" max="12" width="11.7109375" bestFit="1" customWidth="1"/>
    <col min="13" max="18" width="12.7109375" bestFit="1" customWidth="1"/>
    <col min="19" max="20" width="9" bestFit="1" customWidth="1"/>
  </cols>
  <sheetData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25">
      <c r="A3" t="s">
        <v>7</v>
      </c>
      <c r="B3">
        <v>-0.25332090000000002</v>
      </c>
      <c r="C3">
        <v>9.7185226999999999E-2</v>
      </c>
      <c r="D3">
        <v>2.1110621E-2</v>
      </c>
      <c r="E3">
        <v>-9.3247769999999994E-2</v>
      </c>
      <c r="F3">
        <v>-4.2691200000000004E-3</v>
      </c>
      <c r="G3">
        <v>6.9453272999999996E-2</v>
      </c>
      <c r="H3">
        <v>-5.8077450000000003E-2</v>
      </c>
      <c r="I3">
        <v>-4.5597456000000001E-2</v>
      </c>
      <c r="J3">
        <v>2.7683069999999998E-3</v>
      </c>
      <c r="K3">
        <v>-3.4480579999999997E-2</v>
      </c>
      <c r="L3">
        <v>-0.40400495600000003</v>
      </c>
      <c r="M3">
        <v>-0.12871386000000001</v>
      </c>
      <c r="N3">
        <v>-1.32187066E-2</v>
      </c>
      <c r="O3">
        <v>7.3704228999999996E-2</v>
      </c>
      <c r="P3">
        <v>6.1619381000000001E-2</v>
      </c>
      <c r="Q3">
        <v>-0.37281974000000001</v>
      </c>
      <c r="R3">
        <v>0.2858372535</v>
      </c>
      <c r="S3">
        <v>0.34618247629999999</v>
      </c>
      <c r="T3" s="1">
        <v>-0.61320549999999996</v>
      </c>
    </row>
    <row r="4" spans="1:20" x14ac:dyDescent="0.25">
      <c r="A4" t="s">
        <v>8</v>
      </c>
      <c r="B4">
        <v>-0.23620650000000001</v>
      </c>
      <c r="C4">
        <v>0.19140106900000001</v>
      </c>
      <c r="D4">
        <v>-0.25579407799999998</v>
      </c>
      <c r="E4">
        <v>-2.4930560000000001E-2</v>
      </c>
      <c r="F4">
        <v>-0.28214293000000001</v>
      </c>
      <c r="G4">
        <v>-5.4088898000000003E-2</v>
      </c>
      <c r="H4">
        <v>-0.1685091</v>
      </c>
      <c r="I4">
        <v>0.14146994099999999</v>
      </c>
      <c r="J4">
        <v>1.2559860000000001E-2</v>
      </c>
      <c r="K4">
        <v>-6.476693E-2</v>
      </c>
      <c r="L4">
        <v>-0.28974008600000001</v>
      </c>
      <c r="M4">
        <v>-0.10176947</v>
      </c>
      <c r="N4">
        <v>5.2537150000000002E-4</v>
      </c>
      <c r="O4">
        <v>0.598041814</v>
      </c>
      <c r="P4">
        <v>-0.426923895</v>
      </c>
      <c r="Q4">
        <v>0.13701606499999999</v>
      </c>
      <c r="R4">
        <v>-9.26273024E-2</v>
      </c>
      <c r="S4">
        <v>-0.1007467989</v>
      </c>
      <c r="T4" s="1">
        <v>0.18574280000000001</v>
      </c>
    </row>
    <row r="5" spans="1:20" x14ac:dyDescent="0.25">
      <c r="A5" t="s">
        <v>9</v>
      </c>
      <c r="B5">
        <v>-0.24932000000000001</v>
      </c>
      <c r="C5">
        <v>9.6490702999999997E-2</v>
      </c>
      <c r="D5">
        <v>-2.1476726000000002E-2</v>
      </c>
      <c r="E5">
        <v>-0.11726114</v>
      </c>
      <c r="F5">
        <v>0.31588164000000002</v>
      </c>
      <c r="G5">
        <v>0.15513237799999999</v>
      </c>
      <c r="H5">
        <v>-4.2660900000000002E-2</v>
      </c>
      <c r="I5">
        <v>-4.5526401000000001E-2</v>
      </c>
      <c r="J5">
        <v>-0.132341183</v>
      </c>
      <c r="K5">
        <v>-2.2198470000000001E-2</v>
      </c>
      <c r="L5">
        <v>-0.48744917199999999</v>
      </c>
      <c r="M5">
        <v>4.3703119999999998E-2</v>
      </c>
      <c r="N5">
        <v>-0.1078328995</v>
      </c>
      <c r="O5">
        <v>4.5757686999999998E-2</v>
      </c>
      <c r="P5">
        <v>0.60225837299999996</v>
      </c>
      <c r="Q5">
        <v>0.16572068300000001</v>
      </c>
      <c r="R5">
        <v>-0.12959954670000001</v>
      </c>
      <c r="S5">
        <v>-0.1652793941</v>
      </c>
      <c r="T5" s="1">
        <v>0.2846764</v>
      </c>
    </row>
    <row r="6" spans="1:20" x14ac:dyDescent="0.25">
      <c r="A6" t="s">
        <v>10</v>
      </c>
      <c r="B6">
        <v>-0.2320102</v>
      </c>
      <c r="C6">
        <v>-2.2567626E-2</v>
      </c>
      <c r="D6">
        <v>0.38046411400000002</v>
      </c>
      <c r="E6">
        <v>-0.11006043</v>
      </c>
      <c r="F6">
        <v>-0.22706336999999999</v>
      </c>
      <c r="G6">
        <v>4.0478649999999998E-2</v>
      </c>
      <c r="H6">
        <v>4.8346130000000001E-2</v>
      </c>
      <c r="I6">
        <v>-0.22518402800000001</v>
      </c>
      <c r="J6">
        <v>0.223476281</v>
      </c>
      <c r="K6">
        <v>-2.7222360000000001E-2</v>
      </c>
      <c r="L6">
        <v>-0.29307438099999999</v>
      </c>
      <c r="M6">
        <v>-0.41109064000000001</v>
      </c>
      <c r="N6">
        <v>0.1600180886</v>
      </c>
      <c r="O6">
        <v>-0.47523893499999997</v>
      </c>
      <c r="P6">
        <v>-0.25750911300000001</v>
      </c>
      <c r="Q6">
        <v>0.107875366</v>
      </c>
      <c r="R6">
        <v>-8.3828032699999999E-2</v>
      </c>
      <c r="S6">
        <v>-9.8413215200000001E-2</v>
      </c>
      <c r="T6" s="1">
        <v>0.17568510000000001</v>
      </c>
    </row>
    <row r="7" spans="1:20" x14ac:dyDescent="0.25">
      <c r="A7" t="s">
        <v>11</v>
      </c>
      <c r="B7">
        <v>-0.241566</v>
      </c>
      <c r="C7">
        <v>-6.4345720000000004E-3</v>
      </c>
      <c r="D7">
        <v>1.2074333E-2</v>
      </c>
      <c r="E7">
        <v>0.44600701999999998</v>
      </c>
      <c r="F7">
        <v>9.7767450000000006E-2</v>
      </c>
      <c r="G7">
        <v>-3.9582116000000001E-2</v>
      </c>
      <c r="H7">
        <v>6.1927019999999999E-2</v>
      </c>
      <c r="I7">
        <v>-4.5101409000000002E-2</v>
      </c>
      <c r="J7">
        <v>9.2989790000000006E-3</v>
      </c>
      <c r="K7">
        <v>5.717742E-2</v>
      </c>
      <c r="L7">
        <v>3.3363879999999999E-2</v>
      </c>
      <c r="M7">
        <v>-1.6771479999999998E-2</v>
      </c>
      <c r="N7">
        <v>4.5552044100000001E-2</v>
      </c>
      <c r="O7">
        <v>2.4864882000000001E-2</v>
      </c>
      <c r="P7">
        <v>-2.0226204000000001E-2</v>
      </c>
      <c r="Q7">
        <v>-0.58649723200000003</v>
      </c>
      <c r="R7">
        <v>-0.56106396540000003</v>
      </c>
      <c r="S7">
        <v>-0.2396987626</v>
      </c>
      <c r="T7" s="1">
        <v>-3.8240389999999999E-2</v>
      </c>
    </row>
    <row r="8" spans="1:20" x14ac:dyDescent="0.25">
      <c r="A8" t="s">
        <v>12</v>
      </c>
      <c r="B8">
        <v>-0.2290306</v>
      </c>
      <c r="C8">
        <v>0.112989647</v>
      </c>
      <c r="D8">
        <v>-0.24986207999999999</v>
      </c>
      <c r="E8">
        <v>0.41342292000000003</v>
      </c>
      <c r="F8">
        <v>-0.15800005</v>
      </c>
      <c r="G8">
        <v>-0.200489633</v>
      </c>
      <c r="H8">
        <v>-6.8478090000000005E-2</v>
      </c>
      <c r="I8">
        <v>-0.31821368900000002</v>
      </c>
      <c r="J8">
        <v>0.27041256699999999</v>
      </c>
      <c r="K8">
        <v>0.24073522</v>
      </c>
      <c r="L8">
        <v>-5.2752629999999997E-3</v>
      </c>
      <c r="M8">
        <v>0.14234338999999999</v>
      </c>
      <c r="N8">
        <v>-0.52170170319999998</v>
      </c>
      <c r="O8">
        <v>-0.18953542400000001</v>
      </c>
      <c r="P8">
        <v>3.9301129999999997E-2</v>
      </c>
      <c r="Q8">
        <v>0.183804203</v>
      </c>
      <c r="R8">
        <v>0.1739445349</v>
      </c>
      <c r="S8">
        <v>7.14436653E-2</v>
      </c>
      <c r="T8" s="1">
        <v>1.295283E-2</v>
      </c>
    </row>
    <row r="9" spans="1:20" x14ac:dyDescent="0.25">
      <c r="A9" t="s">
        <v>13</v>
      </c>
      <c r="B9">
        <v>-0.2387368</v>
      </c>
      <c r="C9">
        <v>-3.5529170000000001E-3</v>
      </c>
      <c r="D9">
        <v>-2.7673511000000001E-2</v>
      </c>
      <c r="E9">
        <v>0.40427689999999999</v>
      </c>
      <c r="F9">
        <v>0.40564243999999999</v>
      </c>
      <c r="G9">
        <v>-5.095067E-3</v>
      </c>
      <c r="H9">
        <v>6.6156049999999994E-2</v>
      </c>
      <c r="I9">
        <v>-0.20205996200000001</v>
      </c>
      <c r="J9">
        <v>-2.4791054E-2</v>
      </c>
      <c r="K9">
        <v>0.13025097999999999</v>
      </c>
      <c r="L9">
        <v>0.120952371</v>
      </c>
      <c r="M9">
        <v>-0.17455467999999999</v>
      </c>
      <c r="N9">
        <v>0.56278871389999996</v>
      </c>
      <c r="O9">
        <v>0.17580140399999999</v>
      </c>
      <c r="P9">
        <v>-4.0247433999999999E-2</v>
      </c>
      <c r="Q9">
        <v>0.27274583600000002</v>
      </c>
      <c r="R9">
        <v>0.26303190809999999</v>
      </c>
      <c r="S9">
        <v>0.1149130231</v>
      </c>
      <c r="T9" s="1">
        <v>1.7116349999999999E-2</v>
      </c>
    </row>
    <row r="10" spans="1:20" x14ac:dyDescent="0.25">
      <c r="A10" t="s">
        <v>14</v>
      </c>
      <c r="B10">
        <v>-0.21171039999999999</v>
      </c>
      <c r="C10">
        <v>-0.145743493</v>
      </c>
      <c r="D10">
        <v>0.36584665399999999</v>
      </c>
      <c r="E10">
        <v>0.46094312999999998</v>
      </c>
      <c r="F10">
        <v>-0.15443721999999999</v>
      </c>
      <c r="G10">
        <v>8.1172521999999997E-2</v>
      </c>
      <c r="H10">
        <v>0.18743114</v>
      </c>
      <c r="I10">
        <v>0.54478790200000005</v>
      </c>
      <c r="J10">
        <v>-0.207457055</v>
      </c>
      <c r="K10">
        <v>-0.28954723999999998</v>
      </c>
      <c r="L10">
        <v>-6.4366835999999997E-2</v>
      </c>
      <c r="M10">
        <v>8.4641129999999995E-2</v>
      </c>
      <c r="N10">
        <v>-0.17209372470000001</v>
      </c>
      <c r="O10">
        <v>-4.2135099000000002E-2</v>
      </c>
      <c r="P10">
        <v>1.3183161000000001E-2</v>
      </c>
      <c r="Q10">
        <v>0.16258689900000001</v>
      </c>
      <c r="R10">
        <v>0.15663314989999999</v>
      </c>
      <c r="S10">
        <v>6.6574839799999994E-2</v>
      </c>
      <c r="T10" s="1">
        <v>1.057168E-2</v>
      </c>
    </row>
    <row r="11" spans="1:20" x14ac:dyDescent="0.25">
      <c r="A11" t="s">
        <v>15</v>
      </c>
      <c r="B11">
        <v>-0.24699009999999999</v>
      </c>
      <c r="C11">
        <v>0.13468650500000001</v>
      </c>
      <c r="D11">
        <v>9.0698440000000005E-3</v>
      </c>
      <c r="E11">
        <v>-0.20415085999999999</v>
      </c>
      <c r="F11">
        <v>0.10836738</v>
      </c>
      <c r="G11">
        <v>-0.267669565</v>
      </c>
      <c r="H11">
        <v>0.20501438999999999</v>
      </c>
      <c r="I11">
        <v>8.0091172000000002E-2</v>
      </c>
      <c r="J11">
        <v>-6.0958239999999997E-2</v>
      </c>
      <c r="K11">
        <v>-6.9463000000000001E-4</v>
      </c>
      <c r="L11">
        <v>0.14074864300000001</v>
      </c>
      <c r="M11">
        <v>-1.047141E-2</v>
      </c>
      <c r="N11">
        <v>-6.1962672400000002E-2</v>
      </c>
      <c r="O11">
        <v>-2.6989019E-2</v>
      </c>
      <c r="P11">
        <v>-4.9202682999999997E-2</v>
      </c>
      <c r="Q11">
        <v>-0.26683705499999999</v>
      </c>
      <c r="R11">
        <v>0.52999880229999996</v>
      </c>
      <c r="S11">
        <v>-0.59951786709999999</v>
      </c>
      <c r="T11" s="1">
        <v>7.1500320000000006E-2</v>
      </c>
    </row>
    <row r="12" spans="1:20" x14ac:dyDescent="0.25">
      <c r="A12" t="s">
        <v>16</v>
      </c>
      <c r="B12">
        <v>-0.2295828</v>
      </c>
      <c r="C12">
        <v>0.22044432</v>
      </c>
      <c r="D12">
        <v>-0.25244908900000002</v>
      </c>
      <c r="E12">
        <v>-0.10851763</v>
      </c>
      <c r="F12">
        <v>-0.16508997</v>
      </c>
      <c r="G12">
        <v>-0.473278743</v>
      </c>
      <c r="H12">
        <v>8.183994E-2</v>
      </c>
      <c r="I12">
        <v>0.16621266300000001</v>
      </c>
      <c r="J12">
        <v>8.2962985000000003E-2</v>
      </c>
      <c r="K12">
        <v>-0.28206059999999999</v>
      </c>
      <c r="L12">
        <v>-6.6537419999999998E-3</v>
      </c>
      <c r="M12">
        <v>0.33656247</v>
      </c>
      <c r="N12">
        <v>0.4158185553</v>
      </c>
      <c r="O12">
        <v>-0.28384864900000001</v>
      </c>
      <c r="P12">
        <v>0.14953090299999999</v>
      </c>
      <c r="Q12">
        <v>6.2678696000000006E-2</v>
      </c>
      <c r="R12">
        <v>-0.15815173229999999</v>
      </c>
      <c r="S12">
        <v>0.18042287509999999</v>
      </c>
      <c r="T12" s="1">
        <v>-2.3027659999999998E-2</v>
      </c>
    </row>
    <row r="13" spans="1:20" x14ac:dyDescent="0.25">
      <c r="A13" t="s">
        <v>17</v>
      </c>
      <c r="B13">
        <v>-0.2420416</v>
      </c>
      <c r="C13">
        <v>0.13989051599999999</v>
      </c>
      <c r="D13">
        <v>-2.3676815E-2</v>
      </c>
      <c r="E13">
        <v>-0.22071315</v>
      </c>
      <c r="F13">
        <v>0.38043484</v>
      </c>
      <c r="G13">
        <v>-0.20671840899999999</v>
      </c>
      <c r="H13">
        <v>0.20524484000000001</v>
      </c>
      <c r="I13">
        <v>-6.8693360000000002E-3</v>
      </c>
      <c r="J13">
        <v>-0.21833181099999999</v>
      </c>
      <c r="K13">
        <v>-0.19273522000000001</v>
      </c>
      <c r="L13">
        <v>0.27315183500000001</v>
      </c>
      <c r="M13">
        <v>-0.35738503999999999</v>
      </c>
      <c r="N13">
        <v>-0.39281678149999999</v>
      </c>
      <c r="O13">
        <v>-1.8167619999999999E-2</v>
      </c>
      <c r="P13">
        <v>-0.17230256899999999</v>
      </c>
      <c r="Q13">
        <v>0.13648202100000001</v>
      </c>
      <c r="R13">
        <v>-0.25732502709999999</v>
      </c>
      <c r="S13">
        <v>0.29232573550000002</v>
      </c>
      <c r="T13" s="1">
        <v>-3.4103670000000003E-2</v>
      </c>
    </row>
    <row r="14" spans="1:20" x14ac:dyDescent="0.25">
      <c r="A14" t="s">
        <v>18</v>
      </c>
      <c r="B14">
        <v>-0.22834599999999999</v>
      </c>
      <c r="C14">
        <v>-2.0530029999999999E-3</v>
      </c>
      <c r="D14">
        <v>0.36825291999999998</v>
      </c>
      <c r="E14">
        <v>-0.24350372000000001</v>
      </c>
      <c r="F14">
        <v>-9.8223939999999996E-2</v>
      </c>
      <c r="G14">
        <v>-9.7952167000000007E-2</v>
      </c>
      <c r="H14">
        <v>0.30935565999999998</v>
      </c>
      <c r="I14">
        <v>0.133089016</v>
      </c>
      <c r="J14">
        <v>8.9245826E-2</v>
      </c>
      <c r="K14">
        <v>0.67288884000000004</v>
      </c>
      <c r="L14">
        <v>5.4963850000000002E-2</v>
      </c>
      <c r="M14">
        <v>0.23702841999999999</v>
      </c>
      <c r="N14">
        <v>2.0170951499999999E-2</v>
      </c>
      <c r="O14">
        <v>0.22002864699999999</v>
      </c>
      <c r="P14">
        <v>4.1220712E-2</v>
      </c>
      <c r="Q14">
        <v>7.1804834999999997E-2</v>
      </c>
      <c r="R14">
        <v>-0.13920663659999999</v>
      </c>
      <c r="S14">
        <v>0.15795570279999999</v>
      </c>
      <c r="T14" s="1">
        <v>-1.8511240000000002E-2</v>
      </c>
    </row>
    <row r="15" spans="1:20" x14ac:dyDescent="0.25">
      <c r="A15" t="s">
        <v>19</v>
      </c>
      <c r="B15">
        <v>-0.25202029999999997</v>
      </c>
      <c r="C15">
        <v>7.1930398000000006E-2</v>
      </c>
      <c r="D15">
        <v>2.7056248000000001E-2</v>
      </c>
      <c r="E15">
        <v>-8.582563E-2</v>
      </c>
      <c r="F15">
        <v>-2.3480620000000001E-2</v>
      </c>
      <c r="G15">
        <v>0.281228543</v>
      </c>
      <c r="H15">
        <v>-0.21152106000000001</v>
      </c>
      <c r="I15">
        <v>-2.6804608000000001E-2</v>
      </c>
      <c r="J15">
        <v>-2.2366699E-2</v>
      </c>
      <c r="K15">
        <v>-3.8126409999999999E-2</v>
      </c>
      <c r="L15">
        <v>0.21312462099999999</v>
      </c>
      <c r="M15">
        <v>0.14959960999999999</v>
      </c>
      <c r="N15">
        <v>9.4809200000000003E-3</v>
      </c>
      <c r="O15">
        <v>-5.0648611000000003E-2</v>
      </c>
      <c r="P15">
        <v>-5.1686976000000003E-2</v>
      </c>
      <c r="Q15">
        <v>-0.40423211199999998</v>
      </c>
      <c r="R15">
        <v>0.2003393852</v>
      </c>
      <c r="S15">
        <v>0.4255867216</v>
      </c>
      <c r="T15" s="1">
        <v>0.58169320000000002</v>
      </c>
    </row>
    <row r="16" spans="1:20" x14ac:dyDescent="0.25">
      <c r="A16" t="s">
        <v>20</v>
      </c>
      <c r="B16">
        <v>-0.23655309999999999</v>
      </c>
      <c r="C16">
        <v>0.15502127800000001</v>
      </c>
      <c r="D16">
        <v>-0.236607911</v>
      </c>
      <c r="E16">
        <v>-3.2437830000000001E-2</v>
      </c>
      <c r="F16">
        <v>-0.29240863</v>
      </c>
      <c r="G16">
        <v>0.28027798100000001</v>
      </c>
      <c r="H16">
        <v>-0.26616273000000001</v>
      </c>
      <c r="I16">
        <v>0.30528361199999998</v>
      </c>
      <c r="J16">
        <v>-0.12198603600000001</v>
      </c>
      <c r="K16">
        <v>0.25890048999999998</v>
      </c>
      <c r="L16">
        <v>0.35910459500000003</v>
      </c>
      <c r="M16">
        <v>-0.38844197000000003</v>
      </c>
      <c r="N16">
        <v>8.1007035199999994E-2</v>
      </c>
      <c r="O16">
        <v>-0.16757454699999999</v>
      </c>
      <c r="P16">
        <v>0.28130164499999999</v>
      </c>
      <c r="Q16">
        <v>0.10682588699999999</v>
      </c>
      <c r="R16">
        <v>-5.5351067599999998E-2</v>
      </c>
      <c r="S16">
        <v>-0.12598778629999999</v>
      </c>
      <c r="T16" s="1">
        <v>-0.17029540000000001</v>
      </c>
    </row>
    <row r="17" spans="1:20" x14ac:dyDescent="0.25">
      <c r="A17" t="s">
        <v>21</v>
      </c>
      <c r="B17">
        <v>-0.24792130000000001</v>
      </c>
      <c r="C17">
        <v>6.9586202999999999E-2</v>
      </c>
      <c r="D17">
        <v>-1.2837350000000001E-2</v>
      </c>
      <c r="E17">
        <v>-0.10925764</v>
      </c>
      <c r="F17">
        <v>0.26794013999999999</v>
      </c>
      <c r="G17">
        <v>0.388361293</v>
      </c>
      <c r="H17">
        <v>-0.20461953999999999</v>
      </c>
      <c r="I17">
        <v>-8.0208870000000008E-3</v>
      </c>
      <c r="J17">
        <v>-9.9892263999999995E-2</v>
      </c>
      <c r="K17">
        <v>1.204292E-2</v>
      </c>
      <c r="L17">
        <v>1.2639459E-2</v>
      </c>
      <c r="M17">
        <v>0.50330701</v>
      </c>
      <c r="N17">
        <v>-5.6390850000000003E-3</v>
      </c>
      <c r="O17">
        <v>-0.240298495</v>
      </c>
      <c r="P17">
        <v>-0.42286981699999998</v>
      </c>
      <c r="Q17">
        <v>0.19465880199999999</v>
      </c>
      <c r="R17">
        <v>-9.6475518699999999E-2</v>
      </c>
      <c r="S17">
        <v>-0.19467188299999999</v>
      </c>
      <c r="T17" s="1">
        <v>-0.26785979999999998</v>
      </c>
    </row>
    <row r="18" spans="1:20" x14ac:dyDescent="0.25">
      <c r="A18" t="s">
        <v>22</v>
      </c>
      <c r="B18">
        <v>-0.23458109999999999</v>
      </c>
      <c r="C18">
        <v>-2.2459865999999998E-2</v>
      </c>
      <c r="D18">
        <v>0.34994715100000001</v>
      </c>
      <c r="E18">
        <v>-8.9326429999999998E-2</v>
      </c>
      <c r="F18">
        <v>-0.20712615000000001</v>
      </c>
      <c r="G18">
        <v>6.3056502E-2</v>
      </c>
      <c r="H18">
        <v>-0.13056889999999999</v>
      </c>
      <c r="I18">
        <v>-0.374664147</v>
      </c>
      <c r="J18">
        <v>0.21552161</v>
      </c>
      <c r="K18">
        <v>-0.41396133000000002</v>
      </c>
      <c r="L18">
        <v>0.36841159400000001</v>
      </c>
      <c r="M18">
        <v>0.10686528000000001</v>
      </c>
      <c r="N18">
        <v>-1.6511965900000002E-2</v>
      </c>
      <c r="O18">
        <v>0.34586535600000001</v>
      </c>
      <c r="P18">
        <v>0.25313837099999997</v>
      </c>
      <c r="Q18">
        <v>0.113449884</v>
      </c>
      <c r="R18">
        <v>-5.5776505300000001E-2</v>
      </c>
      <c r="S18">
        <v>-0.12464248880000001</v>
      </c>
      <c r="T18" s="1">
        <v>-0.1710941</v>
      </c>
    </row>
    <row r="19" spans="1:20" x14ac:dyDescent="0.25">
      <c r="A19" t="s">
        <v>23</v>
      </c>
      <c r="B19">
        <v>-0.1761527</v>
      </c>
      <c r="C19">
        <v>-0.42270473600000003</v>
      </c>
      <c r="D19">
        <v>-0.40498542399999998</v>
      </c>
      <c r="E19">
        <v>-9.3073149999999993E-2</v>
      </c>
      <c r="F19">
        <v>-0.28570201000000001</v>
      </c>
      <c r="G19">
        <v>0.27948655100000003</v>
      </c>
      <c r="H19">
        <v>0.55710903000000001</v>
      </c>
      <c r="I19">
        <v>-0.27412985699999998</v>
      </c>
      <c r="J19">
        <v>-0.25457644800000001</v>
      </c>
      <c r="K19">
        <v>-6.2565930000000006E-2</v>
      </c>
      <c r="L19">
        <v>-4.0615540000000002E-3</v>
      </c>
      <c r="M19">
        <v>5.1032969999999997E-2</v>
      </c>
      <c r="N19">
        <v>3.1402417500000002E-2</v>
      </c>
      <c r="O19">
        <v>4.4813049999999997E-3</v>
      </c>
      <c r="P19">
        <v>-1.6918549999999999E-3</v>
      </c>
      <c r="Q19">
        <v>2.3304110000000001E-3</v>
      </c>
      <c r="R19">
        <v>-1.0722059999999999E-4</v>
      </c>
      <c r="S19">
        <v>3.0850410000000001E-4</v>
      </c>
      <c r="T19" s="1">
        <v>-1.6231820000000001E-5</v>
      </c>
    </row>
    <row r="20" spans="1:20" x14ac:dyDescent="0.25">
      <c r="A20" t="s">
        <v>24</v>
      </c>
      <c r="B20">
        <v>-0.17886920000000001</v>
      </c>
      <c r="C20">
        <v>-0.530170433</v>
      </c>
      <c r="D20">
        <v>-0.208308099</v>
      </c>
      <c r="E20">
        <v>-0.12522854999999999</v>
      </c>
      <c r="F20">
        <v>0.26134109</v>
      </c>
      <c r="G20">
        <v>3.8730911E-2</v>
      </c>
      <c r="H20">
        <v>-4.8760600000000001E-2</v>
      </c>
      <c r="I20">
        <v>0.337435877</v>
      </c>
      <c r="J20">
        <v>0.65430612700000002</v>
      </c>
      <c r="K20">
        <v>-6.281668E-2</v>
      </c>
      <c r="L20">
        <v>2.3984669E-2</v>
      </c>
      <c r="M20">
        <v>-7.6019500000000004E-2</v>
      </c>
      <c r="N20">
        <v>-5.0551402000000002E-2</v>
      </c>
      <c r="O20">
        <v>2.5819564E-2</v>
      </c>
      <c r="P20">
        <v>1.1362805E-2</v>
      </c>
      <c r="Q20">
        <v>-6.4781600000000002E-3</v>
      </c>
      <c r="R20">
        <v>9.764932E-4</v>
      </c>
      <c r="S20">
        <v>-1.820235E-4</v>
      </c>
      <c r="T20" s="1">
        <v>9.9687100000000003E-5</v>
      </c>
    </row>
    <row r="21" spans="1:20" x14ac:dyDescent="0.25">
      <c r="A21" t="s">
        <v>25</v>
      </c>
      <c r="B21">
        <v>-0.1673105</v>
      </c>
      <c r="C21">
        <v>-0.57394867900000002</v>
      </c>
      <c r="D21">
        <v>7.0646135999999998E-2</v>
      </c>
      <c r="E21">
        <v>-7.0208199999999998E-2</v>
      </c>
      <c r="F21">
        <v>-4.5498539999999997E-2</v>
      </c>
      <c r="G21">
        <v>-0.42206956699999998</v>
      </c>
      <c r="H21">
        <v>-0.49217768000000001</v>
      </c>
      <c r="I21">
        <v>-9.5105494999999998E-2</v>
      </c>
      <c r="J21">
        <v>-0.42959209599999998</v>
      </c>
      <c r="K21">
        <v>0.11840365</v>
      </c>
      <c r="L21">
        <v>-3.2766022999999998E-2</v>
      </c>
      <c r="M21">
        <v>1.774013E-2</v>
      </c>
      <c r="N21">
        <v>6.4700649999999997E-3</v>
      </c>
      <c r="O21">
        <v>-3.1683450000000002E-2</v>
      </c>
      <c r="P21">
        <v>-1.2878262999999999E-2</v>
      </c>
      <c r="Q21">
        <v>2.0539579999999998E-3</v>
      </c>
      <c r="R21">
        <v>-6.2102329999999995E-4</v>
      </c>
      <c r="S21">
        <v>5.90412E-5</v>
      </c>
      <c r="T21" s="1">
        <v>-1.885318E-5</v>
      </c>
    </row>
    <row r="23" spans="1:20" x14ac:dyDescent="0.25">
      <c r="A23" t="s">
        <v>7</v>
      </c>
      <c r="B23">
        <f>ABS(B3)</f>
        <v>0.25332090000000002</v>
      </c>
      <c r="C23">
        <f t="shared" ref="C23:T37" si="0">ABS(C3)</f>
        <v>9.7185226999999999E-2</v>
      </c>
      <c r="D23">
        <f t="shared" si="0"/>
        <v>2.1110621E-2</v>
      </c>
      <c r="E23">
        <f t="shared" si="0"/>
        <v>9.3247769999999994E-2</v>
      </c>
      <c r="F23">
        <f t="shared" si="0"/>
        <v>4.2691200000000004E-3</v>
      </c>
      <c r="G23">
        <f t="shared" si="0"/>
        <v>6.9453272999999996E-2</v>
      </c>
      <c r="H23">
        <f t="shared" si="0"/>
        <v>5.8077450000000003E-2</v>
      </c>
      <c r="I23">
        <f t="shared" si="0"/>
        <v>4.5597456000000001E-2</v>
      </c>
      <c r="J23">
        <f t="shared" si="0"/>
        <v>2.7683069999999998E-3</v>
      </c>
      <c r="K23">
        <f t="shared" si="0"/>
        <v>3.4480579999999997E-2</v>
      </c>
      <c r="L23">
        <f t="shared" si="0"/>
        <v>0.40400495600000003</v>
      </c>
      <c r="M23">
        <f t="shared" si="0"/>
        <v>0.12871386000000001</v>
      </c>
      <c r="N23">
        <f t="shared" si="0"/>
        <v>1.32187066E-2</v>
      </c>
      <c r="O23">
        <f t="shared" si="0"/>
        <v>7.3704228999999996E-2</v>
      </c>
      <c r="P23">
        <f t="shared" si="0"/>
        <v>6.1619381000000001E-2</v>
      </c>
      <c r="Q23">
        <f t="shared" si="0"/>
        <v>0.37281974000000001</v>
      </c>
      <c r="R23">
        <f t="shared" si="0"/>
        <v>0.2858372535</v>
      </c>
      <c r="S23">
        <f t="shared" si="0"/>
        <v>0.34618247629999999</v>
      </c>
      <c r="T23">
        <f t="shared" si="0"/>
        <v>0.61320549999999996</v>
      </c>
    </row>
    <row r="24" spans="1:20" x14ac:dyDescent="0.25">
      <c r="A24" t="s">
        <v>8</v>
      </c>
      <c r="B24">
        <f t="shared" ref="B24:Q39" si="1">ABS(B4)</f>
        <v>0.23620650000000001</v>
      </c>
      <c r="C24">
        <f t="shared" si="1"/>
        <v>0.19140106900000001</v>
      </c>
      <c r="D24">
        <f t="shared" si="1"/>
        <v>0.25579407799999998</v>
      </c>
      <c r="E24">
        <f t="shared" si="1"/>
        <v>2.4930560000000001E-2</v>
      </c>
      <c r="F24">
        <f t="shared" si="1"/>
        <v>0.28214293000000001</v>
      </c>
      <c r="G24">
        <f t="shared" si="1"/>
        <v>5.4088898000000003E-2</v>
      </c>
      <c r="H24">
        <f t="shared" si="1"/>
        <v>0.1685091</v>
      </c>
      <c r="I24">
        <f t="shared" si="1"/>
        <v>0.14146994099999999</v>
      </c>
      <c r="J24">
        <f t="shared" si="1"/>
        <v>1.2559860000000001E-2</v>
      </c>
      <c r="K24">
        <f t="shared" si="1"/>
        <v>6.476693E-2</v>
      </c>
      <c r="L24">
        <f t="shared" si="1"/>
        <v>0.28974008600000001</v>
      </c>
      <c r="M24">
        <f t="shared" si="1"/>
        <v>0.10176947</v>
      </c>
      <c r="N24">
        <f t="shared" si="1"/>
        <v>5.2537150000000002E-4</v>
      </c>
      <c r="O24">
        <f t="shared" si="1"/>
        <v>0.598041814</v>
      </c>
      <c r="P24">
        <f t="shared" si="1"/>
        <v>0.426923895</v>
      </c>
      <c r="Q24">
        <f t="shared" si="1"/>
        <v>0.13701606499999999</v>
      </c>
      <c r="R24">
        <f t="shared" si="0"/>
        <v>9.26273024E-2</v>
      </c>
      <c r="S24">
        <f t="shared" si="0"/>
        <v>0.1007467989</v>
      </c>
      <c r="T24">
        <f t="shared" si="0"/>
        <v>0.18574280000000001</v>
      </c>
    </row>
    <row r="25" spans="1:20" x14ac:dyDescent="0.25">
      <c r="A25" t="s">
        <v>9</v>
      </c>
      <c r="B25">
        <f t="shared" si="1"/>
        <v>0.24932000000000001</v>
      </c>
      <c r="C25">
        <f t="shared" si="0"/>
        <v>9.6490702999999997E-2</v>
      </c>
      <c r="D25">
        <f t="shared" si="0"/>
        <v>2.1476726000000002E-2</v>
      </c>
      <c r="E25">
        <f t="shared" si="0"/>
        <v>0.11726114</v>
      </c>
      <c r="F25">
        <f t="shared" si="0"/>
        <v>0.31588164000000002</v>
      </c>
      <c r="G25">
        <f t="shared" si="0"/>
        <v>0.15513237799999999</v>
      </c>
      <c r="H25">
        <f t="shared" si="0"/>
        <v>4.2660900000000002E-2</v>
      </c>
      <c r="I25">
        <f t="shared" si="0"/>
        <v>4.5526401000000001E-2</v>
      </c>
      <c r="J25">
        <f t="shared" si="0"/>
        <v>0.132341183</v>
      </c>
      <c r="K25">
        <f t="shared" si="0"/>
        <v>2.2198470000000001E-2</v>
      </c>
      <c r="L25">
        <f t="shared" si="0"/>
        <v>0.48744917199999999</v>
      </c>
      <c r="M25">
        <f t="shared" si="0"/>
        <v>4.3703119999999998E-2</v>
      </c>
      <c r="N25">
        <f t="shared" si="0"/>
        <v>0.1078328995</v>
      </c>
      <c r="O25">
        <f t="shared" si="0"/>
        <v>4.5757686999999998E-2</v>
      </c>
      <c r="P25">
        <f t="shared" si="0"/>
        <v>0.60225837299999996</v>
      </c>
      <c r="Q25">
        <f t="shared" si="0"/>
        <v>0.16572068300000001</v>
      </c>
      <c r="R25">
        <f t="shared" si="0"/>
        <v>0.12959954670000001</v>
      </c>
      <c r="S25">
        <f t="shared" si="0"/>
        <v>0.1652793941</v>
      </c>
      <c r="T25">
        <f t="shared" si="0"/>
        <v>0.2846764</v>
      </c>
    </row>
    <row r="26" spans="1:20" x14ac:dyDescent="0.25">
      <c r="A26" t="s">
        <v>10</v>
      </c>
      <c r="B26">
        <f t="shared" si="1"/>
        <v>0.2320102</v>
      </c>
      <c r="C26">
        <f t="shared" si="0"/>
        <v>2.2567626E-2</v>
      </c>
      <c r="D26">
        <f t="shared" si="0"/>
        <v>0.38046411400000002</v>
      </c>
      <c r="E26">
        <f t="shared" si="0"/>
        <v>0.11006043</v>
      </c>
      <c r="F26">
        <f t="shared" si="0"/>
        <v>0.22706336999999999</v>
      </c>
      <c r="G26">
        <f t="shared" si="0"/>
        <v>4.0478649999999998E-2</v>
      </c>
      <c r="H26">
        <f t="shared" si="0"/>
        <v>4.8346130000000001E-2</v>
      </c>
      <c r="I26">
        <f t="shared" si="0"/>
        <v>0.22518402800000001</v>
      </c>
      <c r="J26">
        <f t="shared" si="0"/>
        <v>0.223476281</v>
      </c>
      <c r="K26">
        <f t="shared" si="0"/>
        <v>2.7222360000000001E-2</v>
      </c>
      <c r="L26">
        <f t="shared" si="0"/>
        <v>0.29307438099999999</v>
      </c>
      <c r="M26">
        <f t="shared" si="0"/>
        <v>0.41109064000000001</v>
      </c>
      <c r="N26">
        <f t="shared" si="0"/>
        <v>0.1600180886</v>
      </c>
      <c r="O26">
        <f t="shared" si="0"/>
        <v>0.47523893499999997</v>
      </c>
      <c r="P26">
        <f t="shared" si="0"/>
        <v>0.25750911300000001</v>
      </c>
      <c r="Q26">
        <f t="shared" si="0"/>
        <v>0.107875366</v>
      </c>
      <c r="R26">
        <f t="shared" si="0"/>
        <v>8.3828032699999999E-2</v>
      </c>
      <c r="S26">
        <f t="shared" si="0"/>
        <v>9.8413215200000001E-2</v>
      </c>
      <c r="T26">
        <f t="shared" si="0"/>
        <v>0.17568510000000001</v>
      </c>
    </row>
    <row r="27" spans="1:20" x14ac:dyDescent="0.25">
      <c r="A27" t="s">
        <v>11</v>
      </c>
      <c r="B27">
        <f t="shared" si="1"/>
        <v>0.241566</v>
      </c>
      <c r="C27">
        <f t="shared" si="0"/>
        <v>6.4345720000000004E-3</v>
      </c>
      <c r="D27">
        <f t="shared" si="0"/>
        <v>1.2074333E-2</v>
      </c>
      <c r="E27">
        <f t="shared" si="0"/>
        <v>0.44600701999999998</v>
      </c>
      <c r="F27">
        <f t="shared" si="0"/>
        <v>9.7767450000000006E-2</v>
      </c>
      <c r="G27">
        <f t="shared" si="0"/>
        <v>3.9582116000000001E-2</v>
      </c>
      <c r="H27">
        <f t="shared" si="0"/>
        <v>6.1927019999999999E-2</v>
      </c>
      <c r="I27">
        <f t="shared" si="0"/>
        <v>4.5101409000000002E-2</v>
      </c>
      <c r="J27">
        <f t="shared" si="0"/>
        <v>9.2989790000000006E-3</v>
      </c>
      <c r="K27">
        <f t="shared" si="0"/>
        <v>5.717742E-2</v>
      </c>
      <c r="L27">
        <f t="shared" si="0"/>
        <v>3.3363879999999999E-2</v>
      </c>
      <c r="M27">
        <f t="shared" si="0"/>
        <v>1.6771479999999998E-2</v>
      </c>
      <c r="N27">
        <f t="shared" si="0"/>
        <v>4.5552044100000001E-2</v>
      </c>
      <c r="O27">
        <f t="shared" si="0"/>
        <v>2.4864882000000001E-2</v>
      </c>
      <c r="P27">
        <f t="shared" si="0"/>
        <v>2.0226204000000001E-2</v>
      </c>
      <c r="Q27">
        <f t="shared" si="0"/>
        <v>0.58649723200000003</v>
      </c>
      <c r="R27">
        <f t="shared" si="0"/>
        <v>0.56106396540000003</v>
      </c>
      <c r="S27">
        <f t="shared" si="0"/>
        <v>0.2396987626</v>
      </c>
      <c r="T27">
        <f t="shared" si="0"/>
        <v>3.8240389999999999E-2</v>
      </c>
    </row>
    <row r="28" spans="1:20" x14ac:dyDescent="0.25">
      <c r="A28" t="s">
        <v>12</v>
      </c>
      <c r="B28">
        <f t="shared" si="1"/>
        <v>0.2290306</v>
      </c>
      <c r="C28">
        <f t="shared" si="0"/>
        <v>0.112989647</v>
      </c>
      <c r="D28">
        <f t="shared" si="0"/>
        <v>0.24986207999999999</v>
      </c>
      <c r="E28">
        <f t="shared" si="0"/>
        <v>0.41342292000000003</v>
      </c>
      <c r="F28">
        <f t="shared" si="0"/>
        <v>0.15800005</v>
      </c>
      <c r="G28">
        <f t="shared" si="0"/>
        <v>0.200489633</v>
      </c>
      <c r="H28">
        <f t="shared" si="0"/>
        <v>6.8478090000000005E-2</v>
      </c>
      <c r="I28">
        <f t="shared" si="0"/>
        <v>0.31821368900000002</v>
      </c>
      <c r="J28">
        <f t="shared" si="0"/>
        <v>0.27041256699999999</v>
      </c>
      <c r="K28">
        <f t="shared" si="0"/>
        <v>0.24073522</v>
      </c>
      <c r="L28">
        <f t="shared" si="0"/>
        <v>5.2752629999999997E-3</v>
      </c>
      <c r="M28">
        <f t="shared" si="0"/>
        <v>0.14234338999999999</v>
      </c>
      <c r="N28">
        <f t="shared" si="0"/>
        <v>0.52170170319999998</v>
      </c>
      <c r="O28">
        <f t="shared" si="0"/>
        <v>0.18953542400000001</v>
      </c>
      <c r="P28">
        <f t="shared" si="0"/>
        <v>3.9301129999999997E-2</v>
      </c>
      <c r="Q28">
        <f t="shared" si="0"/>
        <v>0.183804203</v>
      </c>
      <c r="R28">
        <f t="shared" si="0"/>
        <v>0.1739445349</v>
      </c>
      <c r="S28">
        <f t="shared" si="0"/>
        <v>7.14436653E-2</v>
      </c>
      <c r="T28">
        <f t="shared" si="0"/>
        <v>1.295283E-2</v>
      </c>
    </row>
    <row r="29" spans="1:20" x14ac:dyDescent="0.25">
      <c r="A29" t="s">
        <v>13</v>
      </c>
      <c r="B29">
        <f t="shared" si="1"/>
        <v>0.2387368</v>
      </c>
      <c r="C29">
        <f t="shared" si="0"/>
        <v>3.5529170000000001E-3</v>
      </c>
      <c r="D29">
        <f t="shared" si="0"/>
        <v>2.7673511000000001E-2</v>
      </c>
      <c r="E29">
        <f t="shared" si="0"/>
        <v>0.40427689999999999</v>
      </c>
      <c r="F29">
        <f t="shared" si="0"/>
        <v>0.40564243999999999</v>
      </c>
      <c r="G29">
        <f t="shared" si="0"/>
        <v>5.095067E-3</v>
      </c>
      <c r="H29">
        <f t="shared" si="0"/>
        <v>6.6156049999999994E-2</v>
      </c>
      <c r="I29">
        <f t="shared" si="0"/>
        <v>0.20205996200000001</v>
      </c>
      <c r="J29">
        <f t="shared" si="0"/>
        <v>2.4791054E-2</v>
      </c>
      <c r="K29">
        <f t="shared" si="0"/>
        <v>0.13025097999999999</v>
      </c>
      <c r="L29">
        <f t="shared" si="0"/>
        <v>0.120952371</v>
      </c>
      <c r="M29">
        <f t="shared" si="0"/>
        <v>0.17455467999999999</v>
      </c>
      <c r="N29">
        <f t="shared" si="0"/>
        <v>0.56278871389999996</v>
      </c>
      <c r="O29">
        <f t="shared" si="0"/>
        <v>0.17580140399999999</v>
      </c>
      <c r="P29">
        <f t="shared" si="0"/>
        <v>4.0247433999999999E-2</v>
      </c>
      <c r="Q29">
        <f t="shared" si="0"/>
        <v>0.27274583600000002</v>
      </c>
      <c r="R29">
        <f t="shared" si="0"/>
        <v>0.26303190809999999</v>
      </c>
      <c r="S29">
        <f t="shared" si="0"/>
        <v>0.1149130231</v>
      </c>
      <c r="T29">
        <f t="shared" si="0"/>
        <v>1.7116349999999999E-2</v>
      </c>
    </row>
    <row r="30" spans="1:20" x14ac:dyDescent="0.25">
      <c r="A30" t="s">
        <v>14</v>
      </c>
      <c r="B30">
        <f t="shared" si="1"/>
        <v>0.21171039999999999</v>
      </c>
      <c r="C30">
        <f t="shared" si="0"/>
        <v>0.145743493</v>
      </c>
      <c r="D30">
        <f t="shared" si="0"/>
        <v>0.36584665399999999</v>
      </c>
      <c r="E30">
        <f t="shared" si="0"/>
        <v>0.46094312999999998</v>
      </c>
      <c r="F30">
        <f t="shared" si="0"/>
        <v>0.15443721999999999</v>
      </c>
      <c r="G30" s="4">
        <f t="shared" si="0"/>
        <v>8.1172521999999997E-2</v>
      </c>
      <c r="H30">
        <f t="shared" si="0"/>
        <v>0.18743114</v>
      </c>
      <c r="I30">
        <f t="shared" si="0"/>
        <v>0.54478790200000005</v>
      </c>
      <c r="J30">
        <f t="shared" si="0"/>
        <v>0.207457055</v>
      </c>
      <c r="K30">
        <f t="shared" si="0"/>
        <v>0.28954723999999998</v>
      </c>
      <c r="L30">
        <f t="shared" si="0"/>
        <v>6.4366835999999997E-2</v>
      </c>
      <c r="M30">
        <f t="shared" si="0"/>
        <v>8.4641129999999995E-2</v>
      </c>
      <c r="N30">
        <f t="shared" si="0"/>
        <v>0.17209372470000001</v>
      </c>
      <c r="O30">
        <f t="shared" si="0"/>
        <v>4.2135099000000002E-2</v>
      </c>
      <c r="P30">
        <f t="shared" si="0"/>
        <v>1.3183161000000001E-2</v>
      </c>
      <c r="Q30">
        <f t="shared" si="0"/>
        <v>0.16258689900000001</v>
      </c>
      <c r="R30">
        <f t="shared" si="0"/>
        <v>0.15663314989999999</v>
      </c>
      <c r="S30">
        <f t="shared" si="0"/>
        <v>6.6574839799999994E-2</v>
      </c>
      <c r="T30">
        <f t="shared" si="0"/>
        <v>1.057168E-2</v>
      </c>
    </row>
    <row r="31" spans="1:20" x14ac:dyDescent="0.25">
      <c r="A31" t="s">
        <v>15</v>
      </c>
      <c r="B31">
        <f t="shared" si="1"/>
        <v>0.24699009999999999</v>
      </c>
      <c r="C31">
        <f t="shared" si="0"/>
        <v>0.13468650500000001</v>
      </c>
      <c r="D31">
        <f t="shared" si="0"/>
        <v>9.0698440000000005E-3</v>
      </c>
      <c r="E31">
        <f t="shared" si="0"/>
        <v>0.20415085999999999</v>
      </c>
      <c r="F31">
        <f t="shared" si="0"/>
        <v>0.10836738</v>
      </c>
      <c r="G31">
        <f t="shared" si="0"/>
        <v>0.267669565</v>
      </c>
      <c r="H31">
        <f t="shared" si="0"/>
        <v>0.20501438999999999</v>
      </c>
      <c r="I31">
        <f t="shared" si="0"/>
        <v>8.0091172000000002E-2</v>
      </c>
      <c r="J31">
        <f t="shared" si="0"/>
        <v>6.0958239999999997E-2</v>
      </c>
      <c r="K31">
        <f t="shared" si="0"/>
        <v>6.9463000000000001E-4</v>
      </c>
      <c r="L31">
        <f t="shared" si="0"/>
        <v>0.14074864300000001</v>
      </c>
      <c r="M31">
        <f t="shared" si="0"/>
        <v>1.047141E-2</v>
      </c>
      <c r="N31">
        <f t="shared" si="0"/>
        <v>6.1962672400000002E-2</v>
      </c>
      <c r="O31">
        <f t="shared" si="0"/>
        <v>2.6989019E-2</v>
      </c>
      <c r="P31">
        <f t="shared" si="0"/>
        <v>4.9202682999999997E-2</v>
      </c>
      <c r="Q31">
        <f t="shared" si="0"/>
        <v>0.26683705499999999</v>
      </c>
      <c r="R31">
        <f t="shared" si="0"/>
        <v>0.52999880229999996</v>
      </c>
      <c r="S31">
        <f t="shared" si="0"/>
        <v>0.59951786709999999</v>
      </c>
      <c r="T31">
        <f t="shared" si="0"/>
        <v>7.1500320000000006E-2</v>
      </c>
    </row>
    <row r="32" spans="1:20" x14ac:dyDescent="0.25">
      <c r="A32" t="s">
        <v>16</v>
      </c>
      <c r="B32">
        <f t="shared" si="1"/>
        <v>0.2295828</v>
      </c>
      <c r="C32">
        <f t="shared" si="0"/>
        <v>0.22044432</v>
      </c>
      <c r="D32">
        <f t="shared" si="0"/>
        <v>0.25244908900000002</v>
      </c>
      <c r="E32">
        <f t="shared" si="0"/>
        <v>0.10851763</v>
      </c>
      <c r="F32">
        <f t="shared" si="0"/>
        <v>0.16508997</v>
      </c>
      <c r="G32">
        <f t="shared" si="0"/>
        <v>0.473278743</v>
      </c>
      <c r="H32">
        <f t="shared" si="0"/>
        <v>8.183994E-2</v>
      </c>
      <c r="I32">
        <f t="shared" si="0"/>
        <v>0.16621266300000001</v>
      </c>
      <c r="J32">
        <f t="shared" si="0"/>
        <v>8.2962985000000003E-2</v>
      </c>
      <c r="K32">
        <f t="shared" si="0"/>
        <v>0.28206059999999999</v>
      </c>
      <c r="L32">
        <f t="shared" si="0"/>
        <v>6.6537419999999998E-3</v>
      </c>
      <c r="M32">
        <f t="shared" si="0"/>
        <v>0.33656247</v>
      </c>
      <c r="N32">
        <f t="shared" si="0"/>
        <v>0.4158185553</v>
      </c>
      <c r="O32">
        <f t="shared" si="0"/>
        <v>0.28384864900000001</v>
      </c>
      <c r="P32">
        <f t="shared" si="0"/>
        <v>0.14953090299999999</v>
      </c>
      <c r="Q32">
        <f t="shared" si="0"/>
        <v>6.2678696000000006E-2</v>
      </c>
      <c r="R32">
        <f t="shared" si="0"/>
        <v>0.15815173229999999</v>
      </c>
      <c r="S32">
        <f t="shared" si="0"/>
        <v>0.18042287509999999</v>
      </c>
      <c r="T32">
        <f t="shared" si="0"/>
        <v>2.3027659999999998E-2</v>
      </c>
    </row>
    <row r="33" spans="1:20" x14ac:dyDescent="0.25">
      <c r="A33" t="s">
        <v>17</v>
      </c>
      <c r="B33">
        <f t="shared" si="1"/>
        <v>0.2420416</v>
      </c>
      <c r="C33">
        <f t="shared" si="0"/>
        <v>0.13989051599999999</v>
      </c>
      <c r="D33">
        <f t="shared" si="0"/>
        <v>2.3676815E-2</v>
      </c>
      <c r="E33">
        <f t="shared" si="0"/>
        <v>0.22071315</v>
      </c>
      <c r="F33">
        <f t="shared" si="0"/>
        <v>0.38043484</v>
      </c>
      <c r="G33">
        <f t="shared" si="0"/>
        <v>0.20671840899999999</v>
      </c>
      <c r="H33">
        <f t="shared" si="0"/>
        <v>0.20524484000000001</v>
      </c>
      <c r="I33">
        <f t="shared" si="0"/>
        <v>6.8693360000000002E-3</v>
      </c>
      <c r="J33">
        <f t="shared" si="0"/>
        <v>0.21833181099999999</v>
      </c>
      <c r="K33">
        <f t="shared" si="0"/>
        <v>0.19273522000000001</v>
      </c>
      <c r="L33">
        <f t="shared" si="0"/>
        <v>0.27315183500000001</v>
      </c>
      <c r="M33">
        <f t="shared" si="0"/>
        <v>0.35738503999999999</v>
      </c>
      <c r="N33">
        <f t="shared" si="0"/>
        <v>0.39281678149999999</v>
      </c>
      <c r="O33">
        <f t="shared" si="0"/>
        <v>1.8167619999999999E-2</v>
      </c>
      <c r="P33">
        <f t="shared" si="0"/>
        <v>0.17230256899999999</v>
      </c>
      <c r="Q33">
        <f t="shared" si="0"/>
        <v>0.13648202100000001</v>
      </c>
      <c r="R33">
        <f t="shared" si="0"/>
        <v>0.25732502709999999</v>
      </c>
      <c r="S33">
        <f t="shared" si="0"/>
        <v>0.29232573550000002</v>
      </c>
      <c r="T33">
        <f t="shared" si="0"/>
        <v>3.4103670000000003E-2</v>
      </c>
    </row>
    <row r="34" spans="1:20" x14ac:dyDescent="0.25">
      <c r="A34" t="s">
        <v>18</v>
      </c>
      <c r="B34">
        <f t="shared" si="1"/>
        <v>0.22834599999999999</v>
      </c>
      <c r="C34">
        <f t="shared" si="0"/>
        <v>2.0530029999999999E-3</v>
      </c>
      <c r="D34">
        <f t="shared" si="0"/>
        <v>0.36825291999999998</v>
      </c>
      <c r="E34">
        <f t="shared" si="0"/>
        <v>0.24350372000000001</v>
      </c>
      <c r="F34">
        <f t="shared" si="0"/>
        <v>9.8223939999999996E-2</v>
      </c>
      <c r="G34">
        <f t="shared" si="0"/>
        <v>9.7952167000000007E-2</v>
      </c>
      <c r="H34">
        <f t="shared" si="0"/>
        <v>0.30935565999999998</v>
      </c>
      <c r="I34">
        <f t="shared" si="0"/>
        <v>0.133089016</v>
      </c>
      <c r="J34">
        <f t="shared" si="0"/>
        <v>8.9245826E-2</v>
      </c>
      <c r="K34">
        <f t="shared" si="0"/>
        <v>0.67288884000000004</v>
      </c>
      <c r="L34">
        <f t="shared" si="0"/>
        <v>5.4963850000000002E-2</v>
      </c>
      <c r="M34">
        <f t="shared" si="0"/>
        <v>0.23702841999999999</v>
      </c>
      <c r="N34">
        <f t="shared" si="0"/>
        <v>2.0170951499999999E-2</v>
      </c>
      <c r="O34">
        <f t="shared" si="0"/>
        <v>0.22002864699999999</v>
      </c>
      <c r="P34">
        <f t="shared" si="0"/>
        <v>4.1220712E-2</v>
      </c>
      <c r="Q34">
        <f t="shared" si="0"/>
        <v>7.1804834999999997E-2</v>
      </c>
      <c r="R34">
        <f t="shared" si="0"/>
        <v>0.13920663659999999</v>
      </c>
      <c r="S34">
        <f t="shared" si="0"/>
        <v>0.15795570279999999</v>
      </c>
      <c r="T34">
        <f t="shared" si="0"/>
        <v>1.8511240000000002E-2</v>
      </c>
    </row>
    <row r="35" spans="1:20" x14ac:dyDescent="0.25">
      <c r="A35" t="s">
        <v>19</v>
      </c>
      <c r="B35">
        <f t="shared" si="1"/>
        <v>0.25202029999999997</v>
      </c>
      <c r="C35">
        <f t="shared" si="0"/>
        <v>7.1930398000000006E-2</v>
      </c>
      <c r="D35">
        <f t="shared" si="0"/>
        <v>2.7056248000000001E-2</v>
      </c>
      <c r="E35">
        <f t="shared" si="0"/>
        <v>8.582563E-2</v>
      </c>
      <c r="F35">
        <f t="shared" si="0"/>
        <v>2.3480620000000001E-2</v>
      </c>
      <c r="G35">
        <f t="shared" si="0"/>
        <v>0.281228543</v>
      </c>
      <c r="H35">
        <f t="shared" si="0"/>
        <v>0.21152106000000001</v>
      </c>
      <c r="I35">
        <f t="shared" si="0"/>
        <v>2.6804608000000001E-2</v>
      </c>
      <c r="J35">
        <f t="shared" si="0"/>
        <v>2.2366699E-2</v>
      </c>
      <c r="K35">
        <f t="shared" si="0"/>
        <v>3.8126409999999999E-2</v>
      </c>
      <c r="L35">
        <f t="shared" si="0"/>
        <v>0.21312462099999999</v>
      </c>
      <c r="M35">
        <f t="shared" si="0"/>
        <v>0.14959960999999999</v>
      </c>
      <c r="N35">
        <f t="shared" si="0"/>
        <v>9.4809200000000003E-3</v>
      </c>
      <c r="O35">
        <f t="shared" si="0"/>
        <v>5.0648611000000003E-2</v>
      </c>
      <c r="P35">
        <f t="shared" si="0"/>
        <v>5.1686976000000003E-2</v>
      </c>
      <c r="Q35">
        <f t="shared" si="0"/>
        <v>0.40423211199999998</v>
      </c>
      <c r="R35">
        <f t="shared" si="0"/>
        <v>0.2003393852</v>
      </c>
      <c r="S35">
        <f t="shared" si="0"/>
        <v>0.4255867216</v>
      </c>
      <c r="T35">
        <f t="shared" si="0"/>
        <v>0.58169320000000002</v>
      </c>
    </row>
    <row r="36" spans="1:20" x14ac:dyDescent="0.25">
      <c r="A36" t="s">
        <v>20</v>
      </c>
      <c r="B36">
        <f t="shared" si="1"/>
        <v>0.23655309999999999</v>
      </c>
      <c r="C36">
        <f t="shared" si="0"/>
        <v>0.15502127800000001</v>
      </c>
      <c r="D36">
        <f t="shared" si="0"/>
        <v>0.236607911</v>
      </c>
      <c r="E36">
        <f t="shared" si="0"/>
        <v>3.2437830000000001E-2</v>
      </c>
      <c r="F36">
        <f t="shared" si="0"/>
        <v>0.29240863</v>
      </c>
      <c r="G36">
        <f t="shared" si="0"/>
        <v>0.28027798100000001</v>
      </c>
      <c r="H36">
        <f t="shared" si="0"/>
        <v>0.26616273000000001</v>
      </c>
      <c r="I36">
        <f t="shared" si="0"/>
        <v>0.30528361199999998</v>
      </c>
      <c r="J36">
        <f t="shared" si="0"/>
        <v>0.12198603600000001</v>
      </c>
      <c r="K36">
        <f t="shared" si="0"/>
        <v>0.25890048999999998</v>
      </c>
      <c r="L36">
        <f t="shared" si="0"/>
        <v>0.35910459500000003</v>
      </c>
      <c r="M36">
        <f t="shared" si="0"/>
        <v>0.38844197000000003</v>
      </c>
      <c r="N36">
        <f t="shared" si="0"/>
        <v>8.1007035199999994E-2</v>
      </c>
      <c r="O36">
        <f t="shared" si="0"/>
        <v>0.16757454699999999</v>
      </c>
      <c r="P36">
        <f t="shared" si="0"/>
        <v>0.28130164499999999</v>
      </c>
      <c r="Q36">
        <f t="shared" si="0"/>
        <v>0.10682588699999999</v>
      </c>
      <c r="R36">
        <f t="shared" si="0"/>
        <v>5.5351067599999998E-2</v>
      </c>
      <c r="S36">
        <f t="shared" si="0"/>
        <v>0.12598778629999999</v>
      </c>
      <c r="T36">
        <f t="shared" si="0"/>
        <v>0.17029540000000001</v>
      </c>
    </row>
    <row r="37" spans="1:20" x14ac:dyDescent="0.25">
      <c r="A37" t="s">
        <v>21</v>
      </c>
      <c r="B37">
        <f t="shared" si="1"/>
        <v>0.24792130000000001</v>
      </c>
      <c r="C37">
        <f t="shared" si="0"/>
        <v>6.9586202999999999E-2</v>
      </c>
      <c r="D37">
        <f t="shared" si="0"/>
        <v>1.2837350000000001E-2</v>
      </c>
      <c r="E37">
        <f t="shared" si="0"/>
        <v>0.10925764</v>
      </c>
      <c r="F37">
        <f t="shared" si="0"/>
        <v>0.26794013999999999</v>
      </c>
      <c r="G37">
        <f t="shared" si="0"/>
        <v>0.388361293</v>
      </c>
      <c r="H37">
        <f t="shared" si="0"/>
        <v>0.20461953999999999</v>
      </c>
      <c r="I37">
        <f t="shared" si="0"/>
        <v>8.0208870000000008E-3</v>
      </c>
      <c r="J37">
        <f t="shared" si="0"/>
        <v>9.9892263999999995E-2</v>
      </c>
      <c r="K37">
        <f t="shared" si="0"/>
        <v>1.204292E-2</v>
      </c>
      <c r="L37">
        <f t="shared" si="0"/>
        <v>1.2639459E-2</v>
      </c>
      <c r="M37">
        <f t="shared" si="0"/>
        <v>0.50330701</v>
      </c>
      <c r="N37">
        <f t="shared" si="0"/>
        <v>5.6390850000000003E-3</v>
      </c>
      <c r="O37">
        <f t="shared" si="0"/>
        <v>0.240298495</v>
      </c>
      <c r="P37">
        <f t="shared" si="0"/>
        <v>0.42286981699999998</v>
      </c>
      <c r="Q37">
        <f t="shared" si="0"/>
        <v>0.19465880199999999</v>
      </c>
      <c r="R37">
        <f t="shared" si="0"/>
        <v>9.6475518699999999E-2</v>
      </c>
      <c r="S37">
        <f t="shared" si="0"/>
        <v>0.19467188299999999</v>
      </c>
      <c r="T37">
        <f t="shared" si="0"/>
        <v>0.26785979999999998</v>
      </c>
    </row>
    <row r="38" spans="1:20" x14ac:dyDescent="0.25">
      <c r="A38" t="s">
        <v>22</v>
      </c>
      <c r="B38">
        <f t="shared" si="1"/>
        <v>0.23458109999999999</v>
      </c>
      <c r="C38">
        <f t="shared" si="1"/>
        <v>2.2459865999999998E-2</v>
      </c>
      <c r="D38">
        <f t="shared" si="1"/>
        <v>0.34994715100000001</v>
      </c>
      <c r="E38">
        <f t="shared" si="1"/>
        <v>8.9326429999999998E-2</v>
      </c>
      <c r="F38">
        <f t="shared" si="1"/>
        <v>0.20712615000000001</v>
      </c>
      <c r="G38">
        <f t="shared" si="1"/>
        <v>6.3056502E-2</v>
      </c>
      <c r="H38">
        <f t="shared" si="1"/>
        <v>0.13056889999999999</v>
      </c>
      <c r="I38">
        <f t="shared" si="1"/>
        <v>0.374664147</v>
      </c>
      <c r="J38">
        <f t="shared" si="1"/>
        <v>0.21552161</v>
      </c>
      <c r="K38">
        <f t="shared" si="1"/>
        <v>0.41396133000000002</v>
      </c>
      <c r="L38">
        <f t="shared" si="1"/>
        <v>0.36841159400000001</v>
      </c>
      <c r="M38">
        <f t="shared" si="1"/>
        <v>0.10686528000000001</v>
      </c>
      <c r="N38">
        <f t="shared" si="1"/>
        <v>1.6511965900000002E-2</v>
      </c>
      <c r="O38">
        <f t="shared" si="1"/>
        <v>0.34586535600000001</v>
      </c>
      <c r="P38">
        <f t="shared" si="1"/>
        <v>0.25313837099999997</v>
      </c>
      <c r="Q38">
        <f t="shared" si="1"/>
        <v>0.113449884</v>
      </c>
      <c r="R38">
        <f t="shared" ref="C38:T41" si="2">ABS(R18)</f>
        <v>5.5776505300000001E-2</v>
      </c>
      <c r="S38">
        <f t="shared" si="2"/>
        <v>0.12464248880000001</v>
      </c>
      <c r="T38">
        <f t="shared" si="2"/>
        <v>0.1710941</v>
      </c>
    </row>
    <row r="39" spans="1:20" x14ac:dyDescent="0.25">
      <c r="A39" t="s">
        <v>23</v>
      </c>
      <c r="B39">
        <f t="shared" si="1"/>
        <v>0.1761527</v>
      </c>
      <c r="C39">
        <f t="shared" si="2"/>
        <v>0.42270473600000003</v>
      </c>
      <c r="D39">
        <f t="shared" si="2"/>
        <v>0.40498542399999998</v>
      </c>
      <c r="E39">
        <f t="shared" si="2"/>
        <v>9.3073149999999993E-2</v>
      </c>
      <c r="F39">
        <f t="shared" si="2"/>
        <v>0.28570201000000001</v>
      </c>
      <c r="G39">
        <f t="shared" si="2"/>
        <v>0.27948655100000003</v>
      </c>
      <c r="H39">
        <f t="shared" si="2"/>
        <v>0.55710903000000001</v>
      </c>
      <c r="I39">
        <f t="shared" si="2"/>
        <v>0.27412985699999998</v>
      </c>
      <c r="J39">
        <f t="shared" si="2"/>
        <v>0.25457644800000001</v>
      </c>
      <c r="K39">
        <f t="shared" si="2"/>
        <v>6.2565930000000006E-2</v>
      </c>
      <c r="L39">
        <f t="shared" si="2"/>
        <v>4.0615540000000002E-3</v>
      </c>
      <c r="M39">
        <f t="shared" si="2"/>
        <v>5.1032969999999997E-2</v>
      </c>
      <c r="N39">
        <f t="shared" si="2"/>
        <v>3.1402417500000002E-2</v>
      </c>
      <c r="O39">
        <f t="shared" si="2"/>
        <v>4.4813049999999997E-3</v>
      </c>
      <c r="P39">
        <f t="shared" si="2"/>
        <v>1.6918549999999999E-3</v>
      </c>
      <c r="Q39">
        <f t="shared" si="2"/>
        <v>2.3304110000000001E-3</v>
      </c>
      <c r="R39">
        <f t="shared" si="2"/>
        <v>1.0722059999999999E-4</v>
      </c>
      <c r="S39">
        <f t="shared" si="2"/>
        <v>3.0850410000000001E-4</v>
      </c>
      <c r="T39">
        <f t="shared" si="2"/>
        <v>1.6231820000000001E-5</v>
      </c>
    </row>
    <row r="40" spans="1:20" x14ac:dyDescent="0.25">
      <c r="A40" t="s">
        <v>24</v>
      </c>
      <c r="B40">
        <f t="shared" ref="B40:B41" si="3">ABS(B20)</f>
        <v>0.17886920000000001</v>
      </c>
      <c r="C40">
        <f t="shared" si="2"/>
        <v>0.530170433</v>
      </c>
      <c r="D40">
        <f t="shared" si="2"/>
        <v>0.208308099</v>
      </c>
      <c r="E40">
        <f t="shared" si="2"/>
        <v>0.12522854999999999</v>
      </c>
      <c r="F40">
        <f t="shared" si="2"/>
        <v>0.26134109</v>
      </c>
      <c r="G40">
        <f t="shared" si="2"/>
        <v>3.8730911E-2</v>
      </c>
      <c r="H40">
        <f t="shared" si="2"/>
        <v>4.8760600000000001E-2</v>
      </c>
      <c r="I40">
        <f t="shared" si="2"/>
        <v>0.337435877</v>
      </c>
      <c r="J40">
        <f t="shared" si="2"/>
        <v>0.65430612700000002</v>
      </c>
      <c r="K40">
        <f t="shared" si="2"/>
        <v>6.281668E-2</v>
      </c>
      <c r="L40">
        <f t="shared" si="2"/>
        <v>2.3984669E-2</v>
      </c>
      <c r="M40">
        <f t="shared" si="2"/>
        <v>7.6019500000000004E-2</v>
      </c>
      <c r="N40">
        <f t="shared" si="2"/>
        <v>5.0551402000000002E-2</v>
      </c>
      <c r="O40">
        <f t="shared" si="2"/>
        <v>2.5819564E-2</v>
      </c>
      <c r="P40">
        <f t="shared" si="2"/>
        <v>1.1362805E-2</v>
      </c>
      <c r="Q40">
        <f t="shared" si="2"/>
        <v>6.4781600000000002E-3</v>
      </c>
      <c r="R40">
        <f t="shared" si="2"/>
        <v>9.764932E-4</v>
      </c>
      <c r="S40">
        <f t="shared" si="2"/>
        <v>1.820235E-4</v>
      </c>
      <c r="T40">
        <f t="shared" si="2"/>
        <v>9.9687100000000003E-5</v>
      </c>
    </row>
    <row r="41" spans="1:20" x14ac:dyDescent="0.25">
      <c r="A41" t="s">
        <v>25</v>
      </c>
      <c r="B41">
        <f t="shared" si="3"/>
        <v>0.1673105</v>
      </c>
      <c r="C41">
        <f t="shared" si="2"/>
        <v>0.57394867900000002</v>
      </c>
      <c r="D41">
        <f t="shared" si="2"/>
        <v>7.0646135999999998E-2</v>
      </c>
      <c r="E41">
        <f t="shared" si="2"/>
        <v>7.0208199999999998E-2</v>
      </c>
      <c r="F41">
        <f t="shared" si="2"/>
        <v>4.5498539999999997E-2</v>
      </c>
      <c r="G41" s="6">
        <f t="shared" si="2"/>
        <v>0.42206956699999998</v>
      </c>
      <c r="H41">
        <f t="shared" si="2"/>
        <v>0.49217768000000001</v>
      </c>
      <c r="I41">
        <f t="shared" si="2"/>
        <v>9.5105494999999998E-2</v>
      </c>
      <c r="J41">
        <f t="shared" si="2"/>
        <v>0.42959209599999998</v>
      </c>
      <c r="K41">
        <f t="shared" si="2"/>
        <v>0.11840365</v>
      </c>
      <c r="L41">
        <f t="shared" si="2"/>
        <v>3.2766022999999998E-2</v>
      </c>
      <c r="M41">
        <f t="shared" si="2"/>
        <v>1.774013E-2</v>
      </c>
      <c r="N41">
        <f t="shared" si="2"/>
        <v>6.4700649999999997E-3</v>
      </c>
      <c r="O41">
        <f t="shared" si="2"/>
        <v>3.1683450000000002E-2</v>
      </c>
      <c r="P41">
        <f t="shared" si="2"/>
        <v>1.2878262999999999E-2</v>
      </c>
      <c r="Q41">
        <f t="shared" si="2"/>
        <v>2.0539579999999998E-3</v>
      </c>
      <c r="R41">
        <f t="shared" si="2"/>
        <v>6.2102329999999995E-4</v>
      </c>
      <c r="S41">
        <f t="shared" si="2"/>
        <v>5.90412E-5</v>
      </c>
      <c r="T41">
        <f t="shared" si="2"/>
        <v>1.885318E-5</v>
      </c>
    </row>
    <row r="43" spans="1:20" x14ac:dyDescent="0.25">
      <c r="A43" t="s">
        <v>38</v>
      </c>
      <c r="B43">
        <f>MAX(B23:B41)</f>
        <v>0.25332090000000002</v>
      </c>
      <c r="C43">
        <f t="shared" ref="C43:T43" si="4">MAX(C23:C41)</f>
        <v>0.57394867900000002</v>
      </c>
      <c r="D43">
        <f t="shared" si="4"/>
        <v>0.40498542399999998</v>
      </c>
      <c r="E43">
        <f t="shared" si="4"/>
        <v>0.46094312999999998</v>
      </c>
      <c r="F43">
        <f t="shared" si="4"/>
        <v>0.40564243999999999</v>
      </c>
      <c r="G43">
        <f t="shared" si="4"/>
        <v>0.473278743</v>
      </c>
      <c r="H43">
        <f t="shared" si="4"/>
        <v>0.55710903000000001</v>
      </c>
      <c r="I43">
        <f t="shared" si="4"/>
        <v>0.54478790200000005</v>
      </c>
      <c r="J43">
        <f t="shared" si="4"/>
        <v>0.65430612700000002</v>
      </c>
      <c r="K43">
        <f t="shared" si="4"/>
        <v>0.67288884000000004</v>
      </c>
      <c r="L43">
        <f t="shared" si="4"/>
        <v>0.48744917199999999</v>
      </c>
      <c r="M43">
        <f t="shared" si="4"/>
        <v>0.50330701</v>
      </c>
      <c r="N43">
        <f t="shared" si="4"/>
        <v>0.56278871389999996</v>
      </c>
      <c r="O43">
        <f t="shared" si="4"/>
        <v>0.598041814</v>
      </c>
      <c r="P43">
        <f t="shared" si="4"/>
        <v>0.60225837299999996</v>
      </c>
      <c r="Q43">
        <f t="shared" si="4"/>
        <v>0.58649723200000003</v>
      </c>
      <c r="R43">
        <f t="shared" si="4"/>
        <v>0.56106396540000003</v>
      </c>
      <c r="S43">
        <f t="shared" si="4"/>
        <v>0.59951786709999999</v>
      </c>
      <c r="T43">
        <f t="shared" si="4"/>
        <v>0.61320549999999996</v>
      </c>
    </row>
    <row r="44" spans="1:20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</row>
    <row r="45" spans="1:20" x14ac:dyDescent="0.25">
      <c r="A45" t="s">
        <v>7</v>
      </c>
      <c r="B45">
        <f>IF(B23=B$43, 1, 0)</f>
        <v>1</v>
      </c>
      <c r="C45">
        <f>IF(C23=C$43, 1, 0)</f>
        <v>0</v>
      </c>
      <c r="D45">
        <f t="shared" ref="D45:T59" si="5">IF(D23=D$43, 1, 0)</f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1</v>
      </c>
    </row>
    <row r="46" spans="1:20" x14ac:dyDescent="0.25">
      <c r="A46" t="s">
        <v>8</v>
      </c>
      <c r="B46">
        <f t="shared" ref="B46:Q61" si="6">IF(B24=B$43, 1, 0)</f>
        <v>0</v>
      </c>
      <c r="C46">
        <f t="shared" si="6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1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</row>
    <row r="47" spans="1:20" x14ac:dyDescent="0.25">
      <c r="A47" t="s">
        <v>9</v>
      </c>
      <c r="B47">
        <f t="shared" si="6"/>
        <v>0</v>
      </c>
      <c r="C47">
        <f t="shared" si="6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5">
      <c r="A48" t="s">
        <v>10</v>
      </c>
      <c r="B48">
        <f t="shared" si="6"/>
        <v>0</v>
      </c>
      <c r="C48">
        <f t="shared" si="6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</row>
    <row r="49" spans="1:20" x14ac:dyDescent="0.25">
      <c r="A49" t="s">
        <v>11</v>
      </c>
      <c r="B49">
        <f t="shared" si="6"/>
        <v>0</v>
      </c>
      <c r="C49">
        <f t="shared" si="6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1</v>
      </c>
      <c r="R49">
        <f t="shared" si="5"/>
        <v>1</v>
      </c>
      <c r="S49">
        <f t="shared" si="5"/>
        <v>0</v>
      </c>
      <c r="T49">
        <f t="shared" si="5"/>
        <v>0</v>
      </c>
    </row>
    <row r="50" spans="1:20" x14ac:dyDescent="0.25">
      <c r="A50" t="s">
        <v>12</v>
      </c>
      <c r="B50">
        <f t="shared" si="6"/>
        <v>0</v>
      </c>
      <c r="C50">
        <f t="shared" si="6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</row>
    <row r="51" spans="1:20" x14ac:dyDescent="0.25">
      <c r="A51" t="s">
        <v>13</v>
      </c>
      <c r="B51">
        <f t="shared" si="6"/>
        <v>0</v>
      </c>
      <c r="C51">
        <f t="shared" si="6"/>
        <v>0</v>
      </c>
      <c r="D51">
        <f t="shared" si="5"/>
        <v>0</v>
      </c>
      <c r="E51">
        <f t="shared" si="5"/>
        <v>0</v>
      </c>
      <c r="F51">
        <f t="shared" si="5"/>
        <v>1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1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5">
      <c r="A52" t="s">
        <v>14</v>
      </c>
      <c r="B52">
        <f t="shared" si="6"/>
        <v>0</v>
      </c>
      <c r="C52">
        <f t="shared" si="6"/>
        <v>0</v>
      </c>
      <c r="D52">
        <f t="shared" si="5"/>
        <v>0</v>
      </c>
      <c r="E52">
        <f t="shared" si="5"/>
        <v>1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</row>
    <row r="53" spans="1:20" x14ac:dyDescent="0.25">
      <c r="A53" t="s">
        <v>15</v>
      </c>
      <c r="B53">
        <f t="shared" si="6"/>
        <v>0</v>
      </c>
      <c r="C53">
        <f t="shared" si="6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1</v>
      </c>
      <c r="T53">
        <f t="shared" si="5"/>
        <v>0</v>
      </c>
    </row>
    <row r="54" spans="1:20" x14ac:dyDescent="0.25">
      <c r="A54" t="s">
        <v>16</v>
      </c>
      <c r="B54">
        <f t="shared" si="6"/>
        <v>0</v>
      </c>
      <c r="C54">
        <f t="shared" si="6"/>
        <v>0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1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</row>
    <row r="55" spans="1:20" x14ac:dyDescent="0.25">
      <c r="A55" t="s">
        <v>17</v>
      </c>
      <c r="B55">
        <f t="shared" si="6"/>
        <v>0</v>
      </c>
      <c r="C55">
        <f t="shared" si="6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</row>
    <row r="56" spans="1:20" x14ac:dyDescent="0.25">
      <c r="A56" t="s">
        <v>18</v>
      </c>
      <c r="B56">
        <f t="shared" si="6"/>
        <v>0</v>
      </c>
      <c r="C56">
        <f t="shared" si="6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1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</row>
    <row r="57" spans="1:20" x14ac:dyDescent="0.25">
      <c r="A57" t="s">
        <v>19</v>
      </c>
      <c r="B57">
        <f t="shared" si="6"/>
        <v>0</v>
      </c>
      <c r="C57">
        <f t="shared" si="6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0</v>
      </c>
      <c r="S57">
        <f t="shared" si="5"/>
        <v>0</v>
      </c>
      <c r="T57">
        <f t="shared" si="5"/>
        <v>0</v>
      </c>
    </row>
    <row r="58" spans="1:20" x14ac:dyDescent="0.25">
      <c r="A58" t="s">
        <v>20</v>
      </c>
      <c r="B58">
        <f t="shared" si="6"/>
        <v>0</v>
      </c>
      <c r="C58">
        <f t="shared" si="6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</row>
    <row r="59" spans="1:20" x14ac:dyDescent="0.25">
      <c r="A59" t="s">
        <v>21</v>
      </c>
      <c r="B59">
        <f t="shared" si="6"/>
        <v>0</v>
      </c>
      <c r="C59">
        <f t="shared" si="6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1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</row>
    <row r="60" spans="1:20" x14ac:dyDescent="0.25">
      <c r="A60" t="s">
        <v>22</v>
      </c>
      <c r="B60">
        <f t="shared" si="6"/>
        <v>0</v>
      </c>
      <c r="C60">
        <f t="shared" si="6"/>
        <v>0</v>
      </c>
      <c r="D60">
        <f t="shared" si="6"/>
        <v>0</v>
      </c>
      <c r="E60">
        <f t="shared" si="6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ref="R60:T61" si="7">IF(R38=R$43, 1, 0)</f>
        <v>0</v>
      </c>
      <c r="S60">
        <f t="shared" si="7"/>
        <v>0</v>
      </c>
      <c r="T60">
        <f t="shared" si="7"/>
        <v>0</v>
      </c>
    </row>
    <row r="61" spans="1:20" x14ac:dyDescent="0.25">
      <c r="A61" t="s">
        <v>23</v>
      </c>
      <c r="B61">
        <f t="shared" si="6"/>
        <v>0</v>
      </c>
      <c r="C61">
        <f t="shared" si="6"/>
        <v>0</v>
      </c>
      <c r="D61">
        <f t="shared" si="6"/>
        <v>1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1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7"/>
        <v>0</v>
      </c>
      <c r="S61">
        <f t="shared" si="7"/>
        <v>0</v>
      </c>
      <c r="T61">
        <f t="shared" si="7"/>
        <v>0</v>
      </c>
    </row>
    <row r="62" spans="1:20" x14ac:dyDescent="0.25">
      <c r="A62" t="s">
        <v>24</v>
      </c>
      <c r="B62">
        <f t="shared" ref="B62:T63" si="8">IF(B40=B$43, 1, 0)</f>
        <v>0</v>
      </c>
      <c r="C62">
        <f t="shared" si="8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1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8"/>
        <v>0</v>
      </c>
    </row>
    <row r="63" spans="1:20" x14ac:dyDescent="0.25">
      <c r="A63" t="s">
        <v>25</v>
      </c>
      <c r="B63">
        <f t="shared" si="8"/>
        <v>0</v>
      </c>
      <c r="C63">
        <f t="shared" si="8"/>
        <v>1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</row>
  </sheetData>
  <conditionalFormatting sqref="B45:T63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6588-94AD-4AB5-81D9-B038447E7800}">
  <dimension ref="A1:U63"/>
  <sheetViews>
    <sheetView workbookViewId="0">
      <selection activeCell="U45" sqref="U45:U63"/>
    </sheetView>
  </sheetViews>
  <sheetFormatPr defaultRowHeight="15" x14ac:dyDescent="0.25"/>
  <cols>
    <col min="1" max="1" width="30.5703125" bestFit="1" customWidth="1"/>
    <col min="2" max="2" width="10.7109375" bestFit="1" customWidth="1"/>
    <col min="3" max="4" width="12.7109375" bestFit="1" customWidth="1"/>
    <col min="5" max="7" width="11.7109375" bestFit="1" customWidth="1"/>
  </cols>
  <sheetData>
    <row r="1" spans="1:19" x14ac:dyDescent="0.25">
      <c r="B1" s="13" t="s">
        <v>40</v>
      </c>
      <c r="C1" s="14"/>
      <c r="D1" s="14"/>
      <c r="E1" s="14"/>
      <c r="F1" s="14"/>
      <c r="G1" s="15"/>
      <c r="H1" s="16" t="s">
        <v>39</v>
      </c>
      <c r="I1" s="16"/>
      <c r="J1" s="16"/>
      <c r="K1" s="16"/>
      <c r="L1" s="16"/>
      <c r="M1" s="16"/>
      <c r="N1" s="13" t="s">
        <v>41</v>
      </c>
      <c r="O1" s="14"/>
      <c r="P1" s="14"/>
      <c r="Q1" s="14"/>
      <c r="R1" s="14"/>
      <c r="S1" s="15"/>
    </row>
    <row r="2" spans="1:19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7" t="s">
        <v>0</v>
      </c>
      <c r="O2" s="8" t="s">
        <v>1</v>
      </c>
      <c r="P2" s="8" t="s">
        <v>2</v>
      </c>
      <c r="Q2" s="8" t="s">
        <v>3</v>
      </c>
      <c r="R2" s="8" t="s">
        <v>4</v>
      </c>
      <c r="S2" s="9" t="s">
        <v>5</v>
      </c>
    </row>
    <row r="3" spans="1:19" x14ac:dyDescent="0.25">
      <c r="A3" t="s">
        <v>7</v>
      </c>
      <c r="B3" s="7">
        <v>-0.25536740000000002</v>
      </c>
      <c r="C3" s="8">
        <v>-4.6495235000000003E-2</v>
      </c>
      <c r="D3" s="8">
        <v>9.3960326999999996E-2</v>
      </c>
      <c r="E3" s="8">
        <v>-4.9749960000000003E-2</v>
      </c>
      <c r="F3" s="8">
        <v>-1.7721230000000001E-2</v>
      </c>
      <c r="G3" s="9">
        <v>-1.1179730000000001E-2</v>
      </c>
      <c r="H3">
        <v>-0.25596839999999998</v>
      </c>
      <c r="I3">
        <v>-5.9462639999999997E-2</v>
      </c>
      <c r="J3">
        <v>-7.4555300000000005E-2</v>
      </c>
      <c r="K3">
        <v>-3.4849119999999997E-2</v>
      </c>
      <c r="L3">
        <v>-1.6546780000000001E-2</v>
      </c>
      <c r="M3">
        <v>-2.953691E-2</v>
      </c>
      <c r="N3" s="7">
        <v>-0.25332090000000002</v>
      </c>
      <c r="O3" s="8">
        <v>9.7185226999999999E-2</v>
      </c>
      <c r="P3" s="8">
        <v>2.1110621E-2</v>
      </c>
      <c r="Q3" s="8">
        <v>-9.3247769999999994E-2</v>
      </c>
      <c r="R3" s="8">
        <v>-4.2691200000000004E-3</v>
      </c>
      <c r="S3" s="9">
        <v>6.9453272999999996E-2</v>
      </c>
    </row>
    <row r="4" spans="1:19" x14ac:dyDescent="0.25">
      <c r="A4" t="s">
        <v>8</v>
      </c>
      <c r="B4" s="7">
        <v>-0.2294139</v>
      </c>
      <c r="C4" s="8">
        <v>-0.29198001000000001</v>
      </c>
      <c r="D4" s="8">
        <v>-3.2879630000000001E-3</v>
      </c>
      <c r="E4" s="8">
        <v>0.26939711</v>
      </c>
      <c r="F4" s="8">
        <v>5.5471550000000001E-2</v>
      </c>
      <c r="G4" s="9">
        <v>-9.4189330000000002E-2</v>
      </c>
      <c r="H4">
        <v>-0.22014049999999999</v>
      </c>
      <c r="I4">
        <v>-0.35544327999999997</v>
      </c>
      <c r="J4">
        <v>3.6687669999999999E-2</v>
      </c>
      <c r="K4">
        <v>2.4930319999999999E-2</v>
      </c>
      <c r="L4">
        <v>0.20085887999999999</v>
      </c>
      <c r="M4">
        <v>-0.14384448</v>
      </c>
      <c r="N4" s="7">
        <v>-0.23620650000000001</v>
      </c>
      <c r="O4" s="8">
        <v>0.19140106900000001</v>
      </c>
      <c r="P4" s="8">
        <v>-0.25579407799999998</v>
      </c>
      <c r="Q4" s="8">
        <v>-2.4930560000000001E-2</v>
      </c>
      <c r="R4" s="8">
        <v>-0.28214293000000001</v>
      </c>
      <c r="S4" s="9">
        <v>-5.4088898000000003E-2</v>
      </c>
    </row>
    <row r="5" spans="1:19" x14ac:dyDescent="0.25">
      <c r="A5" t="s">
        <v>9</v>
      </c>
      <c r="B5" s="7">
        <v>-0.24792629999999999</v>
      </c>
      <c r="C5" s="8">
        <v>-6.0650326999999997E-2</v>
      </c>
      <c r="D5" s="8">
        <v>0.115054853</v>
      </c>
      <c r="E5" s="8">
        <v>-0.34520120999999998</v>
      </c>
      <c r="F5" s="8">
        <v>-3.4516129999999999E-2</v>
      </c>
      <c r="G5" s="9">
        <v>-1.939101E-2</v>
      </c>
      <c r="H5">
        <v>-0.2529594</v>
      </c>
      <c r="I5">
        <v>-9.6475169999999996E-3</v>
      </c>
      <c r="J5">
        <v>-7.8718490000000002E-2</v>
      </c>
      <c r="K5">
        <v>-7.8032980000000002E-2</v>
      </c>
      <c r="L5">
        <v>-0.34043129999999999</v>
      </c>
      <c r="M5">
        <v>2.099442E-2</v>
      </c>
      <c r="N5" s="7">
        <v>-0.24932000000000001</v>
      </c>
      <c r="O5" s="8">
        <v>9.6490702999999997E-2</v>
      </c>
      <c r="P5" s="8">
        <v>-2.1476726000000002E-2</v>
      </c>
      <c r="Q5" s="8">
        <v>-0.11726114</v>
      </c>
      <c r="R5" s="8">
        <v>0.31588164000000002</v>
      </c>
      <c r="S5" s="9">
        <v>0.15513237799999999</v>
      </c>
    </row>
    <row r="6" spans="1:19" x14ac:dyDescent="0.25">
      <c r="A6" t="s">
        <v>10</v>
      </c>
      <c r="B6" s="7">
        <v>-0.2207788</v>
      </c>
      <c r="C6" s="8">
        <v>0.33430775099999999</v>
      </c>
      <c r="D6" s="8">
        <v>0.136720905</v>
      </c>
      <c r="E6" s="8">
        <v>0.17675010999999999</v>
      </c>
      <c r="F6" s="8">
        <v>-7.6177889999999998E-2</v>
      </c>
      <c r="G6" s="9">
        <v>0.1239806</v>
      </c>
      <c r="H6">
        <v>-0.22609979999999999</v>
      </c>
      <c r="I6">
        <v>0.28790406099999999</v>
      </c>
      <c r="J6">
        <v>-0.19559334</v>
      </c>
      <c r="K6">
        <v>-3.1676900000000001E-2</v>
      </c>
      <c r="L6">
        <v>0.23505529</v>
      </c>
      <c r="M6">
        <v>4.2385529999999998E-2</v>
      </c>
      <c r="N6" s="7">
        <v>-0.2320102</v>
      </c>
      <c r="O6" s="8">
        <v>-2.2567626E-2</v>
      </c>
      <c r="P6" s="8">
        <v>0.38046411400000002</v>
      </c>
      <c r="Q6" s="8">
        <v>-0.11006043</v>
      </c>
      <c r="R6" s="8">
        <v>-0.22706336999999999</v>
      </c>
      <c r="S6" s="9">
        <v>4.0478649999999998E-2</v>
      </c>
    </row>
    <row r="7" spans="1:19" x14ac:dyDescent="0.25">
      <c r="A7" t="s">
        <v>11</v>
      </c>
      <c r="B7" s="7">
        <v>-0.2514922</v>
      </c>
      <c r="C7" s="8">
        <v>-6.8734631000000004E-2</v>
      </c>
      <c r="D7" s="8">
        <v>0.108348299</v>
      </c>
      <c r="E7" s="8">
        <v>-5.3651409999999997E-2</v>
      </c>
      <c r="F7" s="8">
        <v>0.27558798000000001</v>
      </c>
      <c r="G7" s="9">
        <v>0.26727326000000001</v>
      </c>
      <c r="H7">
        <v>-0.25183290000000003</v>
      </c>
      <c r="I7">
        <v>-0.113513847</v>
      </c>
      <c r="J7">
        <v>-7.8705189999999994E-2</v>
      </c>
      <c r="K7">
        <v>0.19538468000000001</v>
      </c>
      <c r="L7">
        <v>-1.7119260000000001E-2</v>
      </c>
      <c r="M7">
        <v>0.11420205</v>
      </c>
      <c r="N7" s="7">
        <v>-0.241566</v>
      </c>
      <c r="O7" s="8">
        <v>-6.4345720000000004E-3</v>
      </c>
      <c r="P7" s="8">
        <v>1.2074333E-2</v>
      </c>
      <c r="Q7" s="8">
        <v>0.44600701999999998</v>
      </c>
      <c r="R7" s="8">
        <v>9.7767450000000006E-2</v>
      </c>
      <c r="S7" s="9">
        <v>-3.9582116000000001E-2</v>
      </c>
    </row>
    <row r="8" spans="1:19" x14ac:dyDescent="0.25">
      <c r="A8" t="s">
        <v>12</v>
      </c>
      <c r="B8" s="7">
        <v>-0.2243831</v>
      </c>
      <c r="C8" s="8">
        <v>-0.300362289</v>
      </c>
      <c r="D8" s="8">
        <v>2.0196358000000001E-2</v>
      </c>
      <c r="E8" s="8">
        <v>0.26394599000000002</v>
      </c>
      <c r="F8" s="8">
        <v>0.35275708</v>
      </c>
      <c r="G8" s="9">
        <v>0.10578844</v>
      </c>
      <c r="H8">
        <v>-0.20771249999999999</v>
      </c>
      <c r="I8">
        <v>-0.39383312599999998</v>
      </c>
      <c r="J8">
        <v>2.1042430000000001E-2</v>
      </c>
      <c r="K8">
        <v>0.27524189999999998</v>
      </c>
      <c r="L8">
        <v>0.21894247</v>
      </c>
      <c r="M8">
        <v>-2.7406349999999999E-2</v>
      </c>
      <c r="N8" s="7">
        <v>-0.2290306</v>
      </c>
      <c r="O8" s="8">
        <v>0.112989647</v>
      </c>
      <c r="P8" s="8">
        <v>-0.24986207999999999</v>
      </c>
      <c r="Q8" s="8">
        <v>0.41342292000000003</v>
      </c>
      <c r="R8" s="8">
        <v>-0.15800005</v>
      </c>
      <c r="S8" s="9">
        <v>-0.200489633</v>
      </c>
    </row>
    <row r="9" spans="1:19" x14ac:dyDescent="0.25">
      <c r="A9" t="s">
        <v>13</v>
      </c>
      <c r="B9" s="7">
        <v>-0.2440959</v>
      </c>
      <c r="C9" s="8">
        <v>-7.5083064000000005E-2</v>
      </c>
      <c r="D9" s="8">
        <v>0.13208936499999999</v>
      </c>
      <c r="E9" s="8">
        <v>-0.35213601</v>
      </c>
      <c r="F9" s="8">
        <v>0.24334521000000001</v>
      </c>
      <c r="G9" s="9">
        <v>0.25300273000000001</v>
      </c>
      <c r="H9">
        <v>-0.25057819999999997</v>
      </c>
      <c r="I9">
        <v>-4.6574328999999998E-2</v>
      </c>
      <c r="J9">
        <v>-8.8321979999999994E-2</v>
      </c>
      <c r="K9">
        <v>0.15088999</v>
      </c>
      <c r="L9">
        <v>-0.35920667000000001</v>
      </c>
      <c r="M9">
        <v>0.18055270000000001</v>
      </c>
      <c r="N9" s="7">
        <v>-0.2387368</v>
      </c>
      <c r="O9" s="8">
        <v>-3.5529170000000001E-3</v>
      </c>
      <c r="P9" s="8">
        <v>-2.7673511000000001E-2</v>
      </c>
      <c r="Q9" s="8">
        <v>0.40427689999999999</v>
      </c>
      <c r="R9" s="8">
        <v>0.40564243999999999</v>
      </c>
      <c r="S9" s="9">
        <v>-5.095067E-3</v>
      </c>
    </row>
    <row r="10" spans="1:19" x14ac:dyDescent="0.25">
      <c r="A10" t="s">
        <v>14</v>
      </c>
      <c r="B10" s="7">
        <v>-0.21822920000000001</v>
      </c>
      <c r="C10" s="8">
        <v>0.32921288500000001</v>
      </c>
      <c r="D10" s="8">
        <v>0.13786690400000001</v>
      </c>
      <c r="E10" s="8">
        <v>0.17253778</v>
      </c>
      <c r="F10" s="8">
        <v>0.12870603999999999</v>
      </c>
      <c r="G10" s="9">
        <v>0.44819067000000001</v>
      </c>
      <c r="H10">
        <v>-0.22541130000000001</v>
      </c>
      <c r="I10">
        <v>0.28978814899999999</v>
      </c>
      <c r="J10">
        <v>-0.19640251</v>
      </c>
      <c r="K10">
        <v>6.2162229999999999E-2</v>
      </c>
      <c r="L10">
        <v>0.22101823000000001</v>
      </c>
      <c r="M10">
        <v>0.17431500999999999</v>
      </c>
      <c r="N10" s="7">
        <v>-0.21171039999999999</v>
      </c>
      <c r="O10" s="8">
        <v>-0.145743493</v>
      </c>
      <c r="P10" s="8">
        <v>0.36584665399999999</v>
      </c>
      <c r="Q10" s="8">
        <v>0.46094312999999998</v>
      </c>
      <c r="R10" s="8">
        <v>-0.15443721999999999</v>
      </c>
      <c r="S10" s="9">
        <v>8.1172521999999997E-2</v>
      </c>
    </row>
    <row r="11" spans="1:19" x14ac:dyDescent="0.25">
      <c r="A11" t="s">
        <v>15</v>
      </c>
      <c r="B11" s="7">
        <v>-0.25305739999999999</v>
      </c>
      <c r="C11" s="8">
        <v>-6.0420491999999999E-2</v>
      </c>
      <c r="D11" s="8">
        <v>0.111574806</v>
      </c>
      <c r="E11" s="8">
        <v>-3.9686109999999997E-2</v>
      </c>
      <c r="F11" s="8">
        <v>7.6467519999999997E-2</v>
      </c>
      <c r="G11" s="9">
        <v>-0.19783028999999999</v>
      </c>
      <c r="H11">
        <v>-0.25410290000000002</v>
      </c>
      <c r="I11">
        <v>-7.2455463999999997E-2</v>
      </c>
      <c r="J11">
        <v>-7.4546029999999999E-2</v>
      </c>
      <c r="K11">
        <v>0.16769880000000001</v>
      </c>
      <c r="L11">
        <v>-6.4469029999999997E-2</v>
      </c>
      <c r="M11">
        <v>0.11759666000000001</v>
      </c>
      <c r="N11" s="7">
        <v>-0.24699009999999999</v>
      </c>
      <c r="O11" s="8">
        <v>0.13468650500000001</v>
      </c>
      <c r="P11" s="8">
        <v>9.0698440000000005E-3</v>
      </c>
      <c r="Q11" s="8">
        <v>-0.20415085999999999</v>
      </c>
      <c r="R11" s="8">
        <v>0.10836738</v>
      </c>
      <c r="S11" s="9">
        <v>-0.267669565</v>
      </c>
    </row>
    <row r="12" spans="1:19" x14ac:dyDescent="0.25">
      <c r="A12" t="s">
        <v>16</v>
      </c>
      <c r="B12" s="7">
        <v>-0.2248783</v>
      </c>
      <c r="C12" s="8">
        <v>-0.29939832599999999</v>
      </c>
      <c r="D12" s="8">
        <v>1.8764022000000002E-2</v>
      </c>
      <c r="E12" s="8">
        <v>0.28096351000000003</v>
      </c>
      <c r="F12" s="8">
        <v>0.19850569000000001</v>
      </c>
      <c r="G12" s="9">
        <v>-0.28098287</v>
      </c>
      <c r="H12">
        <v>-0.21335219999999999</v>
      </c>
      <c r="I12">
        <v>-0.37642045200000002</v>
      </c>
      <c r="J12">
        <v>3.8193339999999999E-2</v>
      </c>
      <c r="K12">
        <v>0.23066722000000001</v>
      </c>
      <c r="L12">
        <v>0.17278446</v>
      </c>
      <c r="M12">
        <v>-2.2934159999999999E-2</v>
      </c>
      <c r="N12" s="7">
        <v>-0.2295828</v>
      </c>
      <c r="O12" s="8">
        <v>0.22044432</v>
      </c>
      <c r="P12" s="8">
        <v>-0.25244908900000002</v>
      </c>
      <c r="Q12" s="8">
        <v>-0.10851763</v>
      </c>
      <c r="R12" s="8">
        <v>-0.16508997</v>
      </c>
      <c r="S12" s="9">
        <v>-0.473278743</v>
      </c>
    </row>
    <row r="13" spans="1:19" x14ac:dyDescent="0.25">
      <c r="A13" t="s">
        <v>17</v>
      </c>
      <c r="B13" s="7">
        <v>-0.24560879999999999</v>
      </c>
      <c r="C13" s="8">
        <v>-7.1009384999999994E-2</v>
      </c>
      <c r="D13" s="8">
        <v>0.13589889899999999</v>
      </c>
      <c r="E13" s="8">
        <v>-0.33883390000000002</v>
      </c>
      <c r="F13" s="8">
        <v>5.2559649999999999E-2</v>
      </c>
      <c r="G13" s="9">
        <v>-0.18739471999999999</v>
      </c>
      <c r="H13">
        <v>-0.25057309999999999</v>
      </c>
      <c r="I13">
        <v>-2.3681839999999999E-2</v>
      </c>
      <c r="J13">
        <v>-7.6630950000000003E-2</v>
      </c>
      <c r="K13">
        <v>0.13283987</v>
      </c>
      <c r="L13">
        <v>-0.39512259999999999</v>
      </c>
      <c r="M13">
        <v>0.18079532000000001</v>
      </c>
      <c r="N13" s="7">
        <v>-0.2420416</v>
      </c>
      <c r="O13" s="8">
        <v>0.13989051599999999</v>
      </c>
      <c r="P13" s="8">
        <v>-2.3676815E-2</v>
      </c>
      <c r="Q13" s="8">
        <v>-0.22071315</v>
      </c>
      <c r="R13" s="8">
        <v>0.38043484</v>
      </c>
      <c r="S13" s="9">
        <v>-0.20671840899999999</v>
      </c>
    </row>
    <row r="14" spans="1:19" x14ac:dyDescent="0.25">
      <c r="A14" t="s">
        <v>18</v>
      </c>
      <c r="B14" s="7">
        <v>-0.21856890000000001</v>
      </c>
      <c r="C14" s="8">
        <v>0.33814787400000001</v>
      </c>
      <c r="D14" s="8">
        <v>0.14015635600000001</v>
      </c>
      <c r="E14" s="8">
        <v>0.18763100999999999</v>
      </c>
      <c r="F14" s="8">
        <v>-7.7435829999999997E-2</v>
      </c>
      <c r="G14" s="9">
        <v>-2.2109299999999998E-2</v>
      </c>
      <c r="H14">
        <v>-0.2252207</v>
      </c>
      <c r="I14">
        <v>0.28867039300000003</v>
      </c>
      <c r="J14">
        <v>-0.19871754999999999</v>
      </c>
      <c r="K14">
        <v>8.2529439999999996E-2</v>
      </c>
      <c r="L14">
        <v>0.21032956</v>
      </c>
      <c r="M14">
        <v>0.14869647</v>
      </c>
      <c r="N14" s="7">
        <v>-0.22834599999999999</v>
      </c>
      <c r="O14" s="8">
        <v>-2.0530029999999999E-3</v>
      </c>
      <c r="P14" s="8">
        <v>0.36825291999999998</v>
      </c>
      <c r="Q14" s="8">
        <v>-0.24350372000000001</v>
      </c>
      <c r="R14" s="8">
        <v>-9.8223939999999996E-2</v>
      </c>
      <c r="S14" s="9">
        <v>-9.7952167000000007E-2</v>
      </c>
    </row>
    <row r="15" spans="1:19" x14ac:dyDescent="0.25">
      <c r="A15" t="s">
        <v>19</v>
      </c>
      <c r="B15" s="7">
        <v>-0.25378440000000002</v>
      </c>
      <c r="C15" s="8">
        <v>7.5232279999999999E-3</v>
      </c>
      <c r="D15" s="8">
        <v>2.5633359000000001E-2</v>
      </c>
      <c r="E15" s="8">
        <v>-2.361823E-2</v>
      </c>
      <c r="F15" s="8">
        <v>-0.35900697999999998</v>
      </c>
      <c r="G15" s="9">
        <v>-0.11047754</v>
      </c>
      <c r="H15">
        <v>-0.25192579999999998</v>
      </c>
      <c r="I15">
        <v>2.6092150000000001E-2</v>
      </c>
      <c r="J15">
        <v>-4.9960699999999997E-2</v>
      </c>
      <c r="K15">
        <v>-0.34162959999999998</v>
      </c>
      <c r="L15">
        <v>-1.6473060000000001E-2</v>
      </c>
      <c r="M15">
        <v>-0.21789617999999999</v>
      </c>
      <c r="N15" s="7">
        <v>-0.25202029999999997</v>
      </c>
      <c r="O15" s="8">
        <v>7.1930398000000006E-2</v>
      </c>
      <c r="P15" s="8">
        <v>2.7056248000000001E-2</v>
      </c>
      <c r="Q15" s="8">
        <v>-8.582563E-2</v>
      </c>
      <c r="R15" s="8">
        <v>-2.3480620000000001E-2</v>
      </c>
      <c r="S15" s="9">
        <v>0.281228543</v>
      </c>
    </row>
    <row r="16" spans="1:19" x14ac:dyDescent="0.25">
      <c r="A16" t="s">
        <v>20</v>
      </c>
      <c r="B16" s="7">
        <v>-0.2286781</v>
      </c>
      <c r="C16" s="8">
        <v>-0.247056418</v>
      </c>
      <c r="D16" s="8">
        <v>-9.4419216E-2</v>
      </c>
      <c r="E16" s="8">
        <v>0.27687980000000001</v>
      </c>
      <c r="F16" s="8">
        <v>-0.42414687000000001</v>
      </c>
      <c r="G16" s="9">
        <v>-9.2572000000000002E-2</v>
      </c>
      <c r="H16">
        <v>-0.22764180000000001</v>
      </c>
      <c r="I16">
        <v>-0.243406065</v>
      </c>
      <c r="J16">
        <v>8.0004240000000004E-2</v>
      </c>
      <c r="K16">
        <v>-0.46060226999999998</v>
      </c>
      <c r="L16">
        <v>0.16143763999999999</v>
      </c>
      <c r="M16">
        <v>-0.33015756000000002</v>
      </c>
      <c r="N16" s="7">
        <v>-0.23655309999999999</v>
      </c>
      <c r="O16" s="8">
        <v>0.15502127800000001</v>
      </c>
      <c r="P16" s="8">
        <v>-0.236607911</v>
      </c>
      <c r="Q16" s="8">
        <v>-3.2437830000000001E-2</v>
      </c>
      <c r="R16" s="8">
        <v>-0.29240863</v>
      </c>
      <c r="S16" s="9">
        <v>0.28027798100000001</v>
      </c>
    </row>
    <row r="17" spans="1:19" x14ac:dyDescent="0.25">
      <c r="A17" t="s">
        <v>21</v>
      </c>
      <c r="B17" s="7">
        <v>-0.24823490000000001</v>
      </c>
      <c r="C17" s="8">
        <v>-2.0474148000000001E-2</v>
      </c>
      <c r="D17" s="8">
        <v>4.3321645999999998E-2</v>
      </c>
      <c r="E17" s="8">
        <v>-0.30079073000000001</v>
      </c>
      <c r="F17" s="8">
        <v>-0.35674202999999999</v>
      </c>
      <c r="G17" s="9">
        <v>-0.12571019999999999</v>
      </c>
      <c r="H17">
        <v>-0.24787970000000001</v>
      </c>
      <c r="I17">
        <v>4.8478742999999998E-2</v>
      </c>
      <c r="J17">
        <v>-5.0037900000000003E-2</v>
      </c>
      <c r="K17">
        <v>-0.35727655000000003</v>
      </c>
      <c r="L17">
        <v>-0.30573085</v>
      </c>
      <c r="M17">
        <v>-0.18290442000000001</v>
      </c>
      <c r="N17" s="7">
        <v>-0.24792130000000001</v>
      </c>
      <c r="O17" s="8">
        <v>6.9586202999999999E-2</v>
      </c>
      <c r="P17" s="8">
        <v>-1.2837350000000001E-2</v>
      </c>
      <c r="Q17" s="8">
        <v>-0.10925764</v>
      </c>
      <c r="R17" s="8">
        <v>0.26794013999999999</v>
      </c>
      <c r="S17" s="9">
        <v>0.388361293</v>
      </c>
    </row>
    <row r="18" spans="1:19" x14ac:dyDescent="0.25">
      <c r="A18" t="s">
        <v>22</v>
      </c>
      <c r="B18" s="7">
        <v>-0.2176111</v>
      </c>
      <c r="C18" s="8">
        <v>0.35046318799999998</v>
      </c>
      <c r="D18" s="8">
        <v>0.109112414</v>
      </c>
      <c r="E18" s="8">
        <v>0.18390967999999999</v>
      </c>
      <c r="F18" s="8">
        <v>-0.18154174000000001</v>
      </c>
      <c r="G18" s="9">
        <v>-6.4408010000000002E-2</v>
      </c>
      <c r="H18">
        <v>-0.22662199999999999</v>
      </c>
      <c r="I18">
        <v>0.28510088700000003</v>
      </c>
      <c r="J18">
        <v>-0.18042776999999999</v>
      </c>
      <c r="K18">
        <v>-0.101575</v>
      </c>
      <c r="L18">
        <v>0.25022486999999999</v>
      </c>
      <c r="M18">
        <v>-0.10432891</v>
      </c>
      <c r="N18" s="7">
        <v>-0.23458109999999999</v>
      </c>
      <c r="O18" s="8">
        <v>-2.2459865999999998E-2</v>
      </c>
      <c r="P18" s="8">
        <v>0.34994715100000001</v>
      </c>
      <c r="Q18" s="8">
        <v>-8.9326429999999998E-2</v>
      </c>
      <c r="R18" s="8">
        <v>-0.20712615000000001</v>
      </c>
      <c r="S18" s="9">
        <v>6.3056502E-2</v>
      </c>
    </row>
    <row r="19" spans="1:19" x14ac:dyDescent="0.25">
      <c r="A19" t="s">
        <v>23</v>
      </c>
      <c r="B19" s="7">
        <v>-0.1882306</v>
      </c>
      <c r="C19" s="8">
        <v>-0.129744052</v>
      </c>
      <c r="D19" s="8">
        <v>-0.600662578</v>
      </c>
      <c r="E19" s="8">
        <v>0.10919771</v>
      </c>
      <c r="F19" s="8">
        <v>-0.19369602999999999</v>
      </c>
      <c r="G19" s="9">
        <v>0.43284172999999998</v>
      </c>
      <c r="H19">
        <v>-0.18160399999999999</v>
      </c>
      <c r="I19">
        <v>1.7994420000000001E-3</v>
      </c>
      <c r="J19">
        <v>0.58029540000000002</v>
      </c>
      <c r="K19">
        <v>-0.31013981000000002</v>
      </c>
      <c r="L19">
        <v>0.23915826000000001</v>
      </c>
      <c r="M19">
        <v>0.6305944</v>
      </c>
      <c r="N19" s="7">
        <v>-0.1761527</v>
      </c>
      <c r="O19" s="8">
        <v>-0.42270473600000003</v>
      </c>
      <c r="P19" s="8">
        <v>-0.40498542399999998</v>
      </c>
      <c r="Q19" s="8">
        <v>-9.3073149999999993E-2</v>
      </c>
      <c r="R19" s="8">
        <v>-0.28570201000000001</v>
      </c>
      <c r="S19" s="9">
        <v>0.27948655100000003</v>
      </c>
    </row>
    <row r="20" spans="1:19" x14ac:dyDescent="0.25">
      <c r="A20" t="s">
        <v>24</v>
      </c>
      <c r="B20" s="7">
        <v>-0.20091149999999999</v>
      </c>
      <c r="C20" s="8">
        <v>9.1167703000000003E-2</v>
      </c>
      <c r="D20" s="8">
        <v>-0.54589662699999997</v>
      </c>
      <c r="E20" s="8">
        <v>-0.31748852999999999</v>
      </c>
      <c r="F20" s="8">
        <v>5.0804009999999997E-2</v>
      </c>
      <c r="G20" s="9">
        <v>4.7349769999999999E-2</v>
      </c>
      <c r="H20">
        <v>-0.18733140000000001</v>
      </c>
      <c r="I20">
        <v>0.21222590699999999</v>
      </c>
      <c r="J20">
        <v>0.53779684999999999</v>
      </c>
      <c r="K20">
        <v>7.0829710000000004E-2</v>
      </c>
      <c r="L20">
        <v>-0.27808333000000002</v>
      </c>
      <c r="M20">
        <v>-0.10608221</v>
      </c>
      <c r="N20" s="7">
        <v>-0.17886920000000001</v>
      </c>
      <c r="O20" s="8">
        <v>-0.530170433</v>
      </c>
      <c r="P20" s="8">
        <v>-0.208308099</v>
      </c>
      <c r="Q20" s="8">
        <v>-0.12522854999999999</v>
      </c>
      <c r="R20" s="8">
        <v>0.26134109</v>
      </c>
      <c r="S20" s="9">
        <v>3.8730911E-2</v>
      </c>
    </row>
    <row r="21" spans="1:19" ht="15.75" thickBot="1" x14ac:dyDescent="0.3">
      <c r="A21" t="s">
        <v>25</v>
      </c>
      <c r="B21" s="10">
        <v>-0.1642169</v>
      </c>
      <c r="C21" s="11">
        <v>0.40746373800000002</v>
      </c>
      <c r="D21" s="11">
        <v>-0.421381002</v>
      </c>
      <c r="E21" s="11">
        <v>5.8823239999999999E-2</v>
      </c>
      <c r="F21" s="11">
        <v>0.38772068999999998</v>
      </c>
      <c r="G21" s="12">
        <v>-0.49369086000000001</v>
      </c>
      <c r="H21">
        <v>-0.1760217</v>
      </c>
      <c r="I21">
        <v>0.33700076400000001</v>
      </c>
      <c r="J21">
        <v>0.41632971000000002</v>
      </c>
      <c r="K21">
        <v>0.42033990999999998</v>
      </c>
      <c r="L21">
        <v>0.10399347</v>
      </c>
      <c r="M21">
        <v>-0.46962137999999998</v>
      </c>
      <c r="N21" s="10">
        <v>-0.1673105</v>
      </c>
      <c r="O21" s="11">
        <v>-0.57394867900000002</v>
      </c>
      <c r="P21" s="11">
        <v>7.0646135999999998E-2</v>
      </c>
      <c r="Q21" s="11">
        <v>-7.0208199999999998E-2</v>
      </c>
      <c r="R21" s="11">
        <v>-4.5498539999999997E-2</v>
      </c>
      <c r="S21" s="12">
        <v>-0.42206956699999998</v>
      </c>
    </row>
    <row r="23" spans="1:19" x14ac:dyDescent="0.25">
      <c r="A23" t="s">
        <v>7</v>
      </c>
      <c r="B23">
        <f>ROUND(B3, 4)</f>
        <v>-0.25540000000000002</v>
      </c>
      <c r="C23">
        <f t="shared" ref="C23:S36" si="0">ROUND(C3, 4)</f>
        <v>-4.65E-2</v>
      </c>
      <c r="D23">
        <f t="shared" si="0"/>
        <v>9.4E-2</v>
      </c>
      <c r="E23">
        <f t="shared" si="0"/>
        <v>-4.9700000000000001E-2</v>
      </c>
      <c r="F23">
        <f t="shared" si="0"/>
        <v>-1.77E-2</v>
      </c>
      <c r="G23">
        <f t="shared" si="0"/>
        <v>-1.12E-2</v>
      </c>
      <c r="H23">
        <f t="shared" si="0"/>
        <v>-0.25600000000000001</v>
      </c>
      <c r="I23">
        <f t="shared" si="0"/>
        <v>-5.9499999999999997E-2</v>
      </c>
      <c r="J23">
        <f t="shared" si="0"/>
        <v>-7.46E-2</v>
      </c>
      <c r="K23">
        <f t="shared" si="0"/>
        <v>-3.4799999999999998E-2</v>
      </c>
      <c r="L23">
        <f t="shared" si="0"/>
        <v>-1.6500000000000001E-2</v>
      </c>
      <c r="M23">
        <f t="shared" si="0"/>
        <v>-2.9499999999999998E-2</v>
      </c>
      <c r="N23">
        <f t="shared" si="0"/>
        <v>-0.25330000000000003</v>
      </c>
      <c r="O23">
        <f t="shared" si="0"/>
        <v>9.7199999999999995E-2</v>
      </c>
      <c r="P23">
        <f t="shared" si="0"/>
        <v>2.1100000000000001E-2</v>
      </c>
      <c r="Q23">
        <f t="shared" si="0"/>
        <v>-9.3200000000000005E-2</v>
      </c>
      <c r="R23">
        <f t="shared" si="0"/>
        <v>-4.3E-3</v>
      </c>
      <c r="S23">
        <f t="shared" si="0"/>
        <v>6.9500000000000006E-2</v>
      </c>
    </row>
    <row r="24" spans="1:19" x14ac:dyDescent="0.25">
      <c r="A24" t="s">
        <v>8</v>
      </c>
      <c r="B24">
        <f t="shared" ref="B24:O41" si="1">ROUND(B4, 4)</f>
        <v>-0.22939999999999999</v>
      </c>
      <c r="C24">
        <f t="shared" si="1"/>
        <v>-0.29199999999999998</v>
      </c>
      <c r="D24">
        <f t="shared" si="1"/>
        <v>-3.3E-3</v>
      </c>
      <c r="E24">
        <f t="shared" si="1"/>
        <v>0.26939999999999997</v>
      </c>
      <c r="F24">
        <f t="shared" si="1"/>
        <v>5.5500000000000001E-2</v>
      </c>
      <c r="G24">
        <f t="shared" si="1"/>
        <v>-9.4200000000000006E-2</v>
      </c>
      <c r="H24">
        <f t="shared" si="1"/>
        <v>-0.22009999999999999</v>
      </c>
      <c r="I24">
        <f t="shared" si="1"/>
        <v>-0.35539999999999999</v>
      </c>
      <c r="J24">
        <f t="shared" si="1"/>
        <v>3.6700000000000003E-2</v>
      </c>
      <c r="K24">
        <f t="shared" si="1"/>
        <v>2.4899999999999999E-2</v>
      </c>
      <c r="L24">
        <f t="shared" si="1"/>
        <v>0.2009</v>
      </c>
      <c r="M24">
        <f t="shared" si="1"/>
        <v>-0.14380000000000001</v>
      </c>
      <c r="N24">
        <f t="shared" si="1"/>
        <v>-0.23619999999999999</v>
      </c>
      <c r="O24">
        <f t="shared" si="1"/>
        <v>0.19139999999999999</v>
      </c>
      <c r="P24">
        <f t="shared" si="0"/>
        <v>-0.25580000000000003</v>
      </c>
      <c r="Q24">
        <f t="shared" si="0"/>
        <v>-2.4899999999999999E-2</v>
      </c>
      <c r="R24">
        <f t="shared" si="0"/>
        <v>-0.28210000000000002</v>
      </c>
      <c r="S24">
        <f t="shared" si="0"/>
        <v>-5.4100000000000002E-2</v>
      </c>
    </row>
    <row r="25" spans="1:19" x14ac:dyDescent="0.25">
      <c r="A25" t="s">
        <v>9</v>
      </c>
      <c r="B25">
        <f t="shared" si="1"/>
        <v>-0.24790000000000001</v>
      </c>
      <c r="C25">
        <f t="shared" si="0"/>
        <v>-6.0699999999999997E-2</v>
      </c>
      <c r="D25">
        <f t="shared" si="0"/>
        <v>0.11509999999999999</v>
      </c>
      <c r="E25">
        <f t="shared" si="0"/>
        <v>-0.34520000000000001</v>
      </c>
      <c r="F25">
        <f t="shared" si="0"/>
        <v>-3.4500000000000003E-2</v>
      </c>
      <c r="G25">
        <f t="shared" si="0"/>
        <v>-1.9400000000000001E-2</v>
      </c>
      <c r="H25">
        <f t="shared" si="0"/>
        <v>-0.253</v>
      </c>
      <c r="I25">
        <f t="shared" si="0"/>
        <v>-9.5999999999999992E-3</v>
      </c>
      <c r="J25">
        <f t="shared" si="0"/>
        <v>-7.8700000000000006E-2</v>
      </c>
      <c r="K25">
        <f t="shared" si="0"/>
        <v>-7.8E-2</v>
      </c>
      <c r="L25">
        <f t="shared" si="0"/>
        <v>-0.34039999999999998</v>
      </c>
      <c r="M25">
        <f t="shared" si="0"/>
        <v>2.1000000000000001E-2</v>
      </c>
      <c r="N25">
        <f t="shared" si="0"/>
        <v>-0.24929999999999999</v>
      </c>
      <c r="O25">
        <f t="shared" si="0"/>
        <v>9.6500000000000002E-2</v>
      </c>
      <c r="P25">
        <f t="shared" si="0"/>
        <v>-2.1499999999999998E-2</v>
      </c>
      <c r="Q25">
        <f t="shared" si="0"/>
        <v>-0.1173</v>
      </c>
      <c r="R25">
        <f t="shared" si="0"/>
        <v>0.31590000000000001</v>
      </c>
      <c r="S25">
        <f t="shared" si="0"/>
        <v>0.15509999999999999</v>
      </c>
    </row>
    <row r="26" spans="1:19" x14ac:dyDescent="0.25">
      <c r="A26" t="s">
        <v>10</v>
      </c>
      <c r="B26">
        <f t="shared" si="1"/>
        <v>-0.2208</v>
      </c>
      <c r="C26">
        <f t="shared" si="0"/>
        <v>0.33429999999999999</v>
      </c>
      <c r="D26">
        <f t="shared" si="0"/>
        <v>0.13669999999999999</v>
      </c>
      <c r="E26">
        <f t="shared" si="0"/>
        <v>0.17680000000000001</v>
      </c>
      <c r="F26">
        <f t="shared" si="0"/>
        <v>-7.6200000000000004E-2</v>
      </c>
      <c r="G26">
        <f t="shared" si="0"/>
        <v>0.124</v>
      </c>
      <c r="H26">
        <f t="shared" si="0"/>
        <v>-0.2261</v>
      </c>
      <c r="I26">
        <f t="shared" si="0"/>
        <v>0.28789999999999999</v>
      </c>
      <c r="J26">
        <f t="shared" si="0"/>
        <v>-0.1956</v>
      </c>
      <c r="K26">
        <f t="shared" si="0"/>
        <v>-3.1699999999999999E-2</v>
      </c>
      <c r="L26">
        <f t="shared" si="0"/>
        <v>0.2351</v>
      </c>
      <c r="M26">
        <f t="shared" si="0"/>
        <v>4.24E-2</v>
      </c>
      <c r="N26">
        <f t="shared" si="0"/>
        <v>-0.23200000000000001</v>
      </c>
      <c r="O26">
        <f t="shared" si="0"/>
        <v>-2.2599999999999999E-2</v>
      </c>
      <c r="P26">
        <f t="shared" si="0"/>
        <v>0.3805</v>
      </c>
      <c r="Q26">
        <f t="shared" si="0"/>
        <v>-0.1101</v>
      </c>
      <c r="R26">
        <f t="shared" si="0"/>
        <v>-0.2271</v>
      </c>
      <c r="S26">
        <f t="shared" si="0"/>
        <v>4.0500000000000001E-2</v>
      </c>
    </row>
    <row r="27" spans="1:19" x14ac:dyDescent="0.25">
      <c r="A27" t="s">
        <v>11</v>
      </c>
      <c r="B27">
        <f t="shared" si="1"/>
        <v>-0.2515</v>
      </c>
      <c r="C27">
        <f t="shared" si="0"/>
        <v>-6.8699999999999997E-2</v>
      </c>
      <c r="D27">
        <f t="shared" si="0"/>
        <v>0.10829999999999999</v>
      </c>
      <c r="E27">
        <f t="shared" si="0"/>
        <v>-5.3699999999999998E-2</v>
      </c>
      <c r="F27">
        <f t="shared" si="0"/>
        <v>0.27560000000000001</v>
      </c>
      <c r="G27">
        <f t="shared" si="0"/>
        <v>0.26729999999999998</v>
      </c>
      <c r="H27">
        <f t="shared" si="0"/>
        <v>-0.25180000000000002</v>
      </c>
      <c r="I27">
        <f t="shared" si="0"/>
        <v>-0.1135</v>
      </c>
      <c r="J27">
        <f t="shared" si="0"/>
        <v>-7.8700000000000006E-2</v>
      </c>
      <c r="K27">
        <f t="shared" si="0"/>
        <v>0.19539999999999999</v>
      </c>
      <c r="L27">
        <f t="shared" si="0"/>
        <v>-1.7100000000000001E-2</v>
      </c>
      <c r="M27">
        <f t="shared" si="0"/>
        <v>0.1142</v>
      </c>
      <c r="N27">
        <f t="shared" si="0"/>
        <v>-0.24160000000000001</v>
      </c>
      <c r="O27">
        <f t="shared" si="0"/>
        <v>-6.4000000000000003E-3</v>
      </c>
      <c r="P27">
        <f t="shared" si="0"/>
        <v>1.21E-2</v>
      </c>
      <c r="Q27">
        <f t="shared" si="0"/>
        <v>0.44600000000000001</v>
      </c>
      <c r="R27">
        <f t="shared" si="0"/>
        <v>9.7799999999999998E-2</v>
      </c>
      <c r="S27">
        <f t="shared" si="0"/>
        <v>-3.9600000000000003E-2</v>
      </c>
    </row>
    <row r="28" spans="1:19" x14ac:dyDescent="0.25">
      <c r="A28" t="s">
        <v>12</v>
      </c>
      <c r="B28">
        <f t="shared" si="1"/>
        <v>-0.22439999999999999</v>
      </c>
      <c r="C28">
        <f t="shared" si="0"/>
        <v>-0.3004</v>
      </c>
      <c r="D28">
        <f t="shared" si="0"/>
        <v>2.0199999999999999E-2</v>
      </c>
      <c r="E28">
        <f t="shared" si="0"/>
        <v>0.26390000000000002</v>
      </c>
      <c r="F28">
        <f t="shared" si="0"/>
        <v>0.3528</v>
      </c>
      <c r="G28">
        <f t="shared" si="0"/>
        <v>0.10580000000000001</v>
      </c>
      <c r="H28">
        <f t="shared" si="0"/>
        <v>-0.2077</v>
      </c>
      <c r="I28">
        <f t="shared" si="0"/>
        <v>-0.39379999999999998</v>
      </c>
      <c r="J28">
        <f t="shared" si="0"/>
        <v>2.1000000000000001E-2</v>
      </c>
      <c r="K28">
        <f t="shared" si="0"/>
        <v>0.2752</v>
      </c>
      <c r="L28">
        <f t="shared" si="0"/>
        <v>0.21890000000000001</v>
      </c>
      <c r="M28">
        <f t="shared" si="0"/>
        <v>-2.7400000000000001E-2</v>
      </c>
      <c r="N28">
        <f t="shared" si="0"/>
        <v>-0.22900000000000001</v>
      </c>
      <c r="O28">
        <f t="shared" si="0"/>
        <v>0.113</v>
      </c>
      <c r="P28">
        <f t="shared" si="0"/>
        <v>-0.24990000000000001</v>
      </c>
      <c r="Q28">
        <f t="shared" si="0"/>
        <v>0.41339999999999999</v>
      </c>
      <c r="R28">
        <f t="shared" si="0"/>
        <v>-0.158</v>
      </c>
      <c r="S28">
        <f t="shared" si="0"/>
        <v>-0.20050000000000001</v>
      </c>
    </row>
    <row r="29" spans="1:19" x14ac:dyDescent="0.25">
      <c r="A29" t="s">
        <v>13</v>
      </c>
      <c r="B29">
        <f t="shared" si="1"/>
        <v>-0.24410000000000001</v>
      </c>
      <c r="C29">
        <f t="shared" si="0"/>
        <v>-7.51E-2</v>
      </c>
      <c r="D29">
        <f t="shared" si="0"/>
        <v>0.1321</v>
      </c>
      <c r="E29">
        <f t="shared" si="0"/>
        <v>-0.35210000000000002</v>
      </c>
      <c r="F29">
        <f t="shared" si="0"/>
        <v>0.24329999999999999</v>
      </c>
      <c r="G29">
        <f t="shared" si="0"/>
        <v>0.253</v>
      </c>
      <c r="H29">
        <f t="shared" si="0"/>
        <v>-0.25059999999999999</v>
      </c>
      <c r="I29">
        <f t="shared" si="0"/>
        <v>-4.6600000000000003E-2</v>
      </c>
      <c r="J29">
        <f t="shared" si="0"/>
        <v>-8.8300000000000003E-2</v>
      </c>
      <c r="K29">
        <f t="shared" si="0"/>
        <v>0.15090000000000001</v>
      </c>
      <c r="L29">
        <f t="shared" si="0"/>
        <v>-0.35920000000000002</v>
      </c>
      <c r="M29">
        <f t="shared" si="0"/>
        <v>0.18060000000000001</v>
      </c>
      <c r="N29">
        <f t="shared" si="0"/>
        <v>-0.2387</v>
      </c>
      <c r="O29">
        <f t="shared" si="0"/>
        <v>-3.5999999999999999E-3</v>
      </c>
      <c r="P29">
        <f t="shared" si="0"/>
        <v>-2.7699999999999999E-2</v>
      </c>
      <c r="Q29">
        <f t="shared" si="0"/>
        <v>0.40429999999999999</v>
      </c>
      <c r="R29">
        <f t="shared" si="0"/>
        <v>0.40560000000000002</v>
      </c>
      <c r="S29">
        <f t="shared" si="0"/>
        <v>-5.1000000000000004E-3</v>
      </c>
    </row>
    <row r="30" spans="1:19" x14ac:dyDescent="0.25">
      <c r="A30" t="s">
        <v>14</v>
      </c>
      <c r="B30">
        <f t="shared" si="1"/>
        <v>-0.21820000000000001</v>
      </c>
      <c r="C30">
        <f t="shared" si="0"/>
        <v>0.32919999999999999</v>
      </c>
      <c r="D30">
        <f t="shared" si="0"/>
        <v>0.13789999999999999</v>
      </c>
      <c r="E30">
        <f t="shared" si="0"/>
        <v>0.17249999999999999</v>
      </c>
      <c r="F30">
        <f t="shared" si="0"/>
        <v>0.12870000000000001</v>
      </c>
      <c r="G30">
        <f t="shared" si="0"/>
        <v>0.44819999999999999</v>
      </c>
      <c r="H30">
        <f t="shared" si="0"/>
        <v>-0.22539999999999999</v>
      </c>
      <c r="I30">
        <f t="shared" si="0"/>
        <v>0.2898</v>
      </c>
      <c r="J30">
        <f t="shared" si="0"/>
        <v>-0.19639999999999999</v>
      </c>
      <c r="K30">
        <f t="shared" si="0"/>
        <v>6.2199999999999998E-2</v>
      </c>
      <c r="L30">
        <f t="shared" si="0"/>
        <v>0.221</v>
      </c>
      <c r="M30">
        <f t="shared" si="0"/>
        <v>0.17430000000000001</v>
      </c>
      <c r="N30">
        <f t="shared" si="0"/>
        <v>-0.2117</v>
      </c>
      <c r="O30">
        <f t="shared" si="0"/>
        <v>-0.1457</v>
      </c>
      <c r="P30">
        <f t="shared" si="0"/>
        <v>0.36580000000000001</v>
      </c>
      <c r="Q30">
        <f t="shared" si="0"/>
        <v>0.46089999999999998</v>
      </c>
      <c r="R30">
        <f t="shared" si="0"/>
        <v>-0.15440000000000001</v>
      </c>
      <c r="S30">
        <f t="shared" si="0"/>
        <v>8.1199999999999994E-2</v>
      </c>
    </row>
    <row r="31" spans="1:19" x14ac:dyDescent="0.25">
      <c r="A31" t="s">
        <v>15</v>
      </c>
      <c r="B31">
        <f t="shared" si="1"/>
        <v>-0.25309999999999999</v>
      </c>
      <c r="C31">
        <f t="shared" si="0"/>
        <v>-6.0400000000000002E-2</v>
      </c>
      <c r="D31">
        <f t="shared" si="0"/>
        <v>0.1116</v>
      </c>
      <c r="E31">
        <f t="shared" si="0"/>
        <v>-3.9699999999999999E-2</v>
      </c>
      <c r="F31">
        <f t="shared" si="0"/>
        <v>7.6499999999999999E-2</v>
      </c>
      <c r="G31">
        <f t="shared" si="0"/>
        <v>-0.1978</v>
      </c>
      <c r="H31">
        <f t="shared" si="0"/>
        <v>-0.25409999999999999</v>
      </c>
      <c r="I31">
        <f t="shared" si="0"/>
        <v>-7.2499999999999995E-2</v>
      </c>
      <c r="J31">
        <f t="shared" si="0"/>
        <v>-7.4499999999999997E-2</v>
      </c>
      <c r="K31">
        <f t="shared" si="0"/>
        <v>0.16769999999999999</v>
      </c>
      <c r="L31">
        <f t="shared" si="0"/>
        <v>-6.4500000000000002E-2</v>
      </c>
      <c r="M31">
        <f t="shared" si="0"/>
        <v>0.1176</v>
      </c>
      <c r="N31">
        <f t="shared" si="0"/>
        <v>-0.247</v>
      </c>
      <c r="O31">
        <f t="shared" si="0"/>
        <v>0.13469999999999999</v>
      </c>
      <c r="P31">
        <f t="shared" si="0"/>
        <v>9.1000000000000004E-3</v>
      </c>
      <c r="Q31">
        <f t="shared" si="0"/>
        <v>-0.20419999999999999</v>
      </c>
      <c r="R31">
        <f t="shared" si="0"/>
        <v>0.1084</v>
      </c>
      <c r="S31">
        <f t="shared" si="0"/>
        <v>-0.26769999999999999</v>
      </c>
    </row>
    <row r="32" spans="1:19" x14ac:dyDescent="0.25">
      <c r="A32" t="s">
        <v>16</v>
      </c>
      <c r="B32">
        <f t="shared" si="1"/>
        <v>-0.22489999999999999</v>
      </c>
      <c r="C32">
        <f t="shared" si="0"/>
        <v>-0.2994</v>
      </c>
      <c r="D32">
        <f t="shared" si="0"/>
        <v>1.8800000000000001E-2</v>
      </c>
      <c r="E32">
        <f t="shared" si="0"/>
        <v>0.28100000000000003</v>
      </c>
      <c r="F32">
        <f t="shared" si="0"/>
        <v>0.19850000000000001</v>
      </c>
      <c r="G32">
        <f t="shared" si="0"/>
        <v>-0.28100000000000003</v>
      </c>
      <c r="H32">
        <f t="shared" si="0"/>
        <v>-0.21340000000000001</v>
      </c>
      <c r="I32">
        <f t="shared" si="0"/>
        <v>-0.37640000000000001</v>
      </c>
      <c r="J32">
        <f t="shared" si="0"/>
        <v>3.8199999999999998E-2</v>
      </c>
      <c r="K32">
        <f t="shared" si="0"/>
        <v>0.23069999999999999</v>
      </c>
      <c r="L32">
        <f t="shared" si="0"/>
        <v>0.17280000000000001</v>
      </c>
      <c r="M32">
        <f t="shared" si="0"/>
        <v>-2.29E-2</v>
      </c>
      <c r="N32">
        <f t="shared" si="0"/>
        <v>-0.2296</v>
      </c>
      <c r="O32">
        <f t="shared" si="0"/>
        <v>0.22040000000000001</v>
      </c>
      <c r="P32">
        <f t="shared" si="0"/>
        <v>-0.25240000000000001</v>
      </c>
      <c r="Q32">
        <f t="shared" si="0"/>
        <v>-0.1085</v>
      </c>
      <c r="R32">
        <f t="shared" si="0"/>
        <v>-0.1651</v>
      </c>
      <c r="S32">
        <f t="shared" si="0"/>
        <v>-0.4733</v>
      </c>
    </row>
    <row r="33" spans="1:21" x14ac:dyDescent="0.25">
      <c r="A33" t="s">
        <v>17</v>
      </c>
      <c r="B33">
        <f t="shared" si="1"/>
        <v>-0.24560000000000001</v>
      </c>
      <c r="C33">
        <f t="shared" si="0"/>
        <v>-7.0999999999999994E-2</v>
      </c>
      <c r="D33">
        <f t="shared" si="0"/>
        <v>0.13589999999999999</v>
      </c>
      <c r="E33">
        <f t="shared" si="0"/>
        <v>-0.33879999999999999</v>
      </c>
      <c r="F33">
        <f t="shared" si="0"/>
        <v>5.2600000000000001E-2</v>
      </c>
      <c r="G33">
        <f t="shared" si="0"/>
        <v>-0.18740000000000001</v>
      </c>
      <c r="H33">
        <f t="shared" si="0"/>
        <v>-0.25059999999999999</v>
      </c>
      <c r="I33">
        <f t="shared" si="0"/>
        <v>-2.3699999999999999E-2</v>
      </c>
      <c r="J33">
        <f t="shared" si="0"/>
        <v>-7.6600000000000001E-2</v>
      </c>
      <c r="K33">
        <f t="shared" si="0"/>
        <v>0.1328</v>
      </c>
      <c r="L33">
        <f t="shared" si="0"/>
        <v>-0.39510000000000001</v>
      </c>
      <c r="M33">
        <f t="shared" si="0"/>
        <v>0.18079999999999999</v>
      </c>
      <c r="N33">
        <f t="shared" si="0"/>
        <v>-0.24199999999999999</v>
      </c>
      <c r="O33">
        <f t="shared" si="0"/>
        <v>0.1399</v>
      </c>
      <c r="P33">
        <f t="shared" si="0"/>
        <v>-2.3699999999999999E-2</v>
      </c>
      <c r="Q33">
        <f t="shared" si="0"/>
        <v>-0.22070000000000001</v>
      </c>
      <c r="R33">
        <f t="shared" si="0"/>
        <v>0.38040000000000002</v>
      </c>
      <c r="S33">
        <f t="shared" si="0"/>
        <v>-0.20669999999999999</v>
      </c>
    </row>
    <row r="34" spans="1:21" x14ac:dyDescent="0.25">
      <c r="A34" t="s">
        <v>18</v>
      </c>
      <c r="B34">
        <f t="shared" si="1"/>
        <v>-0.21859999999999999</v>
      </c>
      <c r="C34">
        <f t="shared" si="0"/>
        <v>0.33810000000000001</v>
      </c>
      <c r="D34">
        <f t="shared" si="0"/>
        <v>0.14019999999999999</v>
      </c>
      <c r="E34">
        <f t="shared" si="0"/>
        <v>0.18759999999999999</v>
      </c>
      <c r="F34">
        <f t="shared" si="0"/>
        <v>-7.7399999999999997E-2</v>
      </c>
      <c r="G34">
        <f t="shared" si="0"/>
        <v>-2.2100000000000002E-2</v>
      </c>
      <c r="H34">
        <f t="shared" si="0"/>
        <v>-0.22520000000000001</v>
      </c>
      <c r="I34">
        <f t="shared" si="0"/>
        <v>0.28870000000000001</v>
      </c>
      <c r="J34">
        <f t="shared" si="0"/>
        <v>-0.19869999999999999</v>
      </c>
      <c r="K34">
        <f t="shared" si="0"/>
        <v>8.2500000000000004E-2</v>
      </c>
      <c r="L34">
        <f t="shared" si="0"/>
        <v>0.21029999999999999</v>
      </c>
      <c r="M34">
        <f t="shared" si="0"/>
        <v>0.1487</v>
      </c>
      <c r="N34">
        <f t="shared" si="0"/>
        <v>-0.2283</v>
      </c>
      <c r="O34">
        <f t="shared" si="0"/>
        <v>-2.0999999999999999E-3</v>
      </c>
      <c r="P34">
        <f t="shared" si="0"/>
        <v>0.36830000000000002</v>
      </c>
      <c r="Q34">
        <f t="shared" si="0"/>
        <v>-0.24349999999999999</v>
      </c>
      <c r="R34">
        <f t="shared" si="0"/>
        <v>-9.8199999999999996E-2</v>
      </c>
      <c r="S34">
        <f t="shared" si="0"/>
        <v>-9.8000000000000004E-2</v>
      </c>
    </row>
    <row r="35" spans="1:21" x14ac:dyDescent="0.25">
      <c r="A35" t="s">
        <v>19</v>
      </c>
      <c r="B35">
        <f t="shared" si="1"/>
        <v>-0.25380000000000003</v>
      </c>
      <c r="C35">
        <f t="shared" si="0"/>
        <v>7.4999999999999997E-3</v>
      </c>
      <c r="D35">
        <f t="shared" si="0"/>
        <v>2.5600000000000001E-2</v>
      </c>
      <c r="E35">
        <f t="shared" si="0"/>
        <v>-2.3599999999999999E-2</v>
      </c>
      <c r="F35">
        <f t="shared" si="0"/>
        <v>-0.35899999999999999</v>
      </c>
      <c r="G35">
        <f t="shared" si="0"/>
        <v>-0.1105</v>
      </c>
      <c r="H35">
        <f t="shared" si="0"/>
        <v>-0.25190000000000001</v>
      </c>
      <c r="I35">
        <f t="shared" si="0"/>
        <v>2.6100000000000002E-2</v>
      </c>
      <c r="J35">
        <f t="shared" si="0"/>
        <v>-0.05</v>
      </c>
      <c r="K35">
        <f t="shared" si="0"/>
        <v>-0.34160000000000001</v>
      </c>
      <c r="L35">
        <f t="shared" si="0"/>
        <v>-1.6500000000000001E-2</v>
      </c>
      <c r="M35">
        <f t="shared" si="0"/>
        <v>-0.21790000000000001</v>
      </c>
      <c r="N35">
        <f t="shared" si="0"/>
        <v>-0.252</v>
      </c>
      <c r="O35">
        <f t="shared" si="0"/>
        <v>7.1900000000000006E-2</v>
      </c>
      <c r="P35">
        <f t="shared" si="0"/>
        <v>2.7099999999999999E-2</v>
      </c>
      <c r="Q35">
        <f t="shared" si="0"/>
        <v>-8.5800000000000001E-2</v>
      </c>
      <c r="R35">
        <f t="shared" si="0"/>
        <v>-2.35E-2</v>
      </c>
      <c r="S35">
        <f t="shared" si="0"/>
        <v>0.28120000000000001</v>
      </c>
    </row>
    <row r="36" spans="1:21" x14ac:dyDescent="0.25">
      <c r="A36" t="s">
        <v>20</v>
      </c>
      <c r="B36">
        <f t="shared" si="1"/>
        <v>-0.22869999999999999</v>
      </c>
      <c r="C36">
        <f t="shared" si="0"/>
        <v>-0.24709999999999999</v>
      </c>
      <c r="D36">
        <f t="shared" si="0"/>
        <v>-9.4399999999999998E-2</v>
      </c>
      <c r="E36">
        <f t="shared" si="0"/>
        <v>0.27689999999999998</v>
      </c>
      <c r="F36">
        <f t="shared" si="0"/>
        <v>-0.42409999999999998</v>
      </c>
      <c r="G36">
        <f t="shared" si="0"/>
        <v>-9.2600000000000002E-2</v>
      </c>
      <c r="H36">
        <f t="shared" si="0"/>
        <v>-0.2276</v>
      </c>
      <c r="I36">
        <f t="shared" si="0"/>
        <v>-0.24340000000000001</v>
      </c>
      <c r="J36">
        <f t="shared" si="0"/>
        <v>0.08</v>
      </c>
      <c r="K36">
        <f t="shared" si="0"/>
        <v>-0.46060000000000001</v>
      </c>
      <c r="L36">
        <f t="shared" ref="C36:S41" si="2">ROUND(L16, 4)</f>
        <v>0.16139999999999999</v>
      </c>
      <c r="M36">
        <f t="shared" si="2"/>
        <v>-0.33019999999999999</v>
      </c>
      <c r="N36">
        <f t="shared" si="2"/>
        <v>-0.2366</v>
      </c>
      <c r="O36">
        <f t="shared" si="2"/>
        <v>0.155</v>
      </c>
      <c r="P36">
        <f t="shared" si="2"/>
        <v>-0.2366</v>
      </c>
      <c r="Q36">
        <f t="shared" si="2"/>
        <v>-3.2399999999999998E-2</v>
      </c>
      <c r="R36">
        <f t="shared" si="2"/>
        <v>-0.29239999999999999</v>
      </c>
      <c r="S36">
        <f t="shared" si="2"/>
        <v>0.28029999999999999</v>
      </c>
    </row>
    <row r="37" spans="1:21" x14ac:dyDescent="0.25">
      <c r="A37" t="s">
        <v>21</v>
      </c>
      <c r="B37">
        <f t="shared" si="1"/>
        <v>-0.2482</v>
      </c>
      <c r="C37">
        <f t="shared" si="2"/>
        <v>-2.0500000000000001E-2</v>
      </c>
      <c r="D37">
        <f t="shared" si="2"/>
        <v>4.3299999999999998E-2</v>
      </c>
      <c r="E37">
        <f t="shared" si="2"/>
        <v>-0.30080000000000001</v>
      </c>
      <c r="F37">
        <f t="shared" si="2"/>
        <v>-0.35670000000000002</v>
      </c>
      <c r="G37">
        <f t="shared" si="2"/>
        <v>-0.12570000000000001</v>
      </c>
      <c r="H37">
        <f t="shared" si="2"/>
        <v>-0.24790000000000001</v>
      </c>
      <c r="I37">
        <f t="shared" si="2"/>
        <v>4.8500000000000001E-2</v>
      </c>
      <c r="J37">
        <f t="shared" si="2"/>
        <v>-0.05</v>
      </c>
      <c r="K37">
        <f t="shared" si="2"/>
        <v>-0.35730000000000001</v>
      </c>
      <c r="L37">
        <f t="shared" si="2"/>
        <v>-0.30570000000000003</v>
      </c>
      <c r="M37">
        <f t="shared" si="2"/>
        <v>-0.18290000000000001</v>
      </c>
      <c r="N37">
        <f t="shared" si="2"/>
        <v>-0.24790000000000001</v>
      </c>
      <c r="O37">
        <f t="shared" si="2"/>
        <v>6.9599999999999995E-2</v>
      </c>
      <c r="P37">
        <f t="shared" si="2"/>
        <v>-1.2800000000000001E-2</v>
      </c>
      <c r="Q37">
        <f t="shared" si="2"/>
        <v>-0.10929999999999999</v>
      </c>
      <c r="R37">
        <f t="shared" si="2"/>
        <v>0.26790000000000003</v>
      </c>
      <c r="S37">
        <f t="shared" si="2"/>
        <v>0.38840000000000002</v>
      </c>
    </row>
    <row r="38" spans="1:21" x14ac:dyDescent="0.25">
      <c r="A38" t="s">
        <v>22</v>
      </c>
      <c r="B38">
        <f t="shared" si="1"/>
        <v>-0.21759999999999999</v>
      </c>
      <c r="C38">
        <f t="shared" si="2"/>
        <v>0.35049999999999998</v>
      </c>
      <c r="D38">
        <f t="shared" si="2"/>
        <v>0.1091</v>
      </c>
      <c r="E38">
        <f t="shared" si="2"/>
        <v>0.18390000000000001</v>
      </c>
      <c r="F38">
        <f t="shared" si="2"/>
        <v>-0.18149999999999999</v>
      </c>
      <c r="G38">
        <f t="shared" si="2"/>
        <v>-6.4399999999999999E-2</v>
      </c>
      <c r="H38">
        <f t="shared" si="2"/>
        <v>-0.2266</v>
      </c>
      <c r="I38">
        <f t="shared" si="2"/>
        <v>0.28510000000000002</v>
      </c>
      <c r="J38">
        <f t="shared" si="2"/>
        <v>-0.1804</v>
      </c>
      <c r="K38">
        <f t="shared" si="2"/>
        <v>-0.1016</v>
      </c>
      <c r="L38">
        <f t="shared" si="2"/>
        <v>0.25019999999999998</v>
      </c>
      <c r="M38">
        <f t="shared" si="2"/>
        <v>-0.1043</v>
      </c>
      <c r="N38">
        <f t="shared" si="2"/>
        <v>-0.2346</v>
      </c>
      <c r="O38">
        <f t="shared" si="2"/>
        <v>-2.2499999999999999E-2</v>
      </c>
      <c r="P38">
        <f t="shared" si="2"/>
        <v>0.34989999999999999</v>
      </c>
      <c r="Q38">
        <f t="shared" si="2"/>
        <v>-8.9300000000000004E-2</v>
      </c>
      <c r="R38">
        <f t="shared" si="2"/>
        <v>-0.20710000000000001</v>
      </c>
      <c r="S38">
        <f t="shared" si="2"/>
        <v>6.3100000000000003E-2</v>
      </c>
    </row>
    <row r="39" spans="1:21" x14ac:dyDescent="0.25">
      <c r="A39" t="s">
        <v>23</v>
      </c>
      <c r="B39">
        <f t="shared" si="1"/>
        <v>-0.18820000000000001</v>
      </c>
      <c r="C39">
        <f t="shared" si="2"/>
        <v>-0.12970000000000001</v>
      </c>
      <c r="D39">
        <f t="shared" si="2"/>
        <v>-0.60070000000000001</v>
      </c>
      <c r="E39">
        <f t="shared" si="2"/>
        <v>0.10920000000000001</v>
      </c>
      <c r="F39">
        <f t="shared" si="2"/>
        <v>-0.19370000000000001</v>
      </c>
      <c r="G39">
        <f t="shared" si="2"/>
        <v>0.43280000000000002</v>
      </c>
      <c r="H39">
        <f t="shared" si="2"/>
        <v>-0.18160000000000001</v>
      </c>
      <c r="I39">
        <f t="shared" si="2"/>
        <v>1.8E-3</v>
      </c>
      <c r="J39">
        <f t="shared" si="2"/>
        <v>0.58030000000000004</v>
      </c>
      <c r="K39">
        <f t="shared" si="2"/>
        <v>-0.31009999999999999</v>
      </c>
      <c r="L39">
        <f t="shared" si="2"/>
        <v>0.2392</v>
      </c>
      <c r="M39">
        <f t="shared" si="2"/>
        <v>0.63060000000000005</v>
      </c>
      <c r="N39">
        <f t="shared" si="2"/>
        <v>-0.1762</v>
      </c>
      <c r="O39">
        <f t="shared" si="2"/>
        <v>-0.42270000000000002</v>
      </c>
      <c r="P39">
        <f t="shared" si="2"/>
        <v>-0.40500000000000003</v>
      </c>
      <c r="Q39">
        <f t="shared" si="2"/>
        <v>-9.3100000000000002E-2</v>
      </c>
      <c r="R39">
        <f t="shared" si="2"/>
        <v>-0.28570000000000001</v>
      </c>
      <c r="S39">
        <f t="shared" si="2"/>
        <v>0.27950000000000003</v>
      </c>
    </row>
    <row r="40" spans="1:21" x14ac:dyDescent="0.25">
      <c r="A40" t="s">
        <v>24</v>
      </c>
      <c r="B40">
        <f t="shared" si="1"/>
        <v>-0.2009</v>
      </c>
      <c r="C40">
        <f t="shared" si="2"/>
        <v>9.1200000000000003E-2</v>
      </c>
      <c r="D40">
        <f t="shared" si="2"/>
        <v>-0.54590000000000005</v>
      </c>
      <c r="E40">
        <f t="shared" si="2"/>
        <v>-0.3175</v>
      </c>
      <c r="F40">
        <f t="shared" si="2"/>
        <v>5.0799999999999998E-2</v>
      </c>
      <c r="G40">
        <f t="shared" si="2"/>
        <v>4.7300000000000002E-2</v>
      </c>
      <c r="H40">
        <f t="shared" si="2"/>
        <v>-0.18729999999999999</v>
      </c>
      <c r="I40">
        <f t="shared" si="2"/>
        <v>0.2122</v>
      </c>
      <c r="J40">
        <f t="shared" si="2"/>
        <v>0.53779999999999994</v>
      </c>
      <c r="K40">
        <f t="shared" si="2"/>
        <v>7.0800000000000002E-2</v>
      </c>
      <c r="L40">
        <f t="shared" si="2"/>
        <v>-0.27810000000000001</v>
      </c>
      <c r="M40">
        <f t="shared" si="2"/>
        <v>-0.1061</v>
      </c>
      <c r="N40">
        <f t="shared" si="2"/>
        <v>-0.1789</v>
      </c>
      <c r="O40">
        <f t="shared" si="2"/>
        <v>-0.5302</v>
      </c>
      <c r="P40">
        <f t="shared" si="2"/>
        <v>-0.20830000000000001</v>
      </c>
      <c r="Q40">
        <f t="shared" si="2"/>
        <v>-0.12520000000000001</v>
      </c>
      <c r="R40">
        <f t="shared" si="2"/>
        <v>0.26129999999999998</v>
      </c>
      <c r="S40">
        <f t="shared" si="2"/>
        <v>3.8699999999999998E-2</v>
      </c>
    </row>
    <row r="41" spans="1:21" x14ac:dyDescent="0.25">
      <c r="A41" t="s">
        <v>25</v>
      </c>
      <c r="B41">
        <f t="shared" si="1"/>
        <v>-0.16420000000000001</v>
      </c>
      <c r="C41">
        <f t="shared" si="2"/>
        <v>0.40749999999999997</v>
      </c>
      <c r="D41">
        <f t="shared" si="2"/>
        <v>-0.4214</v>
      </c>
      <c r="E41">
        <f t="shared" si="2"/>
        <v>5.8799999999999998E-2</v>
      </c>
      <c r="F41">
        <f t="shared" si="2"/>
        <v>0.38769999999999999</v>
      </c>
      <c r="G41">
        <f t="shared" si="2"/>
        <v>-0.49370000000000003</v>
      </c>
      <c r="H41">
        <f t="shared" si="2"/>
        <v>-0.17599999999999999</v>
      </c>
      <c r="I41">
        <f t="shared" si="2"/>
        <v>0.33700000000000002</v>
      </c>
      <c r="J41">
        <f t="shared" si="2"/>
        <v>0.4163</v>
      </c>
      <c r="K41">
        <f t="shared" si="2"/>
        <v>0.42030000000000001</v>
      </c>
      <c r="L41">
        <f t="shared" si="2"/>
        <v>0.104</v>
      </c>
      <c r="M41">
        <f t="shared" si="2"/>
        <v>-0.46960000000000002</v>
      </c>
      <c r="N41">
        <f t="shared" si="2"/>
        <v>-0.1673</v>
      </c>
      <c r="O41">
        <f t="shared" si="2"/>
        <v>-0.57389999999999997</v>
      </c>
      <c r="P41">
        <f t="shared" si="2"/>
        <v>7.0599999999999996E-2</v>
      </c>
      <c r="Q41">
        <f t="shared" si="2"/>
        <v>-7.0199999999999999E-2</v>
      </c>
      <c r="R41">
        <f t="shared" si="2"/>
        <v>-4.5499999999999999E-2</v>
      </c>
      <c r="S41">
        <f t="shared" si="2"/>
        <v>-0.42209999999999998</v>
      </c>
    </row>
    <row r="42" spans="1:21" ht="15.75" thickBot="1" x14ac:dyDescent="0.3"/>
    <row r="43" spans="1:21" x14ac:dyDescent="0.25">
      <c r="B43" s="13" t="s">
        <v>40</v>
      </c>
      <c r="C43" s="14"/>
      <c r="D43" s="14"/>
      <c r="E43" s="14"/>
      <c r="F43" s="14"/>
      <c r="G43" s="15"/>
      <c r="H43" s="16" t="s">
        <v>39</v>
      </c>
      <c r="I43" s="16"/>
      <c r="J43" s="16"/>
      <c r="K43" s="16"/>
      <c r="L43" s="16"/>
      <c r="M43" s="16"/>
      <c r="N43" s="13" t="s">
        <v>41</v>
      </c>
      <c r="O43" s="14"/>
      <c r="P43" s="14"/>
      <c r="Q43" s="14"/>
      <c r="R43" s="14"/>
      <c r="S43" s="15"/>
    </row>
    <row r="44" spans="1:21" x14ac:dyDescent="0.25">
      <c r="B44" s="7" t="s">
        <v>0</v>
      </c>
      <c r="C44" s="8" t="s">
        <v>1</v>
      </c>
      <c r="D44" s="8" t="s">
        <v>2</v>
      </c>
      <c r="E44" s="8" t="s">
        <v>3</v>
      </c>
      <c r="F44" s="8" t="s">
        <v>4</v>
      </c>
      <c r="G44" s="9" t="s">
        <v>5</v>
      </c>
      <c r="H44" t="s">
        <v>0</v>
      </c>
      <c r="I44" t="s">
        <v>1</v>
      </c>
      <c r="J44" t="s">
        <v>2</v>
      </c>
      <c r="K44" t="s">
        <v>3</v>
      </c>
      <c r="L44" t="s">
        <v>4</v>
      </c>
      <c r="M44" t="s">
        <v>5</v>
      </c>
      <c r="N44" s="7" t="s">
        <v>0</v>
      </c>
      <c r="O44" s="8" t="s">
        <v>1</v>
      </c>
      <c r="P44" s="8" t="s">
        <v>2</v>
      </c>
      <c r="Q44" s="8" t="s">
        <v>3</v>
      </c>
      <c r="R44" s="8" t="s">
        <v>4</v>
      </c>
      <c r="S44" s="9" t="s">
        <v>5</v>
      </c>
    </row>
    <row r="45" spans="1:21" x14ac:dyDescent="0.25">
      <c r="A45" t="s">
        <v>45</v>
      </c>
      <c r="B45" s="7">
        <v>-0.25540000000000002</v>
      </c>
      <c r="C45" s="8">
        <v>-4.65E-2</v>
      </c>
      <c r="D45" s="8">
        <v>9.4E-2</v>
      </c>
      <c r="E45" s="8">
        <v>-4.9700000000000001E-2</v>
      </c>
      <c r="F45" s="8">
        <v>-1.77E-2</v>
      </c>
      <c r="G45" s="9">
        <v>-1.12E-2</v>
      </c>
      <c r="H45">
        <v>-0.25600000000000001</v>
      </c>
      <c r="I45">
        <v>-5.9499999999999997E-2</v>
      </c>
      <c r="J45">
        <v>-7.46E-2</v>
      </c>
      <c r="K45">
        <v>-3.4799999999999998E-2</v>
      </c>
      <c r="L45">
        <v>-1.6500000000000001E-2</v>
      </c>
      <c r="M45">
        <v>-2.9499999999999998E-2</v>
      </c>
      <c r="N45" s="7">
        <v>-0.25330000000000003</v>
      </c>
      <c r="O45" s="8">
        <v>9.7199999999999995E-2</v>
      </c>
      <c r="P45" s="8">
        <v>2.1100000000000001E-2</v>
      </c>
      <c r="Q45" s="8">
        <v>-9.3200000000000005E-2</v>
      </c>
      <c r="R45" s="8">
        <v>-4.3E-3</v>
      </c>
      <c r="S45" s="9">
        <v>6.9500000000000006E-2</v>
      </c>
      <c r="U45" t="str">
        <f>A45&amp;" &amp; "&amp;B45&amp;" &amp; "&amp;C45&amp;" &amp; "&amp;D45&amp;" &amp; "&amp;E45&amp;" &amp; "&amp;F45&amp;" &amp; "&amp;G45&amp;" &amp; "&amp;H45&amp;" &amp; "&amp;I45&amp;" &amp; "&amp;J45&amp;" &amp; "&amp;K45&amp;" &amp; "&amp;L45&amp;" &amp; "&amp;M45&amp;" &amp; "&amp;N45&amp;" &amp; "&amp;O45&amp;" &amp; "&amp;P45&amp;" &amp; "&amp;Q45&amp;" &amp; "&amp;R45&amp;" &amp; "&amp;S45&amp;" \\ "</f>
        <v xml:space="preserve">sessions &amp; -0.2554 &amp; -0.0465 &amp; 0.094 &amp; -0.0497 &amp; -0.0177 &amp; -0.0112 &amp; -0.256 &amp; -0.0595 &amp; -0.0746 &amp; -0.0348 &amp; -0.0165 &amp; -0.0295 &amp; -0.2533 &amp; 0.0972 &amp; 0.0211 &amp; -0.0932 &amp; -0.0043 &amp; 0.0695 \\ </v>
      </c>
    </row>
    <row r="46" spans="1:21" x14ac:dyDescent="0.25">
      <c r="A46" t="s">
        <v>46</v>
      </c>
      <c r="B46" s="7">
        <v>-0.22939999999999999</v>
      </c>
      <c r="C46" s="8">
        <v>-0.29199999999999998</v>
      </c>
      <c r="D46" s="8">
        <v>-3.3E-3</v>
      </c>
      <c r="E46" s="8">
        <v>0.26939999999999997</v>
      </c>
      <c r="F46" s="8">
        <v>5.5500000000000001E-2</v>
      </c>
      <c r="G46" s="9">
        <v>-9.4200000000000006E-2</v>
      </c>
      <c r="H46">
        <v>-0.22009999999999999</v>
      </c>
      <c r="I46">
        <v>-0.35539999999999999</v>
      </c>
      <c r="J46">
        <v>3.6700000000000003E-2</v>
      </c>
      <c r="K46">
        <v>2.4899999999999999E-2</v>
      </c>
      <c r="L46">
        <v>0.2009</v>
      </c>
      <c r="M46">
        <v>-0.14380000000000001</v>
      </c>
      <c r="N46" s="7">
        <v>-0.23619999999999999</v>
      </c>
      <c r="O46" s="8">
        <v>0.19139999999999999</v>
      </c>
      <c r="P46" s="8">
        <v>-0.25580000000000003</v>
      </c>
      <c r="Q46" s="8">
        <v>-2.4899999999999999E-2</v>
      </c>
      <c r="R46" s="8">
        <v>-0.28210000000000002</v>
      </c>
      <c r="S46" s="9">
        <v>-5.4100000000000002E-2</v>
      </c>
      <c r="U46" t="str">
        <f t="shared" ref="U46:U63" si="3">A46&amp;" &amp; "&amp;B46&amp;" &amp; "&amp;C46&amp;" &amp; "&amp;D46&amp;" &amp; "&amp;E46&amp;" &amp; "&amp;F46&amp;" &amp; "&amp;G46&amp;" &amp; "&amp;H46&amp;" &amp; "&amp;I46&amp;" &amp; "&amp;J46&amp;" &amp; "&amp;K46&amp;" &amp; "&amp;L46&amp;" &amp; "&amp;M46&amp;" &amp; "&amp;N46&amp;" &amp; "&amp;O46&amp;" &amp; "&amp;P46&amp;" &amp; "&amp;Q46&amp;" &amp; "&amp;R46&amp;" &amp; "&amp;S46&amp;" \\ "</f>
        <v xml:space="preserve">sessions\_on\_cooler\_days &amp; -0.2294 &amp; -0.292 &amp; -0.0033 &amp; 0.2694 &amp; 0.0555 &amp; -0.0942 &amp; -0.2201 &amp; -0.3554 &amp; 0.0367 &amp; 0.0249 &amp; 0.2009 &amp; -0.1438 &amp; -0.2362 &amp; 0.1914 &amp; -0.2558 &amp; -0.0249 &amp; -0.2821 &amp; -0.0541 \\ </v>
      </c>
    </row>
    <row r="47" spans="1:21" x14ac:dyDescent="0.25">
      <c r="A47" t="s">
        <v>47</v>
      </c>
      <c r="B47" s="7">
        <v>-0.24790000000000001</v>
      </c>
      <c r="C47" s="8">
        <v>-6.0699999999999997E-2</v>
      </c>
      <c r="D47" s="8">
        <v>0.11509999999999999</v>
      </c>
      <c r="E47" s="8">
        <v>-0.34520000000000001</v>
      </c>
      <c r="F47" s="8">
        <v>-3.4500000000000003E-2</v>
      </c>
      <c r="G47" s="9">
        <v>-1.9400000000000001E-2</v>
      </c>
      <c r="H47">
        <v>-0.253</v>
      </c>
      <c r="I47">
        <v>-9.5999999999999992E-3</v>
      </c>
      <c r="J47">
        <v>-7.8700000000000006E-2</v>
      </c>
      <c r="K47">
        <v>-7.8E-2</v>
      </c>
      <c r="L47">
        <v>-0.34039999999999998</v>
      </c>
      <c r="M47">
        <v>2.1000000000000001E-2</v>
      </c>
      <c r="N47" s="7">
        <v>-0.24929999999999999</v>
      </c>
      <c r="O47" s="8">
        <v>9.6500000000000002E-2</v>
      </c>
      <c r="P47" s="8">
        <v>-2.1499999999999998E-2</v>
      </c>
      <c r="Q47" s="8">
        <v>-0.1173</v>
      </c>
      <c r="R47" s="8">
        <v>0.31590000000000001</v>
      </c>
      <c r="S47" s="9">
        <v>0.15509999999999999</v>
      </c>
      <c r="U47" t="str">
        <f t="shared" si="3"/>
        <v xml:space="preserve">sessions\_on\_normal\_days &amp; -0.2479 &amp; -0.0607 &amp; 0.1151 &amp; -0.3452 &amp; -0.0345 &amp; -0.0194 &amp; -0.253 &amp; -0.0096 &amp; -0.0787 &amp; -0.078 &amp; -0.3404 &amp; 0.021 &amp; -0.2493 &amp; 0.0965 &amp; -0.0215 &amp; -0.1173 &amp; 0.3159 &amp; 0.1551 \\ </v>
      </c>
    </row>
    <row r="48" spans="1:21" x14ac:dyDescent="0.25">
      <c r="A48" t="s">
        <v>48</v>
      </c>
      <c r="B48" s="7">
        <v>-0.2208</v>
      </c>
      <c r="C48" s="8">
        <v>0.33429999999999999</v>
      </c>
      <c r="D48" s="8">
        <v>0.13669999999999999</v>
      </c>
      <c r="E48" s="8">
        <v>0.17680000000000001</v>
      </c>
      <c r="F48" s="8">
        <v>-7.6200000000000004E-2</v>
      </c>
      <c r="G48" s="9">
        <v>0.124</v>
      </c>
      <c r="H48">
        <v>-0.2261</v>
      </c>
      <c r="I48">
        <v>0.28789999999999999</v>
      </c>
      <c r="J48">
        <v>-0.1956</v>
      </c>
      <c r="K48">
        <v>-3.1699999999999999E-2</v>
      </c>
      <c r="L48">
        <v>0.2351</v>
      </c>
      <c r="M48">
        <v>4.24E-2</v>
      </c>
      <c r="N48" s="7">
        <v>-0.23200000000000001</v>
      </c>
      <c r="O48" s="8">
        <v>-2.2599999999999999E-2</v>
      </c>
      <c r="P48" s="8">
        <v>0.3805</v>
      </c>
      <c r="Q48" s="8">
        <v>-0.1101</v>
      </c>
      <c r="R48" s="8">
        <v>-0.2271</v>
      </c>
      <c r="S48" s="9">
        <v>4.0500000000000001E-2</v>
      </c>
      <c r="U48" t="str">
        <f t="shared" si="3"/>
        <v xml:space="preserve">sessions\_on\_warmer\_days &amp; -0.2208 &amp; 0.3343 &amp; 0.1367 &amp; 0.1768 &amp; -0.0762 &amp; 0.124 &amp; -0.2261 &amp; 0.2879 &amp; -0.1956 &amp; -0.0317 &amp; 0.2351 &amp; 0.0424 &amp; -0.232 &amp; -0.0226 &amp; 0.3805 &amp; -0.1101 &amp; -0.2271 &amp; 0.0405 \\ </v>
      </c>
    </row>
    <row r="49" spans="1:21" x14ac:dyDescent="0.25">
      <c r="A49" t="s">
        <v>49</v>
      </c>
      <c r="B49" s="7">
        <v>-0.2515</v>
      </c>
      <c r="C49" s="8">
        <v>-6.8699999999999997E-2</v>
      </c>
      <c r="D49" s="8">
        <v>0.10829999999999999</v>
      </c>
      <c r="E49" s="8">
        <v>-5.3699999999999998E-2</v>
      </c>
      <c r="F49" s="8">
        <v>0.27560000000000001</v>
      </c>
      <c r="G49" s="9">
        <v>0.26729999999999998</v>
      </c>
      <c r="H49">
        <v>-0.25180000000000002</v>
      </c>
      <c r="I49">
        <v>-0.1135</v>
      </c>
      <c r="J49">
        <v>-7.8700000000000006E-2</v>
      </c>
      <c r="K49">
        <v>0.19539999999999999</v>
      </c>
      <c r="L49">
        <v>-1.7100000000000001E-2</v>
      </c>
      <c r="M49">
        <v>0.1142</v>
      </c>
      <c r="N49" s="7">
        <v>-0.24160000000000001</v>
      </c>
      <c r="O49" s="8">
        <v>-6.4000000000000003E-3</v>
      </c>
      <c r="P49" s="8">
        <v>1.21E-2</v>
      </c>
      <c r="Q49" s="8">
        <v>0.44600000000000001</v>
      </c>
      <c r="R49" s="8">
        <v>9.7799999999999998E-2</v>
      </c>
      <c r="S49" s="9">
        <v>-3.9600000000000003E-2</v>
      </c>
      <c r="U49" t="str">
        <f t="shared" si="3"/>
        <v xml:space="preserve">minutes &amp; -0.2515 &amp; -0.0687 &amp; 0.1083 &amp; -0.0537 &amp; 0.2756 &amp; 0.2673 &amp; -0.2518 &amp; -0.1135 &amp; -0.0787 &amp; 0.1954 &amp; -0.0171 &amp; 0.1142 &amp; -0.2416 &amp; -0.0064 &amp; 0.0121 &amp; 0.446 &amp; 0.0978 &amp; -0.0396 \\ </v>
      </c>
    </row>
    <row r="50" spans="1:21" x14ac:dyDescent="0.25">
      <c r="A50" t="s">
        <v>50</v>
      </c>
      <c r="B50" s="7">
        <v>-0.22439999999999999</v>
      </c>
      <c r="C50" s="8">
        <v>-0.3004</v>
      </c>
      <c r="D50" s="8">
        <v>2.0199999999999999E-2</v>
      </c>
      <c r="E50" s="8">
        <v>0.26390000000000002</v>
      </c>
      <c r="F50" s="8">
        <v>0.3528</v>
      </c>
      <c r="G50" s="9">
        <v>0.10580000000000001</v>
      </c>
      <c r="H50">
        <v>-0.2077</v>
      </c>
      <c r="I50">
        <v>-0.39379999999999998</v>
      </c>
      <c r="J50">
        <v>2.1000000000000001E-2</v>
      </c>
      <c r="K50">
        <v>0.2752</v>
      </c>
      <c r="L50">
        <v>0.21890000000000001</v>
      </c>
      <c r="M50">
        <v>-2.7400000000000001E-2</v>
      </c>
      <c r="N50" s="7">
        <v>-0.22900000000000001</v>
      </c>
      <c r="O50" s="8">
        <v>0.113</v>
      </c>
      <c r="P50" s="8">
        <v>-0.24990000000000001</v>
      </c>
      <c r="Q50" s="8">
        <v>0.41339999999999999</v>
      </c>
      <c r="R50" s="8">
        <v>-0.158</v>
      </c>
      <c r="S50" s="9">
        <v>-0.20050000000000001</v>
      </c>
      <c r="U50" t="str">
        <f t="shared" si="3"/>
        <v xml:space="preserve">minutes\_on\_cooler\_days &amp; -0.2244 &amp; -0.3004 &amp; 0.0202 &amp; 0.2639 &amp; 0.3528 &amp; 0.1058 &amp; -0.2077 &amp; -0.3938 &amp; 0.021 &amp; 0.2752 &amp; 0.2189 &amp; -0.0274 &amp; -0.229 &amp; 0.113 &amp; -0.2499 &amp; 0.4134 &amp; -0.158 &amp; -0.2005 \\ </v>
      </c>
    </row>
    <row r="51" spans="1:21" x14ac:dyDescent="0.25">
      <c r="A51" t="s">
        <v>51</v>
      </c>
      <c r="B51" s="7">
        <v>-0.24410000000000001</v>
      </c>
      <c r="C51" s="8">
        <v>-7.51E-2</v>
      </c>
      <c r="D51" s="8">
        <v>0.1321</v>
      </c>
      <c r="E51" s="8">
        <v>-0.35210000000000002</v>
      </c>
      <c r="F51" s="8">
        <v>0.24329999999999999</v>
      </c>
      <c r="G51" s="9">
        <v>0.253</v>
      </c>
      <c r="H51">
        <v>-0.25059999999999999</v>
      </c>
      <c r="I51">
        <v>-4.6600000000000003E-2</v>
      </c>
      <c r="J51">
        <v>-8.8300000000000003E-2</v>
      </c>
      <c r="K51">
        <v>0.15090000000000001</v>
      </c>
      <c r="L51">
        <v>-0.35920000000000002</v>
      </c>
      <c r="M51">
        <v>0.18060000000000001</v>
      </c>
      <c r="N51" s="7">
        <v>-0.2387</v>
      </c>
      <c r="O51" s="8">
        <v>-3.5999999999999999E-3</v>
      </c>
      <c r="P51" s="8">
        <v>-2.7699999999999999E-2</v>
      </c>
      <c r="Q51" s="8">
        <v>0.40429999999999999</v>
      </c>
      <c r="R51" s="8">
        <v>0.40560000000000002</v>
      </c>
      <c r="S51" s="9">
        <v>-5.1000000000000004E-3</v>
      </c>
      <c r="U51" t="str">
        <f t="shared" si="3"/>
        <v xml:space="preserve">minutes\_on\_normal\_days &amp; -0.2441 &amp; -0.0751 &amp; 0.1321 &amp; -0.3521 &amp; 0.2433 &amp; 0.253 &amp; -0.2506 &amp; -0.0466 &amp; -0.0883 &amp; 0.1509 &amp; -0.3592 &amp; 0.1806 &amp; -0.2387 &amp; -0.0036 &amp; -0.0277 &amp; 0.4043 &amp; 0.4056 &amp; -0.0051 \\ </v>
      </c>
    </row>
    <row r="52" spans="1:21" x14ac:dyDescent="0.25">
      <c r="A52" t="s">
        <v>52</v>
      </c>
      <c r="B52" s="7">
        <v>-0.21820000000000001</v>
      </c>
      <c r="C52" s="8">
        <v>0.32919999999999999</v>
      </c>
      <c r="D52" s="8">
        <v>0.13789999999999999</v>
      </c>
      <c r="E52" s="8">
        <v>0.17249999999999999</v>
      </c>
      <c r="F52" s="8">
        <v>0.12870000000000001</v>
      </c>
      <c r="G52" s="9">
        <v>0.44819999999999999</v>
      </c>
      <c r="H52">
        <v>-0.22539999999999999</v>
      </c>
      <c r="I52">
        <v>0.2898</v>
      </c>
      <c r="J52">
        <v>-0.19639999999999999</v>
      </c>
      <c r="K52">
        <v>6.2199999999999998E-2</v>
      </c>
      <c r="L52">
        <v>0.221</v>
      </c>
      <c r="M52">
        <v>0.17430000000000001</v>
      </c>
      <c r="N52" s="7">
        <v>-0.2117</v>
      </c>
      <c r="O52" s="8">
        <v>-0.1457</v>
      </c>
      <c r="P52" s="8">
        <v>0.36580000000000001</v>
      </c>
      <c r="Q52" s="8">
        <v>0.46089999999999998</v>
      </c>
      <c r="R52" s="8">
        <v>-0.15440000000000001</v>
      </c>
      <c r="S52" s="9">
        <v>8.1199999999999994E-2</v>
      </c>
      <c r="U52" t="str">
        <f t="shared" si="3"/>
        <v xml:space="preserve">minutes\_on\_warmer\_days &amp; -0.2182 &amp; 0.3292 &amp; 0.1379 &amp; 0.1725 &amp; 0.1287 &amp; 0.4482 &amp; -0.2254 &amp; 0.2898 &amp; -0.1964 &amp; 0.0622 &amp; 0.221 &amp; 0.1743 &amp; -0.2117 &amp; -0.1457 &amp; 0.3658 &amp; 0.4609 &amp; -0.1544 &amp; 0.0812 \\ </v>
      </c>
    </row>
    <row r="53" spans="1:21" x14ac:dyDescent="0.25">
      <c r="A53" t="s">
        <v>53</v>
      </c>
      <c r="B53" s="7">
        <v>-0.25309999999999999</v>
      </c>
      <c r="C53" s="8">
        <v>-6.0400000000000002E-2</v>
      </c>
      <c r="D53" s="8">
        <v>0.1116</v>
      </c>
      <c r="E53" s="8">
        <v>-3.9699999999999999E-2</v>
      </c>
      <c r="F53" s="8">
        <v>7.6499999999999999E-2</v>
      </c>
      <c r="G53" s="9">
        <v>-0.1978</v>
      </c>
      <c r="H53">
        <v>-0.25409999999999999</v>
      </c>
      <c r="I53">
        <v>-7.2499999999999995E-2</v>
      </c>
      <c r="J53">
        <v>-7.4499999999999997E-2</v>
      </c>
      <c r="K53">
        <v>0.16769999999999999</v>
      </c>
      <c r="L53">
        <v>-6.4500000000000002E-2</v>
      </c>
      <c r="M53">
        <v>0.1176</v>
      </c>
      <c r="N53" s="7">
        <v>-0.247</v>
      </c>
      <c r="O53" s="8">
        <v>0.13469999999999999</v>
      </c>
      <c r="P53" s="8">
        <v>9.1000000000000004E-3</v>
      </c>
      <c r="Q53" s="8">
        <v>-0.20419999999999999</v>
      </c>
      <c r="R53" s="8">
        <v>0.1084</v>
      </c>
      <c r="S53" s="9">
        <v>-0.26769999999999999</v>
      </c>
      <c r="U53" t="str">
        <f t="shared" si="3"/>
        <v xml:space="preserve">kwh &amp; -0.2531 &amp; -0.0604 &amp; 0.1116 &amp; -0.0397 &amp; 0.0765 &amp; -0.1978 &amp; -0.2541 &amp; -0.0725 &amp; -0.0745 &amp; 0.1677 &amp; -0.0645 &amp; 0.1176 &amp; -0.247 &amp; 0.1347 &amp; 0.0091 &amp; -0.2042 &amp; 0.1084 &amp; -0.2677 \\ </v>
      </c>
    </row>
    <row r="54" spans="1:21" x14ac:dyDescent="0.25">
      <c r="A54" t="s">
        <v>54</v>
      </c>
      <c r="B54" s="7">
        <v>-0.22489999999999999</v>
      </c>
      <c r="C54" s="8">
        <v>-0.2994</v>
      </c>
      <c r="D54" s="8">
        <v>1.8800000000000001E-2</v>
      </c>
      <c r="E54" s="8">
        <v>0.28100000000000003</v>
      </c>
      <c r="F54" s="8">
        <v>0.19850000000000001</v>
      </c>
      <c r="G54" s="9">
        <v>-0.28100000000000003</v>
      </c>
      <c r="H54">
        <v>-0.21340000000000001</v>
      </c>
      <c r="I54">
        <v>-0.37640000000000001</v>
      </c>
      <c r="J54">
        <v>3.8199999999999998E-2</v>
      </c>
      <c r="K54">
        <v>0.23069999999999999</v>
      </c>
      <c r="L54">
        <v>0.17280000000000001</v>
      </c>
      <c r="M54">
        <v>-2.29E-2</v>
      </c>
      <c r="N54" s="7">
        <v>-0.2296</v>
      </c>
      <c r="O54" s="8">
        <v>0.22040000000000001</v>
      </c>
      <c r="P54" s="8">
        <v>-0.25240000000000001</v>
      </c>
      <c r="Q54" s="8">
        <v>-0.1085</v>
      </c>
      <c r="R54" s="8">
        <v>-0.1651</v>
      </c>
      <c r="S54" s="9">
        <v>-0.4733</v>
      </c>
      <c r="U54" t="str">
        <f t="shared" si="3"/>
        <v xml:space="preserve">kwh\_on\_cooler\_days &amp; -0.2249 &amp; -0.2994 &amp; 0.0188 &amp; 0.281 &amp; 0.1985 &amp; -0.281 &amp; -0.2134 &amp; -0.3764 &amp; 0.0382 &amp; 0.2307 &amp; 0.1728 &amp; -0.0229 &amp; -0.2296 &amp; 0.2204 &amp; -0.2524 &amp; -0.1085 &amp; -0.1651 &amp; -0.4733 \\ </v>
      </c>
    </row>
    <row r="55" spans="1:21" x14ac:dyDescent="0.25">
      <c r="A55" t="s">
        <v>55</v>
      </c>
      <c r="B55" s="7">
        <v>-0.24560000000000001</v>
      </c>
      <c r="C55" s="8">
        <v>-7.0999999999999994E-2</v>
      </c>
      <c r="D55" s="8">
        <v>0.13589999999999999</v>
      </c>
      <c r="E55" s="8">
        <v>-0.33879999999999999</v>
      </c>
      <c r="F55" s="8">
        <v>5.2600000000000001E-2</v>
      </c>
      <c r="G55" s="9">
        <v>-0.18740000000000001</v>
      </c>
      <c r="H55">
        <v>-0.25059999999999999</v>
      </c>
      <c r="I55">
        <v>-2.3699999999999999E-2</v>
      </c>
      <c r="J55">
        <v>-7.6600000000000001E-2</v>
      </c>
      <c r="K55">
        <v>0.1328</v>
      </c>
      <c r="L55">
        <v>-0.39510000000000001</v>
      </c>
      <c r="M55">
        <v>0.18079999999999999</v>
      </c>
      <c r="N55" s="7">
        <v>-0.24199999999999999</v>
      </c>
      <c r="O55" s="8">
        <v>0.1399</v>
      </c>
      <c r="P55" s="8">
        <v>-2.3699999999999999E-2</v>
      </c>
      <c r="Q55" s="8">
        <v>-0.22070000000000001</v>
      </c>
      <c r="R55" s="8">
        <v>0.38040000000000002</v>
      </c>
      <c r="S55" s="9">
        <v>-0.20669999999999999</v>
      </c>
      <c r="U55" t="str">
        <f t="shared" si="3"/>
        <v xml:space="preserve">kwh\_on\_normal\_days &amp; -0.2456 &amp; -0.071 &amp; 0.1359 &amp; -0.3388 &amp; 0.0526 &amp; -0.1874 &amp; -0.2506 &amp; -0.0237 &amp; -0.0766 &amp; 0.1328 &amp; -0.3951 &amp; 0.1808 &amp; -0.242 &amp; 0.1399 &amp; -0.0237 &amp; -0.2207 &amp; 0.3804 &amp; -0.2067 \\ </v>
      </c>
    </row>
    <row r="56" spans="1:21" x14ac:dyDescent="0.25">
      <c r="A56" t="s">
        <v>56</v>
      </c>
      <c r="B56" s="7">
        <v>-0.21859999999999999</v>
      </c>
      <c r="C56" s="8">
        <v>0.33810000000000001</v>
      </c>
      <c r="D56" s="8">
        <v>0.14019999999999999</v>
      </c>
      <c r="E56" s="8">
        <v>0.18759999999999999</v>
      </c>
      <c r="F56" s="8">
        <v>-7.7399999999999997E-2</v>
      </c>
      <c r="G56" s="9">
        <v>-2.2100000000000002E-2</v>
      </c>
      <c r="H56">
        <v>-0.22520000000000001</v>
      </c>
      <c r="I56">
        <v>0.28870000000000001</v>
      </c>
      <c r="J56">
        <v>-0.19869999999999999</v>
      </c>
      <c r="K56">
        <v>8.2500000000000004E-2</v>
      </c>
      <c r="L56">
        <v>0.21029999999999999</v>
      </c>
      <c r="M56">
        <v>0.1487</v>
      </c>
      <c r="N56" s="7">
        <v>-0.2283</v>
      </c>
      <c r="O56" s="8">
        <v>-2.0999999999999999E-3</v>
      </c>
      <c r="P56" s="8">
        <v>0.36830000000000002</v>
      </c>
      <c r="Q56" s="8">
        <v>-0.24349999999999999</v>
      </c>
      <c r="R56" s="8">
        <v>-9.8199999999999996E-2</v>
      </c>
      <c r="S56" s="9">
        <v>-9.8000000000000004E-2</v>
      </c>
      <c r="U56" t="str">
        <f t="shared" si="3"/>
        <v xml:space="preserve">kwh\_on\_warmer\_days &amp; -0.2186 &amp; 0.3381 &amp; 0.1402 &amp; 0.1876 &amp; -0.0774 &amp; -0.0221 &amp; -0.2252 &amp; 0.2887 &amp; -0.1987 &amp; 0.0825 &amp; 0.2103 &amp; 0.1487 &amp; -0.2283 &amp; -0.0021 &amp; 0.3683 &amp; -0.2435 &amp; -0.0982 &amp; -0.098 \\ </v>
      </c>
    </row>
    <row r="57" spans="1:21" x14ac:dyDescent="0.25">
      <c r="A57" t="s">
        <v>57</v>
      </c>
      <c r="B57" s="7">
        <v>-0.25380000000000003</v>
      </c>
      <c r="C57" s="8">
        <v>7.4999999999999997E-3</v>
      </c>
      <c r="D57" s="8">
        <v>2.5600000000000001E-2</v>
      </c>
      <c r="E57" s="8">
        <v>-2.3599999999999999E-2</v>
      </c>
      <c r="F57" s="8">
        <v>-0.35899999999999999</v>
      </c>
      <c r="G57" s="9">
        <v>-0.1105</v>
      </c>
      <c r="H57">
        <v>-0.25190000000000001</v>
      </c>
      <c r="I57">
        <v>2.6100000000000002E-2</v>
      </c>
      <c r="J57">
        <v>-0.05</v>
      </c>
      <c r="K57">
        <v>-0.34160000000000001</v>
      </c>
      <c r="L57">
        <v>-1.6500000000000001E-2</v>
      </c>
      <c r="M57">
        <v>-0.21790000000000001</v>
      </c>
      <c r="N57" s="7">
        <v>-0.252</v>
      </c>
      <c r="O57" s="8">
        <v>7.1900000000000006E-2</v>
      </c>
      <c r="P57" s="8">
        <v>2.7099999999999999E-2</v>
      </c>
      <c r="Q57" s="8">
        <v>-8.5800000000000001E-2</v>
      </c>
      <c r="R57" s="8">
        <v>-2.35E-2</v>
      </c>
      <c r="S57" s="9">
        <v>0.28120000000000001</v>
      </c>
      <c r="U57" t="str">
        <f t="shared" si="3"/>
        <v xml:space="preserve">customers &amp; -0.2538 &amp; 0.0075 &amp; 0.0256 &amp; -0.0236 &amp; -0.359 &amp; -0.1105 &amp; -0.2519 &amp; 0.0261 &amp; -0.05 &amp; -0.3416 &amp; -0.0165 &amp; -0.2179 &amp; -0.252 &amp; 0.0719 &amp; 0.0271 &amp; -0.0858 &amp; -0.0235 &amp; 0.2812 \\ </v>
      </c>
    </row>
    <row r="58" spans="1:21" x14ac:dyDescent="0.25">
      <c r="A58" t="s">
        <v>58</v>
      </c>
      <c r="B58" s="7">
        <v>-0.22869999999999999</v>
      </c>
      <c r="C58" s="8">
        <v>-0.24709999999999999</v>
      </c>
      <c r="D58" s="8">
        <v>-9.4399999999999998E-2</v>
      </c>
      <c r="E58" s="8">
        <v>0.27689999999999998</v>
      </c>
      <c r="F58" s="8">
        <v>-0.42409999999999998</v>
      </c>
      <c r="G58" s="9">
        <v>-9.2600000000000002E-2</v>
      </c>
      <c r="H58">
        <v>-0.2276</v>
      </c>
      <c r="I58">
        <v>-0.24340000000000001</v>
      </c>
      <c r="J58">
        <v>0.08</v>
      </c>
      <c r="K58">
        <v>-0.46060000000000001</v>
      </c>
      <c r="L58">
        <v>0.16139999999999999</v>
      </c>
      <c r="M58">
        <v>-0.33019999999999999</v>
      </c>
      <c r="N58" s="7">
        <v>-0.2366</v>
      </c>
      <c r="O58" s="8">
        <v>0.155</v>
      </c>
      <c r="P58" s="8">
        <v>-0.2366</v>
      </c>
      <c r="Q58" s="8">
        <v>-3.2399999999999998E-2</v>
      </c>
      <c r="R58" s="8">
        <v>-0.29239999999999999</v>
      </c>
      <c r="S58" s="9">
        <v>0.28029999999999999</v>
      </c>
      <c r="U58" t="str">
        <f t="shared" si="3"/>
        <v xml:space="preserve">customers\_on\_cooler\_days &amp; -0.2287 &amp; -0.2471 &amp; -0.0944 &amp; 0.2769 &amp; -0.4241 &amp; -0.0926 &amp; -0.2276 &amp; -0.2434 &amp; 0.08 &amp; -0.4606 &amp; 0.1614 &amp; -0.3302 &amp; -0.2366 &amp; 0.155 &amp; -0.2366 &amp; -0.0324 &amp; -0.2924 &amp; 0.2803 \\ </v>
      </c>
    </row>
    <row r="59" spans="1:21" x14ac:dyDescent="0.25">
      <c r="A59" t="s">
        <v>59</v>
      </c>
      <c r="B59" s="7">
        <v>-0.2482</v>
      </c>
      <c r="C59" s="8">
        <v>-2.0500000000000001E-2</v>
      </c>
      <c r="D59" s="8">
        <v>4.3299999999999998E-2</v>
      </c>
      <c r="E59" s="8">
        <v>-0.30080000000000001</v>
      </c>
      <c r="F59" s="8">
        <v>-0.35670000000000002</v>
      </c>
      <c r="G59" s="9">
        <v>-0.12570000000000001</v>
      </c>
      <c r="H59">
        <v>-0.24790000000000001</v>
      </c>
      <c r="I59">
        <v>4.8500000000000001E-2</v>
      </c>
      <c r="J59">
        <v>-0.05</v>
      </c>
      <c r="K59">
        <v>-0.35730000000000001</v>
      </c>
      <c r="L59">
        <v>-0.30570000000000003</v>
      </c>
      <c r="M59">
        <v>-0.18290000000000001</v>
      </c>
      <c r="N59" s="7">
        <v>-0.24790000000000001</v>
      </c>
      <c r="O59" s="8">
        <v>6.9599999999999995E-2</v>
      </c>
      <c r="P59" s="8">
        <v>-1.2800000000000001E-2</v>
      </c>
      <c r="Q59" s="8">
        <v>-0.10929999999999999</v>
      </c>
      <c r="R59" s="8">
        <v>0.26790000000000003</v>
      </c>
      <c r="S59" s="9">
        <v>0.38840000000000002</v>
      </c>
      <c r="U59" t="str">
        <f t="shared" si="3"/>
        <v xml:space="preserve">customers\_on\_normal\_days &amp; -0.2482 &amp; -0.0205 &amp; 0.0433 &amp; -0.3008 &amp; -0.3567 &amp; -0.1257 &amp; -0.2479 &amp; 0.0485 &amp; -0.05 &amp; -0.3573 &amp; -0.3057 &amp; -0.1829 &amp; -0.2479 &amp; 0.0696 &amp; -0.0128 &amp; -0.1093 &amp; 0.2679 &amp; 0.3884 \\ </v>
      </c>
    </row>
    <row r="60" spans="1:21" x14ac:dyDescent="0.25">
      <c r="A60" t="s">
        <v>60</v>
      </c>
      <c r="B60" s="7">
        <v>-0.21759999999999999</v>
      </c>
      <c r="C60" s="8">
        <v>0.35049999999999998</v>
      </c>
      <c r="D60" s="8">
        <v>0.1091</v>
      </c>
      <c r="E60" s="8">
        <v>0.18390000000000001</v>
      </c>
      <c r="F60" s="8">
        <v>-0.18149999999999999</v>
      </c>
      <c r="G60" s="9">
        <v>-6.4399999999999999E-2</v>
      </c>
      <c r="H60">
        <v>-0.2266</v>
      </c>
      <c r="I60">
        <v>0.28510000000000002</v>
      </c>
      <c r="J60">
        <v>-0.1804</v>
      </c>
      <c r="K60">
        <v>-0.1016</v>
      </c>
      <c r="L60">
        <v>0.25019999999999998</v>
      </c>
      <c r="M60">
        <v>-0.1043</v>
      </c>
      <c r="N60" s="7">
        <v>-0.2346</v>
      </c>
      <c r="O60" s="8">
        <v>-2.2499999999999999E-2</v>
      </c>
      <c r="P60" s="8">
        <v>0.34989999999999999</v>
      </c>
      <c r="Q60" s="8">
        <v>-8.9300000000000004E-2</v>
      </c>
      <c r="R60" s="8">
        <v>-0.20710000000000001</v>
      </c>
      <c r="S60" s="9">
        <v>6.3100000000000003E-2</v>
      </c>
      <c r="U60" t="str">
        <f t="shared" si="3"/>
        <v xml:space="preserve">customers\_on\_warmer\_days &amp; -0.2176 &amp; 0.3505 &amp; 0.1091 &amp; 0.1839 &amp; -0.1815 &amp; -0.0644 &amp; -0.2266 &amp; 0.2851 &amp; -0.1804 &amp; -0.1016 &amp; 0.2502 &amp; -0.1043 &amp; -0.2346 &amp; -0.0225 &amp; 0.3499 &amp; -0.0893 &amp; -0.2071 &amp; 0.0631 \\ </v>
      </c>
    </row>
    <row r="61" spans="1:21" x14ac:dyDescent="0.25">
      <c r="A61" t="s">
        <v>42</v>
      </c>
      <c r="B61" s="7">
        <v>-0.18820000000000001</v>
      </c>
      <c r="C61" s="8">
        <v>-0.12970000000000001</v>
      </c>
      <c r="D61" s="8">
        <v>-0.60070000000000001</v>
      </c>
      <c r="E61" s="8">
        <v>0.10920000000000001</v>
      </c>
      <c r="F61" s="8">
        <v>-0.19370000000000001</v>
      </c>
      <c r="G61" s="9">
        <v>0.43280000000000002</v>
      </c>
      <c r="H61">
        <v>-0.18160000000000001</v>
      </c>
      <c r="I61">
        <v>1.8E-3</v>
      </c>
      <c r="J61">
        <v>0.58030000000000004</v>
      </c>
      <c r="K61">
        <v>-0.31009999999999999</v>
      </c>
      <c r="L61">
        <v>0.2392</v>
      </c>
      <c r="M61">
        <v>0.63060000000000005</v>
      </c>
      <c r="N61" s="7">
        <v>-0.1762</v>
      </c>
      <c r="O61" s="8">
        <v>-0.42270000000000002</v>
      </c>
      <c r="P61" s="8">
        <v>-0.40500000000000003</v>
      </c>
      <c r="Q61" s="8">
        <v>-9.3100000000000002E-2</v>
      </c>
      <c r="R61" s="8">
        <v>-0.28570000000000001</v>
      </c>
      <c r="S61" s="9">
        <v>0.27950000000000003</v>
      </c>
      <c r="U61" t="str">
        <f t="shared" si="3"/>
        <v xml:space="preserve">cooler\_than\_normal\_days &amp; -0.1882 &amp; -0.1297 &amp; -0.6007 &amp; 0.1092 &amp; -0.1937 &amp; 0.4328 &amp; -0.1816 &amp; 0.0018 &amp; 0.5803 &amp; -0.3101 &amp; 0.2392 &amp; 0.6306 &amp; -0.1762 &amp; -0.4227 &amp; -0.405 &amp; -0.0931 &amp; -0.2857 &amp; 0.2795 \\ </v>
      </c>
    </row>
    <row r="62" spans="1:21" x14ac:dyDescent="0.25">
      <c r="A62" t="s">
        <v>43</v>
      </c>
      <c r="B62" s="7">
        <v>-0.2009</v>
      </c>
      <c r="C62" s="8">
        <v>9.1200000000000003E-2</v>
      </c>
      <c r="D62" s="8">
        <v>-0.54590000000000005</v>
      </c>
      <c r="E62" s="8">
        <v>-0.3175</v>
      </c>
      <c r="F62" s="8">
        <v>5.0799999999999998E-2</v>
      </c>
      <c r="G62" s="9">
        <v>4.7300000000000002E-2</v>
      </c>
      <c r="H62">
        <v>-0.18729999999999999</v>
      </c>
      <c r="I62">
        <v>0.2122</v>
      </c>
      <c r="J62">
        <v>0.53779999999999994</v>
      </c>
      <c r="K62">
        <v>7.0800000000000002E-2</v>
      </c>
      <c r="L62">
        <v>-0.27810000000000001</v>
      </c>
      <c r="M62">
        <v>-0.1061</v>
      </c>
      <c r="N62" s="7">
        <v>-0.1789</v>
      </c>
      <c r="O62" s="8">
        <v>-0.5302</v>
      </c>
      <c r="P62" s="8">
        <v>-0.20830000000000001</v>
      </c>
      <c r="Q62" s="8">
        <v>-0.12520000000000001</v>
      </c>
      <c r="R62" s="8">
        <v>0.26129999999999998</v>
      </c>
      <c r="S62" s="9">
        <v>3.8699999999999998E-2</v>
      </c>
      <c r="U62" t="str">
        <f t="shared" si="3"/>
        <v xml:space="preserve">normal\_days &amp; -0.2009 &amp; 0.0912 &amp; -0.5459 &amp; -0.3175 &amp; 0.0508 &amp; 0.0473 &amp; -0.1873 &amp; 0.2122 &amp; 0.5378 &amp; 0.0708 &amp; -0.2781 &amp; -0.1061 &amp; -0.1789 &amp; -0.5302 &amp; -0.2083 &amp; -0.1252 &amp; 0.2613 &amp; 0.0387 \\ </v>
      </c>
    </row>
    <row r="63" spans="1:21" ht="15.75" thickBot="1" x14ac:dyDescent="0.3">
      <c r="A63" t="s">
        <v>44</v>
      </c>
      <c r="B63" s="10">
        <v>-0.16420000000000001</v>
      </c>
      <c r="C63" s="11">
        <v>0.40749999999999997</v>
      </c>
      <c r="D63" s="11">
        <v>-0.4214</v>
      </c>
      <c r="E63" s="11">
        <v>5.8799999999999998E-2</v>
      </c>
      <c r="F63" s="11">
        <v>0.38769999999999999</v>
      </c>
      <c r="G63" s="12">
        <v>-0.49370000000000003</v>
      </c>
      <c r="H63">
        <v>-0.17599999999999999</v>
      </c>
      <c r="I63">
        <v>0.33700000000000002</v>
      </c>
      <c r="J63">
        <v>0.4163</v>
      </c>
      <c r="K63">
        <v>0.42030000000000001</v>
      </c>
      <c r="L63">
        <v>0.104</v>
      </c>
      <c r="M63">
        <v>-0.46960000000000002</v>
      </c>
      <c r="N63" s="10">
        <v>-0.1673</v>
      </c>
      <c r="O63" s="11">
        <v>-0.57389999999999997</v>
      </c>
      <c r="P63" s="11">
        <v>7.0599999999999996E-2</v>
      </c>
      <c r="Q63" s="11">
        <v>-7.0199999999999999E-2</v>
      </c>
      <c r="R63" s="11">
        <v>-4.5499999999999999E-2</v>
      </c>
      <c r="S63" s="12">
        <v>-0.42209999999999998</v>
      </c>
      <c r="U63" t="str">
        <f t="shared" si="3"/>
        <v xml:space="preserve">warmer\_than\_normal\_days &amp; -0.1642 &amp; 0.4075 &amp; -0.4214 &amp; 0.0588 &amp; 0.3877 &amp; -0.4937 &amp; -0.176 &amp; 0.337 &amp; 0.4163 &amp; 0.4203 &amp; 0.104 &amp; -0.4696 &amp; -0.1673 &amp; -0.5739 &amp; 0.0706 &amp; -0.0702 &amp; -0.0455 &amp; -0.4221 \\ </v>
      </c>
    </row>
  </sheetData>
  <mergeCells count="6">
    <mergeCell ref="B1:G1"/>
    <mergeCell ref="H1:M1"/>
    <mergeCell ref="N1:S1"/>
    <mergeCell ref="B43:G43"/>
    <mergeCell ref="H43:M43"/>
    <mergeCell ref="N43:S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3537-7459-4581-AA38-AC0A446927BF}">
  <dimension ref="A2:S9"/>
  <sheetViews>
    <sheetView workbookViewId="0">
      <selection activeCell="L7" sqref="L7"/>
    </sheetView>
  </sheetViews>
  <sheetFormatPr defaultRowHeight="15" x14ac:dyDescent="0.25"/>
  <cols>
    <col min="1" max="1" width="21.42578125" bestFit="1" customWidth="1"/>
  </cols>
  <sheetData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25">
      <c r="A3" t="s">
        <v>62</v>
      </c>
      <c r="B3">
        <v>3.8774000000000002</v>
      </c>
      <c r="C3">
        <v>1.4194</v>
      </c>
      <c r="D3">
        <v>1.0345500000000001</v>
      </c>
      <c r="E3">
        <v>0.64349999999999996</v>
      </c>
      <c r="F3">
        <v>0.44982</v>
      </c>
      <c r="G3">
        <v>0.33528000000000002</v>
      </c>
      <c r="H3">
        <v>3.8734999999999999</v>
      </c>
      <c r="I3">
        <v>1.4263999999999999</v>
      </c>
      <c r="J3">
        <v>1.0918699999999999</v>
      </c>
      <c r="K3">
        <v>0.55235000000000001</v>
      </c>
      <c r="L3">
        <v>0.47788000000000003</v>
      </c>
      <c r="M3">
        <v>0.38536999999999999</v>
      </c>
      <c r="N3">
        <v>3.9009999999999998</v>
      </c>
      <c r="O3">
        <v>1.22492</v>
      </c>
      <c r="P3">
        <v>1.0309600000000001</v>
      </c>
      <c r="Q3">
        <v>0.73821000000000003</v>
      </c>
      <c r="R3">
        <v>0.48107</v>
      </c>
      <c r="S3">
        <v>0.41417999999999999</v>
      </c>
    </row>
    <row r="4" spans="1:19" x14ac:dyDescent="0.25">
      <c r="A4" t="s">
        <v>61</v>
      </c>
      <c r="B4">
        <v>0.7913</v>
      </c>
      <c r="C4">
        <v>0.106</v>
      </c>
      <c r="D4">
        <v>5.6329999999999998E-2</v>
      </c>
      <c r="E4">
        <v>2.179E-2</v>
      </c>
      <c r="F4">
        <v>1.065E-2</v>
      </c>
      <c r="G4">
        <v>5.9199999999999999E-3</v>
      </c>
      <c r="H4">
        <v>0.78969999999999996</v>
      </c>
      <c r="I4">
        <v>0.1071</v>
      </c>
      <c r="J4">
        <v>6.275E-2</v>
      </c>
      <c r="K4">
        <v>1.6060000000000001E-2</v>
      </c>
      <c r="L4">
        <v>1.2019999999999999E-2</v>
      </c>
      <c r="M4">
        <v>7.8200000000000006E-3</v>
      </c>
      <c r="N4">
        <v>0.80100000000000005</v>
      </c>
      <c r="O4">
        <v>7.8969999999999999E-2</v>
      </c>
      <c r="P4">
        <v>5.5939999999999997E-2</v>
      </c>
      <c r="Q4">
        <v>2.8680000000000001E-2</v>
      </c>
      <c r="R4">
        <v>1.218E-2</v>
      </c>
      <c r="S4">
        <v>9.0299999999999998E-3</v>
      </c>
    </row>
    <row r="5" spans="1:19" x14ac:dyDescent="0.25">
      <c r="A5" t="s">
        <v>63</v>
      </c>
      <c r="B5">
        <v>0.7913</v>
      </c>
      <c r="C5">
        <v>0.89729999999999999</v>
      </c>
      <c r="D5">
        <v>0.95364000000000004</v>
      </c>
      <c r="E5">
        <v>0.97543000000000002</v>
      </c>
      <c r="F5">
        <v>0.98607999999999996</v>
      </c>
      <c r="G5">
        <v>0.99199999999999999</v>
      </c>
      <c r="H5">
        <v>0.78969999999999996</v>
      </c>
      <c r="I5">
        <v>0.89680000000000004</v>
      </c>
      <c r="J5">
        <v>0.95950000000000002</v>
      </c>
      <c r="K5">
        <v>0.97555999999999998</v>
      </c>
      <c r="L5">
        <v>0.98758000000000001</v>
      </c>
      <c r="M5">
        <v>0.99539</v>
      </c>
      <c r="N5">
        <v>0.80100000000000005</v>
      </c>
      <c r="O5">
        <v>0.88000999999999996</v>
      </c>
      <c r="P5">
        <v>0.93594999999999995</v>
      </c>
      <c r="Q5">
        <v>0.96464000000000005</v>
      </c>
      <c r="R5">
        <v>0.97682000000000002</v>
      </c>
      <c r="S5">
        <v>0.98585</v>
      </c>
    </row>
    <row r="7" spans="1:19" x14ac:dyDescent="0.25">
      <c r="B7" t="str">
        <f>A3&amp;" &amp; "&amp;B3&amp;" &amp; "&amp;C3&amp;" &amp; "&amp;D3&amp;" &amp; "&amp;E3&amp;" &amp; "&amp;F3&amp;" &amp; "&amp;G3&amp;" &amp; "&amp;H3&amp;" &amp; "&amp;I3&amp;" &amp; "&amp;J3&amp;" &amp; "&amp;K3&amp;" &amp; "&amp;L3&amp;" &amp; "&amp;M3&amp;" &amp; "&amp;N3&amp;" &amp; "&amp;O3&amp;" &amp; "&amp;P3&amp;" &amp; "&amp;Q3&amp;" &amp; "&amp;R3&amp;" &amp; "&amp;S3&amp;" \\ "</f>
        <v xml:space="preserve">Standard Deviation &amp; 3.8774 &amp; 1.4194 &amp; 1.03455 &amp; 0.6435 &amp; 0.44982 &amp; 0.33528 &amp; 3.8735 &amp; 1.4264 &amp; 1.09187 &amp; 0.55235 &amp; 0.47788 &amp; 0.38537 &amp; 3.901 &amp; 1.22492 &amp; 1.03096 &amp; 0.73821 &amp; 0.48107 &amp; 0.41418 \\ </v>
      </c>
    </row>
    <row r="8" spans="1:19" x14ac:dyDescent="0.25">
      <c r="B8" t="str">
        <f t="shared" ref="B8:B9" si="0">A4&amp;" &amp; "&amp;B4&amp;" &amp; "&amp;C4&amp;" &amp; "&amp;D4&amp;" &amp; "&amp;E4&amp;" &amp; "&amp;F4&amp;" &amp; "&amp;G4&amp;" &amp; "&amp;H4&amp;" &amp; "&amp;I4&amp;" &amp; "&amp;J4&amp;" &amp; "&amp;K4&amp;" &amp; "&amp;L4&amp;" &amp; "&amp;M4&amp;" &amp; "&amp;N4&amp;" &amp; "&amp;O4&amp;" &amp; "&amp;P4&amp;" &amp; "&amp;Q4&amp;" &amp; "&amp;R4&amp;" &amp; "&amp;S4&amp;" \\ "</f>
        <v xml:space="preserve">Proportion of Variance &amp; 0.7913 &amp; 0.106 &amp; 0.05633 &amp; 0.02179 &amp; 0.01065 &amp; 0.00592 &amp; 0.7897 &amp; 0.1071 &amp; 0.06275 &amp; 0.01606 &amp; 0.01202 &amp; 0.00782 &amp; 0.801 &amp; 0.07897 &amp; 0.05594 &amp; 0.02868 &amp; 0.01218 &amp; 0.00903 \\ </v>
      </c>
    </row>
    <row r="9" spans="1:19" x14ac:dyDescent="0.25">
      <c r="B9" t="str">
        <f t="shared" si="0"/>
        <v xml:space="preserve">Cumulative Proportion &amp; 0.7913 &amp; 0.8973 &amp; 0.95364 &amp; 0.97543 &amp; 0.98608 &amp; 0.992 &amp; 0.7897 &amp; 0.8968 &amp; 0.9595 &amp; 0.97556 &amp; 0.98758 &amp; 0.99539 &amp; 0.801 &amp; 0.88001 &amp; 0.93595 &amp; 0.96464 &amp; 0.97682 &amp; 0.98585 \\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82CA-889E-4667-B57B-3BC352E6E624}">
  <dimension ref="A1:X96"/>
  <sheetViews>
    <sheetView tabSelected="1" topLeftCell="A64" workbookViewId="0">
      <selection activeCell="O78" sqref="A78:XFD82"/>
    </sheetView>
  </sheetViews>
  <sheetFormatPr defaultRowHeight="15" x14ac:dyDescent="0.25"/>
  <cols>
    <col min="1" max="1" width="29.140625" bestFit="1" customWidth="1"/>
    <col min="2" max="2" width="10.7109375" bestFit="1" customWidth="1"/>
    <col min="3" max="3" width="9.28515625" bestFit="1" customWidth="1"/>
    <col min="4" max="4" width="6.7109375" bestFit="1" customWidth="1"/>
    <col min="5" max="5" width="19.85546875" bestFit="1" customWidth="1"/>
    <col min="8" max="8" width="28.5703125" customWidth="1"/>
    <col min="9" max="9" width="10.28515625" customWidth="1"/>
    <col min="12" max="12" width="27.5703125" customWidth="1"/>
    <col min="13" max="13" width="18.42578125" customWidth="1"/>
    <col min="15" max="15" width="28" bestFit="1" customWidth="1"/>
  </cols>
  <sheetData>
    <row r="1" spans="1:20" x14ac:dyDescent="0.25">
      <c r="A1" t="s">
        <v>97</v>
      </c>
      <c r="B1" s="18">
        <v>0.73299999999999998</v>
      </c>
      <c r="H1" t="s">
        <v>97</v>
      </c>
      <c r="I1" s="18">
        <v>0.77700000000000002</v>
      </c>
      <c r="O1" t="s">
        <v>97</v>
      </c>
      <c r="P1" s="18">
        <v>0.77700000000000002</v>
      </c>
    </row>
    <row r="2" spans="1:20" x14ac:dyDescent="0.25">
      <c r="A2" t="s">
        <v>98</v>
      </c>
      <c r="B2">
        <v>0.49099999999999999</v>
      </c>
      <c r="H2" t="s">
        <v>98</v>
      </c>
      <c r="I2">
        <v>0.38800000000000001</v>
      </c>
      <c r="O2" t="s">
        <v>98</v>
      </c>
      <c r="P2">
        <v>0.51100000000000001</v>
      </c>
    </row>
    <row r="4" spans="1:20" x14ac:dyDescent="0.25">
      <c r="B4" t="s">
        <v>64</v>
      </c>
      <c r="C4" t="s">
        <v>91</v>
      </c>
      <c r="D4" t="s">
        <v>65</v>
      </c>
      <c r="E4" t="s">
        <v>66</v>
      </c>
      <c r="I4" t="s">
        <v>64</v>
      </c>
      <c r="J4" t="s">
        <v>91</v>
      </c>
      <c r="K4" t="s">
        <v>65</v>
      </c>
      <c r="L4" t="s">
        <v>66</v>
      </c>
      <c r="P4" t="s">
        <v>64</v>
      </c>
      <c r="Q4" t="s">
        <v>91</v>
      </c>
      <c r="R4" t="s">
        <v>65</v>
      </c>
      <c r="S4" t="s">
        <v>66</v>
      </c>
    </row>
    <row r="5" spans="1:20" x14ac:dyDescent="0.25">
      <c r="A5" t="s">
        <v>67</v>
      </c>
      <c r="B5" s="1">
        <v>3.27</v>
      </c>
      <c r="C5" s="1">
        <v>9.11E-2</v>
      </c>
      <c r="D5">
        <v>35.9</v>
      </c>
      <c r="E5" s="1" t="s">
        <v>90</v>
      </c>
      <c r="H5" t="s">
        <v>67</v>
      </c>
      <c r="I5" s="18">
        <v>3.4</v>
      </c>
      <c r="J5" s="18">
        <v>0.24</v>
      </c>
      <c r="K5">
        <v>14.15</v>
      </c>
      <c r="L5" t="s">
        <v>90</v>
      </c>
      <c r="N5" s="1"/>
      <c r="O5" t="s">
        <v>67</v>
      </c>
      <c r="P5" s="18">
        <v>3.52</v>
      </c>
      <c r="Q5" s="18">
        <v>0.153</v>
      </c>
      <c r="R5">
        <v>23.04</v>
      </c>
      <c r="S5" t="s">
        <v>90</v>
      </c>
      <c r="T5" s="1"/>
    </row>
    <row r="6" spans="1:20" x14ac:dyDescent="0.25">
      <c r="A6" t="s">
        <v>7</v>
      </c>
      <c r="B6" s="18">
        <v>-1.55E-4</v>
      </c>
      <c r="C6" s="18">
        <v>2.0599999999999999E-4</v>
      </c>
      <c r="D6">
        <v>-0.75</v>
      </c>
      <c r="E6">
        <v>0.45244000000000001</v>
      </c>
      <c r="H6" t="s">
        <v>7</v>
      </c>
      <c r="I6" s="18">
        <v>-1.2899999999999999E-3</v>
      </c>
      <c r="J6" s="18">
        <v>1.67E-3</v>
      </c>
      <c r="K6">
        <v>-0.77</v>
      </c>
      <c r="L6">
        <v>0.43919999999999998</v>
      </c>
      <c r="O6" t="s">
        <v>7</v>
      </c>
      <c r="P6" s="18">
        <v>5.1100000000000002E-5</v>
      </c>
      <c r="Q6" s="18">
        <v>4.86E-4</v>
      </c>
      <c r="R6">
        <v>0.1</v>
      </c>
      <c r="S6">
        <v>0.91639000000000004</v>
      </c>
    </row>
    <row r="7" spans="1:20" x14ac:dyDescent="0.25">
      <c r="A7" s="2" t="s">
        <v>25</v>
      </c>
      <c r="B7" s="19">
        <v>1.8800000000000001E-2</v>
      </c>
      <c r="C7" s="19">
        <v>1.39E-3</v>
      </c>
      <c r="D7" s="2">
        <v>13.52</v>
      </c>
      <c r="E7" s="17" t="s">
        <v>90</v>
      </c>
      <c r="F7" s="1"/>
      <c r="H7" t="s">
        <v>12</v>
      </c>
      <c r="I7" s="18">
        <v>6.2199999999999997E-6</v>
      </c>
      <c r="J7" s="18">
        <v>3.8000000000000002E-5</v>
      </c>
      <c r="K7">
        <v>0.16</v>
      </c>
      <c r="L7">
        <v>0.87002000000000002</v>
      </c>
      <c r="O7" t="s">
        <v>25</v>
      </c>
      <c r="P7" s="18">
        <v>1.17E-2</v>
      </c>
      <c r="Q7" s="18">
        <v>1.72E-3</v>
      </c>
      <c r="R7">
        <v>6.83</v>
      </c>
      <c r="S7" s="1">
        <v>8.5999999999999997E-12</v>
      </c>
    </row>
    <row r="8" spans="1:20" x14ac:dyDescent="0.25">
      <c r="A8" s="2" t="s">
        <v>23</v>
      </c>
      <c r="B8" s="19">
        <v>1.6199999999999999E-2</v>
      </c>
      <c r="C8" s="19">
        <v>1.6100000000000001E-3</v>
      </c>
      <c r="D8" s="2">
        <v>10.02</v>
      </c>
      <c r="E8" s="17" t="s">
        <v>90</v>
      </c>
      <c r="H8" t="s">
        <v>23</v>
      </c>
      <c r="I8" s="18">
        <v>1.24E-2</v>
      </c>
      <c r="J8" s="18">
        <v>3.5400000000000002E-3</v>
      </c>
      <c r="K8">
        <v>3.49</v>
      </c>
      <c r="L8">
        <v>4.8000000000000001E-4</v>
      </c>
      <c r="O8" t="s">
        <v>23</v>
      </c>
      <c r="P8" s="18">
        <v>1.3299999999999999E-2</v>
      </c>
      <c r="Q8" s="18">
        <v>2.3E-3</v>
      </c>
      <c r="R8">
        <v>5.8</v>
      </c>
      <c r="S8" s="1">
        <v>6.7999999999999997E-9</v>
      </c>
    </row>
    <row r="9" spans="1:20" x14ac:dyDescent="0.25">
      <c r="A9" s="2" t="s">
        <v>13</v>
      </c>
      <c r="B9" s="19">
        <v>2.4199999999999999E-5</v>
      </c>
      <c r="C9" s="19">
        <v>7.4800000000000004E-6</v>
      </c>
      <c r="D9" s="2">
        <v>3.24</v>
      </c>
      <c r="E9" s="2">
        <v>1.1999999999999999E-3</v>
      </c>
      <c r="H9" t="s">
        <v>20</v>
      </c>
      <c r="I9" s="18">
        <v>-2.0999999999999999E-3</v>
      </c>
      <c r="J9" s="18">
        <v>3.6800000000000001E-3</v>
      </c>
      <c r="K9">
        <v>-0.56999999999999995</v>
      </c>
      <c r="L9">
        <v>0.56830999999999998</v>
      </c>
      <c r="O9" t="s">
        <v>14</v>
      </c>
      <c r="P9" s="18">
        <v>-3.1999999999999999E-5</v>
      </c>
      <c r="Q9" s="18">
        <v>2.9300000000000001E-5</v>
      </c>
      <c r="R9">
        <v>-1.0900000000000001</v>
      </c>
      <c r="S9">
        <v>0.27548</v>
      </c>
    </row>
    <row r="10" spans="1:20" x14ac:dyDescent="0.25">
      <c r="A10" t="s">
        <v>20</v>
      </c>
      <c r="B10" s="18">
        <v>-4.9899999999999999E-4</v>
      </c>
      <c r="C10" s="18">
        <v>4.8299999999999998E-4</v>
      </c>
      <c r="D10">
        <v>-1.03</v>
      </c>
      <c r="E10">
        <v>0.30187999999999998</v>
      </c>
      <c r="H10" t="s">
        <v>17</v>
      </c>
      <c r="I10" s="18">
        <v>3.01E-4</v>
      </c>
      <c r="J10" s="18">
        <v>1.85E-4</v>
      </c>
      <c r="K10">
        <v>1.62</v>
      </c>
      <c r="L10">
        <v>0.10478999999999999</v>
      </c>
      <c r="O10" t="s">
        <v>13</v>
      </c>
      <c r="P10" s="18">
        <v>3.1000000000000001E-5</v>
      </c>
      <c r="Q10" s="18">
        <v>3.3699999999999999E-5</v>
      </c>
      <c r="R10">
        <v>0.92</v>
      </c>
      <c r="S10">
        <v>0.35733999999999999</v>
      </c>
    </row>
    <row r="11" spans="1:20" x14ac:dyDescent="0.25">
      <c r="A11" s="2" t="s">
        <v>14</v>
      </c>
      <c r="B11" s="19">
        <v>-3.3899999999999997E-5</v>
      </c>
      <c r="C11" s="19">
        <v>1.08E-5</v>
      </c>
      <c r="D11" s="2">
        <v>-3.15</v>
      </c>
      <c r="E11" s="2">
        <v>1.64E-3</v>
      </c>
      <c r="H11" t="s">
        <v>25</v>
      </c>
      <c r="I11" s="18">
        <v>1.32E-2</v>
      </c>
      <c r="J11" s="18">
        <v>2.5300000000000001E-3</v>
      </c>
      <c r="K11">
        <v>5.2</v>
      </c>
      <c r="L11" s="1">
        <v>1.9999999999999999E-7</v>
      </c>
      <c r="M11" s="1"/>
      <c r="O11" t="s">
        <v>16</v>
      </c>
      <c r="P11" s="18">
        <v>-1.1E-4</v>
      </c>
      <c r="Q11" s="18">
        <v>7.6899999999999999E-5</v>
      </c>
      <c r="R11">
        <v>-1.43</v>
      </c>
      <c r="S11">
        <v>0.15365999999999999</v>
      </c>
    </row>
    <row r="12" spans="1:20" x14ac:dyDescent="0.25">
      <c r="A12" s="2" t="s">
        <v>68</v>
      </c>
      <c r="B12" s="19">
        <v>0.14399999999999999</v>
      </c>
      <c r="C12" s="19">
        <v>6.25E-2</v>
      </c>
      <c r="D12" s="2">
        <v>2.2999999999999998</v>
      </c>
      <c r="E12" s="2">
        <v>2.1309999999999999E-2</v>
      </c>
      <c r="H12" t="s">
        <v>68</v>
      </c>
      <c r="I12" s="18">
        <v>0.14099999999999999</v>
      </c>
      <c r="J12" s="18">
        <v>0.248</v>
      </c>
      <c r="K12">
        <v>0.56999999999999995</v>
      </c>
      <c r="L12">
        <v>0.57015000000000005</v>
      </c>
      <c r="O12" t="s">
        <v>68</v>
      </c>
      <c r="P12" s="18">
        <v>0.29299999999999998</v>
      </c>
      <c r="Q12" s="18">
        <v>0.112</v>
      </c>
      <c r="R12">
        <v>2.62</v>
      </c>
      <c r="S12">
        <v>8.8199999999999997E-3</v>
      </c>
    </row>
    <row r="13" spans="1:20" x14ac:dyDescent="0.25">
      <c r="A13" s="2" t="s">
        <v>69</v>
      </c>
      <c r="B13" s="19">
        <v>0.23300000000000001</v>
      </c>
      <c r="C13" s="19">
        <v>7.6200000000000004E-2</v>
      </c>
      <c r="D13" s="2">
        <v>3.06</v>
      </c>
      <c r="E13" s="2">
        <v>2.2300000000000002E-3</v>
      </c>
      <c r="H13" t="s">
        <v>69</v>
      </c>
      <c r="I13" s="18">
        <v>0.255</v>
      </c>
      <c r="J13" s="18">
        <v>0.222</v>
      </c>
      <c r="K13">
        <v>1.1499999999999999</v>
      </c>
      <c r="L13">
        <v>0.25033</v>
      </c>
      <c r="O13" t="s">
        <v>69</v>
      </c>
      <c r="P13" s="18">
        <v>0.14399999999999999</v>
      </c>
      <c r="Q13" s="18">
        <v>0.14099999999999999</v>
      </c>
      <c r="R13">
        <v>1.02</v>
      </c>
      <c r="S13">
        <v>0.30675000000000002</v>
      </c>
    </row>
    <row r="14" spans="1:20" x14ac:dyDescent="0.25">
      <c r="A14" s="2" t="s">
        <v>70</v>
      </c>
      <c r="B14" s="19">
        <v>0.27900000000000003</v>
      </c>
      <c r="C14" s="19">
        <v>8.5199999999999998E-2</v>
      </c>
      <c r="D14" s="2">
        <v>3.27</v>
      </c>
      <c r="E14" s="2">
        <v>1.07E-3</v>
      </c>
      <c r="H14" t="s">
        <v>70</v>
      </c>
      <c r="I14" s="18">
        <v>0.505</v>
      </c>
      <c r="J14" s="18">
        <v>0.25600000000000001</v>
      </c>
      <c r="K14">
        <v>1.97</v>
      </c>
      <c r="L14">
        <v>4.8719999999999999E-2</v>
      </c>
      <c r="O14" t="s">
        <v>70</v>
      </c>
      <c r="P14" s="18">
        <v>0.36299999999999999</v>
      </c>
      <c r="Q14" s="18">
        <v>0.153</v>
      </c>
      <c r="R14">
        <v>2.37</v>
      </c>
      <c r="S14">
        <v>1.7930000000000001E-2</v>
      </c>
    </row>
    <row r="15" spans="1:20" x14ac:dyDescent="0.25">
      <c r="A15" s="2" t="s">
        <v>71</v>
      </c>
      <c r="B15" s="19">
        <v>0.38</v>
      </c>
      <c r="C15" s="19">
        <v>9.9299999999999999E-2</v>
      </c>
      <c r="D15" s="2">
        <v>3.83</v>
      </c>
      <c r="E15" s="2">
        <v>1.2999999999999999E-4</v>
      </c>
      <c r="H15" t="s">
        <v>71</v>
      </c>
      <c r="I15" s="18">
        <v>0.84299999999999997</v>
      </c>
      <c r="J15" s="18">
        <v>0.35399999999999998</v>
      </c>
      <c r="K15">
        <v>2.38</v>
      </c>
      <c r="L15">
        <v>1.719E-2</v>
      </c>
      <c r="O15" t="s">
        <v>71</v>
      </c>
      <c r="P15" s="18">
        <v>0.82199999999999995</v>
      </c>
      <c r="Q15" s="18">
        <v>0.247</v>
      </c>
      <c r="R15">
        <v>3.33</v>
      </c>
      <c r="S15">
        <v>8.8000000000000003E-4</v>
      </c>
    </row>
    <row r="16" spans="1:20" x14ac:dyDescent="0.25">
      <c r="A16" s="2" t="s">
        <v>72</v>
      </c>
      <c r="B16" s="19">
        <v>0.42199999999999999</v>
      </c>
      <c r="C16" s="19">
        <v>0.124</v>
      </c>
      <c r="D16" s="2">
        <v>3.41</v>
      </c>
      <c r="E16" s="2">
        <v>6.4999999999999997E-4</v>
      </c>
      <c r="H16" t="s">
        <v>72</v>
      </c>
      <c r="I16" s="18">
        <v>0.64</v>
      </c>
      <c r="J16" s="18">
        <v>0.42</v>
      </c>
      <c r="K16">
        <v>1.52</v>
      </c>
      <c r="L16">
        <v>0.12798000000000001</v>
      </c>
      <c r="O16" t="s">
        <v>72</v>
      </c>
      <c r="P16" s="18">
        <v>0.45500000000000002</v>
      </c>
      <c r="Q16" s="18">
        <v>0.26700000000000002</v>
      </c>
      <c r="R16">
        <v>1.71</v>
      </c>
      <c r="S16">
        <v>8.7809999999999999E-2</v>
      </c>
    </row>
    <row r="17" spans="1:19" x14ac:dyDescent="0.25">
      <c r="A17" s="2" t="s">
        <v>73</v>
      </c>
      <c r="B17" s="19">
        <v>0.54600000000000004</v>
      </c>
      <c r="C17" s="19">
        <v>0.17699999999999999</v>
      </c>
      <c r="D17" s="2">
        <v>3.08</v>
      </c>
      <c r="E17" s="2">
        <v>2.0899999999999998E-3</v>
      </c>
      <c r="H17" t="s">
        <v>73</v>
      </c>
      <c r="I17" s="18">
        <v>0.97499999999999998</v>
      </c>
      <c r="J17" s="18">
        <v>0.57099999999999995</v>
      </c>
      <c r="K17">
        <v>1.71</v>
      </c>
      <c r="L17">
        <v>8.7559999999999999E-2</v>
      </c>
      <c r="O17" t="s">
        <v>73</v>
      </c>
      <c r="P17" s="18">
        <v>0.85799999999999998</v>
      </c>
      <c r="Q17" s="18">
        <v>0.35599999999999998</v>
      </c>
      <c r="R17">
        <v>2.41</v>
      </c>
      <c r="S17">
        <v>1.6029999999999999E-2</v>
      </c>
    </row>
    <row r="18" spans="1:19" x14ac:dyDescent="0.25">
      <c r="A18" s="2" t="s">
        <v>74</v>
      </c>
      <c r="B18" s="19">
        <v>0.40500000000000003</v>
      </c>
      <c r="C18" s="19">
        <v>0.20100000000000001</v>
      </c>
      <c r="D18" s="2">
        <v>2.0099999999999998</v>
      </c>
      <c r="E18" s="2">
        <v>4.4010000000000001E-2</v>
      </c>
      <c r="H18" t="s">
        <v>74</v>
      </c>
      <c r="I18" s="18">
        <v>0.26</v>
      </c>
      <c r="J18" s="18">
        <v>0.81899999999999995</v>
      </c>
      <c r="K18">
        <v>0.32</v>
      </c>
      <c r="L18">
        <v>0.75105</v>
      </c>
      <c r="O18" t="s">
        <v>74</v>
      </c>
      <c r="P18" s="18">
        <v>10.7</v>
      </c>
      <c r="Q18" s="18">
        <v>2800</v>
      </c>
      <c r="R18">
        <v>0</v>
      </c>
      <c r="S18">
        <v>0.99695999999999996</v>
      </c>
    </row>
    <row r="19" spans="1:19" x14ac:dyDescent="0.25">
      <c r="A19" t="s">
        <v>75</v>
      </c>
      <c r="B19" s="18">
        <v>0.25800000000000001</v>
      </c>
      <c r="C19" s="18">
        <v>0.26400000000000001</v>
      </c>
      <c r="D19">
        <v>0.98</v>
      </c>
      <c r="E19">
        <v>0.32761000000000001</v>
      </c>
      <c r="H19" t="s">
        <v>75</v>
      </c>
      <c r="I19" s="18">
        <v>-0.36299999999999999</v>
      </c>
      <c r="J19" s="18">
        <v>0.75800000000000001</v>
      </c>
      <c r="K19">
        <v>-0.48</v>
      </c>
      <c r="L19">
        <v>0.63195999999999997</v>
      </c>
      <c r="O19" t="s">
        <v>75</v>
      </c>
      <c r="P19" s="18">
        <v>0</v>
      </c>
      <c r="Q19" s="18">
        <v>0</v>
      </c>
      <c r="R19" t="s">
        <v>84</v>
      </c>
      <c r="S19" t="s">
        <v>84</v>
      </c>
    </row>
    <row r="20" spans="1:19" x14ac:dyDescent="0.25">
      <c r="A20" t="s">
        <v>76</v>
      </c>
      <c r="B20" s="18">
        <v>0.35799999999999998</v>
      </c>
      <c r="C20" s="18">
        <v>0.41</v>
      </c>
      <c r="D20">
        <v>0.87</v>
      </c>
      <c r="E20">
        <v>0.38190000000000002</v>
      </c>
      <c r="H20" t="s">
        <v>76</v>
      </c>
      <c r="I20" s="18">
        <v>0.77100000000000002</v>
      </c>
      <c r="J20" s="18">
        <v>0.76500000000000001</v>
      </c>
      <c r="K20">
        <v>1.01</v>
      </c>
      <c r="L20">
        <v>0.31324000000000002</v>
      </c>
      <c r="O20" t="s">
        <v>76</v>
      </c>
      <c r="P20" s="18">
        <v>0</v>
      </c>
      <c r="Q20" s="18">
        <v>0</v>
      </c>
      <c r="R20" t="s">
        <v>84</v>
      </c>
      <c r="S20" t="s">
        <v>84</v>
      </c>
    </row>
    <row r="21" spans="1:19" x14ac:dyDescent="0.25">
      <c r="A21" t="s">
        <v>77</v>
      </c>
      <c r="B21" s="18">
        <v>5.8200000000000002E-2</v>
      </c>
      <c r="C21" s="18">
        <v>0.41299999999999998</v>
      </c>
      <c r="D21">
        <v>0.14000000000000001</v>
      </c>
      <c r="E21">
        <v>0.88773000000000002</v>
      </c>
      <c r="H21" t="s">
        <v>77</v>
      </c>
      <c r="I21" s="18">
        <v>10.9</v>
      </c>
      <c r="J21" s="18">
        <v>3150</v>
      </c>
      <c r="K21">
        <v>0</v>
      </c>
      <c r="L21">
        <v>0.99724000000000002</v>
      </c>
      <c r="O21" t="s">
        <v>77</v>
      </c>
      <c r="P21" s="18">
        <v>0</v>
      </c>
      <c r="Q21" s="18">
        <v>0</v>
      </c>
      <c r="R21" t="s">
        <v>84</v>
      </c>
      <c r="S21" t="s">
        <v>84</v>
      </c>
    </row>
    <row r="22" spans="1:19" x14ac:dyDescent="0.25">
      <c r="A22" t="s">
        <v>78</v>
      </c>
      <c r="B22" s="18">
        <v>-0.114</v>
      </c>
      <c r="C22" s="18">
        <v>0.33700000000000002</v>
      </c>
      <c r="D22">
        <v>-0.34</v>
      </c>
      <c r="E22">
        <v>0.73519999999999996</v>
      </c>
      <c r="H22" t="s">
        <v>78</v>
      </c>
      <c r="I22" s="18">
        <v>0</v>
      </c>
      <c r="J22" s="18">
        <v>0</v>
      </c>
      <c r="K22" t="s">
        <v>84</v>
      </c>
      <c r="L22" t="s">
        <v>84</v>
      </c>
      <c r="O22" t="s">
        <v>78</v>
      </c>
      <c r="P22" s="18">
        <v>0</v>
      </c>
      <c r="Q22" s="18">
        <v>0</v>
      </c>
      <c r="R22" t="s">
        <v>84</v>
      </c>
      <c r="S22" t="s">
        <v>84</v>
      </c>
    </row>
    <row r="23" spans="1:19" x14ac:dyDescent="0.25">
      <c r="A23" t="s">
        <v>79</v>
      </c>
      <c r="B23" s="18">
        <v>0.251</v>
      </c>
      <c r="C23" s="18">
        <v>0.57499999999999996</v>
      </c>
      <c r="D23">
        <v>0.44</v>
      </c>
      <c r="E23">
        <v>0.66322000000000003</v>
      </c>
      <c r="H23" t="s">
        <v>79</v>
      </c>
      <c r="I23" s="18">
        <v>0</v>
      </c>
      <c r="J23" s="18">
        <v>0</v>
      </c>
      <c r="K23" t="s">
        <v>84</v>
      </c>
      <c r="L23" t="s">
        <v>84</v>
      </c>
      <c r="O23" t="s">
        <v>79</v>
      </c>
      <c r="P23" s="18">
        <v>0</v>
      </c>
      <c r="Q23" s="18">
        <v>0</v>
      </c>
      <c r="R23" t="s">
        <v>84</v>
      </c>
      <c r="S23" t="s">
        <v>84</v>
      </c>
    </row>
    <row r="24" spans="1:19" x14ac:dyDescent="0.25">
      <c r="A24" t="s">
        <v>80</v>
      </c>
      <c r="B24" s="18">
        <v>5.9299999999999999E-2</v>
      </c>
      <c r="C24" s="18">
        <v>0.40899999999999997</v>
      </c>
      <c r="D24">
        <v>0.15</v>
      </c>
      <c r="E24">
        <v>0.88466999999999996</v>
      </c>
      <c r="H24" t="s">
        <v>80</v>
      </c>
      <c r="I24" s="18">
        <v>0</v>
      </c>
      <c r="J24" s="18">
        <v>0</v>
      </c>
      <c r="K24" t="s">
        <v>84</v>
      </c>
      <c r="L24" t="s">
        <v>84</v>
      </c>
      <c r="O24" t="s">
        <v>80</v>
      </c>
      <c r="P24" s="18">
        <v>0</v>
      </c>
      <c r="Q24" s="18">
        <v>0</v>
      </c>
      <c r="R24" t="s">
        <v>84</v>
      </c>
      <c r="S24" t="s">
        <v>84</v>
      </c>
    </row>
    <row r="25" spans="1:19" x14ac:dyDescent="0.25">
      <c r="A25" t="s">
        <v>81</v>
      </c>
      <c r="B25" s="18">
        <v>-3.4599999999999999E-2</v>
      </c>
      <c r="C25" s="18">
        <v>0.33800000000000002</v>
      </c>
      <c r="D25">
        <v>-0.1</v>
      </c>
      <c r="E25">
        <v>0.91854000000000002</v>
      </c>
      <c r="H25" t="s">
        <v>81</v>
      </c>
      <c r="I25" s="18">
        <v>0</v>
      </c>
      <c r="J25" s="18">
        <v>0</v>
      </c>
      <c r="K25" t="s">
        <v>84</v>
      </c>
      <c r="L25" t="s">
        <v>84</v>
      </c>
      <c r="O25" t="s">
        <v>81</v>
      </c>
      <c r="P25" s="18">
        <v>0</v>
      </c>
      <c r="Q25" s="18">
        <v>0</v>
      </c>
      <c r="R25" t="s">
        <v>84</v>
      </c>
      <c r="S25" t="s">
        <v>84</v>
      </c>
    </row>
    <row r="26" spans="1:19" x14ac:dyDescent="0.25">
      <c r="A26" t="s">
        <v>82</v>
      </c>
      <c r="B26" s="18">
        <v>-0.33</v>
      </c>
      <c r="C26" s="18">
        <v>0.33900000000000002</v>
      </c>
      <c r="D26">
        <v>-0.98</v>
      </c>
      <c r="E26">
        <v>0.32940999999999998</v>
      </c>
      <c r="H26" t="s">
        <v>82</v>
      </c>
      <c r="I26" s="18">
        <v>0</v>
      </c>
      <c r="J26" s="18">
        <v>0</v>
      </c>
      <c r="K26" t="s">
        <v>84</v>
      </c>
      <c r="L26" t="s">
        <v>84</v>
      </c>
      <c r="O26" t="s">
        <v>82</v>
      </c>
      <c r="P26" s="18">
        <v>0</v>
      </c>
      <c r="Q26" s="18">
        <v>0</v>
      </c>
      <c r="R26" t="s">
        <v>84</v>
      </c>
      <c r="S26" t="s">
        <v>84</v>
      </c>
    </row>
    <row r="27" spans="1:19" x14ac:dyDescent="0.25">
      <c r="A27" t="s">
        <v>83</v>
      </c>
      <c r="B27" s="18">
        <v>0</v>
      </c>
      <c r="C27" s="18">
        <v>0</v>
      </c>
      <c r="D27" t="s">
        <v>84</v>
      </c>
      <c r="E27" t="s">
        <v>84</v>
      </c>
      <c r="H27" t="s">
        <v>83</v>
      </c>
      <c r="I27" s="18">
        <v>0</v>
      </c>
      <c r="J27" s="18">
        <v>0</v>
      </c>
      <c r="K27" t="s">
        <v>84</v>
      </c>
      <c r="L27" t="s">
        <v>84</v>
      </c>
      <c r="O27" t="s">
        <v>83</v>
      </c>
      <c r="P27" s="18">
        <v>0</v>
      </c>
      <c r="Q27" s="18">
        <v>0</v>
      </c>
      <c r="R27" t="s">
        <v>84</v>
      </c>
      <c r="S27" t="s">
        <v>84</v>
      </c>
    </row>
    <row r="28" spans="1:19" x14ac:dyDescent="0.25">
      <c r="A28" t="s">
        <v>85</v>
      </c>
      <c r="B28" s="18">
        <v>0</v>
      </c>
      <c r="C28" s="18">
        <v>0</v>
      </c>
      <c r="D28" t="s">
        <v>84</v>
      </c>
      <c r="E28" t="s">
        <v>84</v>
      </c>
      <c r="H28" t="s">
        <v>85</v>
      </c>
      <c r="I28" s="1">
        <v>0</v>
      </c>
      <c r="J28" s="1">
        <v>0</v>
      </c>
      <c r="K28" t="s">
        <v>84</v>
      </c>
      <c r="L28" t="s">
        <v>84</v>
      </c>
      <c r="O28" t="s">
        <v>85</v>
      </c>
      <c r="P28" s="18">
        <v>0</v>
      </c>
      <c r="Q28" s="18">
        <v>0</v>
      </c>
      <c r="R28" t="s">
        <v>84</v>
      </c>
      <c r="S28" t="s">
        <v>84</v>
      </c>
    </row>
    <row r="29" spans="1:19" x14ac:dyDescent="0.25">
      <c r="A29" t="s">
        <v>86</v>
      </c>
      <c r="B29" s="18">
        <v>0</v>
      </c>
      <c r="C29" s="18">
        <v>0</v>
      </c>
      <c r="D29" t="s">
        <v>84</v>
      </c>
      <c r="E29" t="s">
        <v>84</v>
      </c>
      <c r="H29" t="s">
        <v>86</v>
      </c>
      <c r="I29" s="1">
        <v>0</v>
      </c>
      <c r="J29" s="1">
        <v>0</v>
      </c>
      <c r="K29" t="s">
        <v>84</v>
      </c>
      <c r="L29" t="s">
        <v>84</v>
      </c>
      <c r="O29" t="s">
        <v>86</v>
      </c>
      <c r="P29" s="18">
        <v>0</v>
      </c>
      <c r="Q29" s="18">
        <v>0</v>
      </c>
      <c r="R29" t="s">
        <v>84</v>
      </c>
      <c r="S29" t="s">
        <v>84</v>
      </c>
    </row>
    <row r="30" spans="1:19" x14ac:dyDescent="0.25">
      <c r="A30" t="s">
        <v>87</v>
      </c>
      <c r="B30" s="18">
        <v>-2.19</v>
      </c>
      <c r="C30" s="18">
        <v>0.57699999999999996</v>
      </c>
      <c r="D30">
        <v>-3.8</v>
      </c>
      <c r="E30">
        <v>1.4999999999999999E-4</v>
      </c>
      <c r="H30" t="s">
        <v>87</v>
      </c>
      <c r="I30" s="1">
        <v>0</v>
      </c>
      <c r="J30" s="1">
        <v>0</v>
      </c>
      <c r="K30" t="s">
        <v>84</v>
      </c>
      <c r="L30" t="s">
        <v>84</v>
      </c>
      <c r="O30" t="s">
        <v>87</v>
      </c>
      <c r="P30" s="18">
        <v>0</v>
      </c>
      <c r="Q30" s="18">
        <v>0</v>
      </c>
      <c r="R30" t="s">
        <v>84</v>
      </c>
      <c r="S30" t="s">
        <v>84</v>
      </c>
    </row>
    <row r="31" spans="1:19" x14ac:dyDescent="0.25">
      <c r="A31" t="s">
        <v>88</v>
      </c>
      <c r="B31" s="18">
        <v>-1.71</v>
      </c>
      <c r="C31" s="18">
        <v>0.57699999999999996</v>
      </c>
      <c r="D31">
        <v>-2.96</v>
      </c>
      <c r="E31">
        <v>3.0400000000000002E-3</v>
      </c>
      <c r="H31" t="s">
        <v>88</v>
      </c>
      <c r="I31" s="1">
        <v>0</v>
      </c>
      <c r="J31" s="1">
        <v>0</v>
      </c>
      <c r="K31" t="s">
        <v>84</v>
      </c>
      <c r="L31" t="s">
        <v>84</v>
      </c>
      <c r="O31" t="s">
        <v>88</v>
      </c>
      <c r="P31" s="1">
        <v>0</v>
      </c>
      <c r="Q31" s="1">
        <v>0</v>
      </c>
      <c r="R31" t="s">
        <v>84</v>
      </c>
      <c r="S31" t="s">
        <v>84</v>
      </c>
    </row>
    <row r="32" spans="1:19" x14ac:dyDescent="0.25">
      <c r="A32" t="s">
        <v>89</v>
      </c>
      <c r="B32" s="1">
        <v>-0.56200000000000006</v>
      </c>
      <c r="C32" s="1">
        <v>3.8600000000000002E-2</v>
      </c>
      <c r="D32">
        <v>-14.57</v>
      </c>
      <c r="E32" s="1" t="s">
        <v>90</v>
      </c>
      <c r="H32" t="s">
        <v>89</v>
      </c>
      <c r="I32" s="1">
        <v>-0.32100000000000001</v>
      </c>
      <c r="J32" s="1">
        <v>8.8999999999999996E-2</v>
      </c>
      <c r="K32">
        <v>-3.61</v>
      </c>
      <c r="L32">
        <v>3.1E-4</v>
      </c>
      <c r="O32" t="s">
        <v>89</v>
      </c>
      <c r="P32" s="1">
        <v>-0.56999999999999995</v>
      </c>
      <c r="Q32" s="1">
        <v>7.4999999999999997E-2</v>
      </c>
      <c r="R32">
        <v>-7.6</v>
      </c>
      <c r="S32" s="1">
        <v>2.9000000000000003E-14</v>
      </c>
    </row>
    <row r="34" spans="1:24" x14ac:dyDescent="0.25">
      <c r="A34" t="s">
        <v>99</v>
      </c>
      <c r="B34">
        <v>0.56999999999999995</v>
      </c>
      <c r="H34" t="s">
        <v>99</v>
      </c>
      <c r="I34">
        <v>0.72499999999999998</v>
      </c>
      <c r="O34" t="s">
        <v>99</v>
      </c>
      <c r="P34">
        <v>0.56499999999999995</v>
      </c>
    </row>
    <row r="36" spans="1:24" x14ac:dyDescent="0.25">
      <c r="A36" t="s">
        <v>100</v>
      </c>
      <c r="B36" t="s">
        <v>101</v>
      </c>
      <c r="H36" t="s">
        <v>100</v>
      </c>
      <c r="I36" t="s">
        <v>101</v>
      </c>
      <c r="O36" t="s">
        <v>100</v>
      </c>
      <c r="P36" t="s">
        <v>101</v>
      </c>
    </row>
    <row r="37" spans="1:24" x14ac:dyDescent="0.25">
      <c r="A37" t="s">
        <v>102</v>
      </c>
      <c r="B37">
        <v>-2842</v>
      </c>
      <c r="C37" t="s">
        <v>103</v>
      </c>
      <c r="D37" t="s">
        <v>113</v>
      </c>
      <c r="H37" t="s">
        <v>102</v>
      </c>
      <c r="I37">
        <v>-587.9</v>
      </c>
      <c r="J37" t="s">
        <v>103</v>
      </c>
      <c r="K37" t="s">
        <v>116</v>
      </c>
      <c r="O37" t="s">
        <v>102</v>
      </c>
      <c r="P37">
        <v>-761.8</v>
      </c>
      <c r="Q37" t="s">
        <v>103</v>
      </c>
      <c r="R37" t="s">
        <v>104</v>
      </c>
      <c r="S37">
        <v>-866.8</v>
      </c>
    </row>
    <row r="38" spans="1:24" x14ac:dyDescent="0.25">
      <c r="B38" t="s">
        <v>105</v>
      </c>
      <c r="C38">
        <v>766.03</v>
      </c>
      <c r="D38" t="s">
        <v>114</v>
      </c>
      <c r="E38" t="s">
        <v>115</v>
      </c>
      <c r="I38" t="s">
        <v>105</v>
      </c>
      <c r="J38" s="18">
        <v>126.93</v>
      </c>
      <c r="K38" t="s">
        <v>114</v>
      </c>
      <c r="L38" t="s">
        <v>117</v>
      </c>
      <c r="P38" t="s">
        <v>105</v>
      </c>
      <c r="Q38">
        <v>209.93</v>
      </c>
      <c r="R38" s="1" t="s">
        <v>119</v>
      </c>
      <c r="X38" s="1"/>
    </row>
    <row r="39" spans="1:24" x14ac:dyDescent="0.25">
      <c r="A39" t="s">
        <v>112</v>
      </c>
      <c r="C39">
        <v>8</v>
      </c>
      <c r="H39" t="s">
        <v>107</v>
      </c>
      <c r="I39" t="s">
        <v>106</v>
      </c>
      <c r="J39" t="s">
        <v>108</v>
      </c>
      <c r="K39" t="s">
        <v>109</v>
      </c>
      <c r="L39">
        <v>16</v>
      </c>
      <c r="O39" t="s">
        <v>107</v>
      </c>
      <c r="P39" t="s">
        <v>106</v>
      </c>
      <c r="Q39" t="s">
        <v>108</v>
      </c>
      <c r="R39" t="s">
        <v>109</v>
      </c>
      <c r="S39">
        <v>17</v>
      </c>
    </row>
    <row r="40" spans="1:24" x14ac:dyDescent="0.25">
      <c r="A40" t="s">
        <v>111</v>
      </c>
      <c r="H40" t="s">
        <v>110</v>
      </c>
      <c r="I40">
        <v>140</v>
      </c>
      <c r="O40" t="s">
        <v>110</v>
      </c>
      <c r="P40">
        <v>180</v>
      </c>
    </row>
    <row r="41" spans="1:24" x14ac:dyDescent="0.25">
      <c r="B41" t="s">
        <v>92</v>
      </c>
      <c r="C41" t="s">
        <v>93</v>
      </c>
      <c r="D41" t="s">
        <v>94</v>
      </c>
      <c r="I41" t="s">
        <v>92</v>
      </c>
      <c r="J41" t="s">
        <v>93</v>
      </c>
      <c r="K41" t="s">
        <v>94</v>
      </c>
      <c r="P41" t="s">
        <v>92</v>
      </c>
      <c r="Q41" t="s">
        <v>93</v>
      </c>
      <c r="R41" t="s">
        <v>94</v>
      </c>
    </row>
    <row r="42" spans="1:24" x14ac:dyDescent="0.25">
      <c r="A42" t="s">
        <v>7</v>
      </c>
      <c r="B42">
        <v>1.0002717000000001</v>
      </c>
      <c r="C42">
        <v>0.99956310000000004</v>
      </c>
      <c r="D42">
        <v>1.0009809000000001</v>
      </c>
      <c r="H42" t="s">
        <v>7</v>
      </c>
      <c r="I42" s="18">
        <v>1.0017830000000001</v>
      </c>
      <c r="J42">
        <v>0.99727604999999997</v>
      </c>
      <c r="K42">
        <v>1.0063095</v>
      </c>
      <c r="O42" t="s">
        <v>7</v>
      </c>
      <c r="P42">
        <v>1.0002435000000001</v>
      </c>
      <c r="Q42">
        <v>0.99978427000000003</v>
      </c>
      <c r="R42">
        <v>1.0007029999999999</v>
      </c>
    </row>
    <row r="43" spans="1:24" x14ac:dyDescent="0.25">
      <c r="A43" t="s">
        <v>25</v>
      </c>
      <c r="B43" s="2">
        <v>0.96756229999999999</v>
      </c>
      <c r="C43">
        <v>0.96267769999999997</v>
      </c>
      <c r="D43">
        <v>0.97247170000000005</v>
      </c>
      <c r="H43" t="s">
        <v>12</v>
      </c>
      <c r="I43" s="18">
        <v>0.99999139999999997</v>
      </c>
      <c r="J43">
        <v>0.99988878999999997</v>
      </c>
      <c r="K43">
        <v>1.0000941000000001</v>
      </c>
      <c r="O43" t="s">
        <v>12</v>
      </c>
      <c r="P43">
        <v>1.0000186</v>
      </c>
      <c r="Q43">
        <v>0.99999903000000001</v>
      </c>
      <c r="R43">
        <v>1.0000382000000001</v>
      </c>
    </row>
    <row r="44" spans="1:24" x14ac:dyDescent="0.25">
      <c r="A44" t="s">
        <v>23</v>
      </c>
      <c r="B44" s="2">
        <v>0.97203280000000003</v>
      </c>
      <c r="C44">
        <v>0.96634790000000004</v>
      </c>
      <c r="D44">
        <v>0.97775109999999998</v>
      </c>
      <c r="H44" t="s">
        <v>23</v>
      </c>
      <c r="I44" s="19">
        <v>0.98309199999999997</v>
      </c>
      <c r="J44">
        <v>0.97343046</v>
      </c>
      <c r="K44">
        <v>0.99284950000000005</v>
      </c>
      <c r="O44" t="s">
        <v>14</v>
      </c>
      <c r="P44">
        <v>1.0000518</v>
      </c>
      <c r="Q44">
        <v>1.0000229199999999</v>
      </c>
      <c r="R44">
        <v>1.0000807</v>
      </c>
    </row>
    <row r="45" spans="1:24" x14ac:dyDescent="0.25">
      <c r="A45" t="s">
        <v>13</v>
      </c>
      <c r="B45">
        <v>0.99995750000000005</v>
      </c>
      <c r="C45">
        <v>0.99993160000000003</v>
      </c>
      <c r="D45">
        <v>0.99998339999999997</v>
      </c>
      <c r="H45" t="s">
        <v>20</v>
      </c>
      <c r="I45" s="18">
        <v>1.002902</v>
      </c>
      <c r="J45">
        <v>0.99296693000000003</v>
      </c>
      <c r="K45">
        <v>1.0129366</v>
      </c>
      <c r="O45" t="s">
        <v>13</v>
      </c>
      <c r="P45">
        <v>0.99995210000000001</v>
      </c>
      <c r="Q45">
        <v>0.99993125999999999</v>
      </c>
      <c r="R45">
        <v>0.99997290000000005</v>
      </c>
    </row>
    <row r="46" spans="1:24" x14ac:dyDescent="0.25">
      <c r="A46" t="s">
        <v>20</v>
      </c>
      <c r="B46">
        <v>1.0008760000000001</v>
      </c>
      <c r="C46">
        <v>0.99921079999999995</v>
      </c>
      <c r="D46">
        <v>1.0025440000000001</v>
      </c>
      <c r="H46" t="s">
        <v>17</v>
      </c>
      <c r="I46" s="18">
        <v>0.99958559999999996</v>
      </c>
      <c r="J46">
        <v>0.99908629000000004</v>
      </c>
      <c r="K46">
        <v>1.0000852</v>
      </c>
      <c r="O46" t="s">
        <v>23</v>
      </c>
      <c r="P46" s="2">
        <v>0.97691530000000004</v>
      </c>
      <c r="Q46">
        <v>0.97360232999999996</v>
      </c>
      <c r="R46">
        <v>0.98023950000000004</v>
      </c>
    </row>
    <row r="47" spans="1:24" x14ac:dyDescent="0.25">
      <c r="A47" t="s">
        <v>14</v>
      </c>
      <c r="B47">
        <v>1.0000595000000001</v>
      </c>
      <c r="C47">
        <v>1.0000222999999999</v>
      </c>
      <c r="D47">
        <v>1.0000966</v>
      </c>
      <c r="H47" t="s">
        <v>25</v>
      </c>
      <c r="I47" s="19">
        <v>0.98202970000000001</v>
      </c>
      <c r="J47">
        <v>0.97491945999999996</v>
      </c>
      <c r="K47">
        <v>0.98919190000000001</v>
      </c>
      <c r="O47" t="s">
        <v>25</v>
      </c>
      <c r="P47" s="2">
        <v>0.97376119999999999</v>
      </c>
      <c r="Q47">
        <v>0.97058241000000001</v>
      </c>
      <c r="R47">
        <v>0.9769504</v>
      </c>
    </row>
    <row r="48" spans="1:24" x14ac:dyDescent="0.25">
      <c r="A48" t="s">
        <v>68</v>
      </c>
      <c r="B48" s="2">
        <v>0.77679909999999996</v>
      </c>
      <c r="C48">
        <v>0.62641650000000004</v>
      </c>
      <c r="D48">
        <v>0.96328360000000002</v>
      </c>
      <c r="H48" t="s">
        <v>68</v>
      </c>
      <c r="I48" s="19">
        <v>0.82340159999999996</v>
      </c>
      <c r="J48">
        <v>0.42151199</v>
      </c>
      <c r="K48">
        <v>1.6084721</v>
      </c>
      <c r="O48" t="s">
        <v>68</v>
      </c>
      <c r="P48" s="2">
        <v>0.83350340000000001</v>
      </c>
      <c r="Q48">
        <v>0.70958113</v>
      </c>
      <c r="R48">
        <v>0.97906749999999998</v>
      </c>
    </row>
    <row r="49" spans="1:18" x14ac:dyDescent="0.25">
      <c r="A49" t="s">
        <v>69</v>
      </c>
      <c r="B49" s="2">
        <v>0.66442760000000001</v>
      </c>
      <c r="C49">
        <v>0.51176129999999997</v>
      </c>
      <c r="D49">
        <v>0.86263659999999998</v>
      </c>
      <c r="H49" t="s">
        <v>69</v>
      </c>
      <c r="I49" s="19">
        <v>0.70330839999999994</v>
      </c>
      <c r="J49">
        <v>0.38573013</v>
      </c>
      <c r="K49">
        <v>1.2823544</v>
      </c>
      <c r="O49" t="s">
        <v>69</v>
      </c>
      <c r="P49" s="2">
        <v>0.61920799999999998</v>
      </c>
      <c r="Q49">
        <v>0.50126055999999997</v>
      </c>
      <c r="R49">
        <v>0.76490860000000005</v>
      </c>
    </row>
    <row r="50" spans="1:18" x14ac:dyDescent="0.25">
      <c r="A50" t="s">
        <v>70</v>
      </c>
      <c r="B50" s="2">
        <v>0.61307089999999997</v>
      </c>
      <c r="C50">
        <v>0.45835920000000002</v>
      </c>
      <c r="D50">
        <v>0.82000300000000004</v>
      </c>
      <c r="H50" t="s">
        <v>70</v>
      </c>
      <c r="I50" s="19">
        <v>0.49836789999999997</v>
      </c>
      <c r="J50">
        <v>0.25041017999999998</v>
      </c>
      <c r="K50">
        <v>0.99185489999999998</v>
      </c>
      <c r="O50" t="s">
        <v>70</v>
      </c>
      <c r="P50" s="2">
        <v>0.57268580000000002</v>
      </c>
      <c r="Q50">
        <v>0.45224397</v>
      </c>
      <c r="R50">
        <v>0.72520390000000001</v>
      </c>
    </row>
    <row r="51" spans="1:18" x14ac:dyDescent="0.25">
      <c r="A51" t="s">
        <v>71</v>
      </c>
      <c r="B51" s="2">
        <v>0.51329040000000004</v>
      </c>
      <c r="C51">
        <v>0.36608309999999999</v>
      </c>
      <c r="D51">
        <v>0.71969190000000005</v>
      </c>
      <c r="H51" t="s">
        <v>71</v>
      </c>
      <c r="I51" s="19">
        <v>0.31279390000000001</v>
      </c>
      <c r="J51">
        <v>0.12051895999999999</v>
      </c>
      <c r="K51">
        <v>0.81182259999999995</v>
      </c>
      <c r="O51" t="s">
        <v>71</v>
      </c>
      <c r="P51" s="2">
        <v>0.43247269999999999</v>
      </c>
      <c r="Q51">
        <v>0.3250342</v>
      </c>
      <c r="R51">
        <v>0.57542450000000001</v>
      </c>
    </row>
    <row r="52" spans="1:18" x14ac:dyDescent="0.25">
      <c r="A52" t="s">
        <v>72</v>
      </c>
      <c r="B52" s="2">
        <v>0.47676689999999999</v>
      </c>
      <c r="C52">
        <v>0.31268669999999998</v>
      </c>
      <c r="D52">
        <v>0.72694720000000002</v>
      </c>
      <c r="H52" t="s">
        <v>72</v>
      </c>
      <c r="I52" s="19">
        <v>0.41394779999999998</v>
      </c>
      <c r="J52">
        <v>0.13402246000000001</v>
      </c>
      <c r="K52">
        <v>1.2785378999999999</v>
      </c>
      <c r="O52" t="s">
        <v>72</v>
      </c>
      <c r="P52" s="2">
        <v>0.49293969999999998</v>
      </c>
      <c r="Q52">
        <v>0.34562435000000002</v>
      </c>
      <c r="R52">
        <v>0.70304509999999998</v>
      </c>
    </row>
    <row r="53" spans="1:18" x14ac:dyDescent="0.25">
      <c r="A53" t="s">
        <v>73</v>
      </c>
      <c r="B53" s="2">
        <v>0.3838974</v>
      </c>
      <c r="C53">
        <v>0.2092319</v>
      </c>
      <c r="D53">
        <v>0.70437240000000001</v>
      </c>
      <c r="H53" t="s">
        <v>73</v>
      </c>
      <c r="I53" s="19">
        <v>0.26071329999999998</v>
      </c>
      <c r="J53">
        <v>5.6267780000000003E-2</v>
      </c>
      <c r="K53">
        <v>1.2079991000000001</v>
      </c>
      <c r="O53" t="s">
        <v>73</v>
      </c>
      <c r="P53" s="2">
        <v>0.4026361</v>
      </c>
      <c r="Q53">
        <v>0.25189201</v>
      </c>
      <c r="R53">
        <v>0.64359259999999996</v>
      </c>
    </row>
    <row r="54" spans="1:18" x14ac:dyDescent="0.25">
      <c r="A54" t="s">
        <v>74</v>
      </c>
      <c r="B54" s="2">
        <v>0.49121979999999998</v>
      </c>
      <c r="C54">
        <v>0.24655479999999999</v>
      </c>
      <c r="D54">
        <v>0.97867479999999996</v>
      </c>
      <c r="H54" t="s">
        <v>74</v>
      </c>
      <c r="I54" s="19">
        <v>0.69883209999999996</v>
      </c>
      <c r="J54">
        <v>7.6312679999999994E-2</v>
      </c>
      <c r="K54">
        <v>6.3995433999999998</v>
      </c>
      <c r="O54" t="s">
        <v>74</v>
      </c>
      <c r="P54" s="2">
        <v>0.50422619999999996</v>
      </c>
      <c r="Q54">
        <v>0.26534031000000002</v>
      </c>
      <c r="R54">
        <v>0.95818099999999995</v>
      </c>
    </row>
    <row r="55" spans="1:18" x14ac:dyDescent="0.25">
      <c r="A55" t="s">
        <v>75</v>
      </c>
      <c r="B55">
        <v>0.63559169999999998</v>
      </c>
      <c r="C55">
        <v>0.25661220000000001</v>
      </c>
      <c r="D55">
        <v>1.5742702</v>
      </c>
      <c r="H55" t="s">
        <v>75</v>
      </c>
      <c r="I55" s="18">
        <v>1.6492290000000001</v>
      </c>
      <c r="J55">
        <v>0.21085951999999999</v>
      </c>
      <c r="K55">
        <v>12.899384100000001</v>
      </c>
      <c r="O55" t="s">
        <v>75</v>
      </c>
      <c r="P55" s="2">
        <v>0.8799401</v>
      </c>
      <c r="Q55">
        <v>0.42771252999999998</v>
      </c>
      <c r="R55">
        <v>1.8103155</v>
      </c>
    </row>
    <row r="56" spans="1:18" x14ac:dyDescent="0.25">
      <c r="A56" t="s">
        <v>76</v>
      </c>
      <c r="B56">
        <v>0.53331320000000004</v>
      </c>
      <c r="C56">
        <v>0.1305607</v>
      </c>
      <c r="D56">
        <v>2.1784735</v>
      </c>
      <c r="H56" t="s">
        <v>76</v>
      </c>
      <c r="I56" s="18">
        <v>0.34538210000000003</v>
      </c>
      <c r="J56">
        <v>4.3723079999999998E-2</v>
      </c>
      <c r="K56">
        <v>2.7282796999999999</v>
      </c>
      <c r="O56" t="s">
        <v>76</v>
      </c>
      <c r="P56">
        <v>0.44170759999999998</v>
      </c>
      <c r="Q56">
        <v>0.14020009</v>
      </c>
      <c r="R56">
        <v>1.3916227999999999</v>
      </c>
    </row>
    <row r="57" spans="1:18" x14ac:dyDescent="0.25">
      <c r="A57" t="s">
        <v>77</v>
      </c>
      <c r="B57">
        <v>0.9028349</v>
      </c>
      <c r="C57">
        <v>0.21840570000000001</v>
      </c>
      <c r="D57">
        <v>3.7320945999999999</v>
      </c>
      <c r="H57" t="s">
        <v>77</v>
      </c>
      <c r="I57" s="18">
        <v>3.0795580000000002E-7</v>
      </c>
      <c r="J57">
        <v>0</v>
      </c>
      <c r="K57" t="s">
        <v>118</v>
      </c>
      <c r="O57" t="s">
        <v>77</v>
      </c>
      <c r="P57">
        <v>0.7925799</v>
      </c>
      <c r="Q57">
        <v>0.19545945000000001</v>
      </c>
      <c r="R57">
        <v>3.2138787</v>
      </c>
    </row>
    <row r="58" spans="1:18" x14ac:dyDescent="0.25">
      <c r="A58" t="s">
        <v>78</v>
      </c>
      <c r="B58">
        <v>1.2213647999999999</v>
      </c>
      <c r="C58">
        <v>0.38324940000000002</v>
      </c>
      <c r="D58">
        <v>3.8923274000000001</v>
      </c>
      <c r="H58" t="s">
        <v>78</v>
      </c>
      <c r="I58" s="18">
        <v>1</v>
      </c>
      <c r="J58">
        <v>1</v>
      </c>
      <c r="K58">
        <v>1</v>
      </c>
      <c r="O58" t="s">
        <v>78</v>
      </c>
      <c r="P58">
        <v>1.4607257</v>
      </c>
      <c r="Q58">
        <v>0.46267945999999999</v>
      </c>
      <c r="R58">
        <v>4.6116584999999999</v>
      </c>
    </row>
    <row r="59" spans="1:18" x14ac:dyDescent="0.25">
      <c r="A59" t="s">
        <v>79</v>
      </c>
      <c r="B59">
        <v>0.64426499999999998</v>
      </c>
      <c r="C59">
        <v>8.9110599999999998E-2</v>
      </c>
      <c r="D59">
        <v>4.6580019999999998</v>
      </c>
      <c r="H59" t="s">
        <v>79</v>
      </c>
      <c r="I59" s="18">
        <v>1</v>
      </c>
      <c r="J59">
        <v>1</v>
      </c>
      <c r="K59">
        <v>1</v>
      </c>
      <c r="O59" t="s">
        <v>79</v>
      </c>
      <c r="P59">
        <v>2.2086313</v>
      </c>
      <c r="Q59">
        <v>0.70208250999999999</v>
      </c>
      <c r="R59">
        <v>6.9479756999999998</v>
      </c>
    </row>
    <row r="60" spans="1:18" x14ac:dyDescent="0.25">
      <c r="A60" t="s">
        <v>80</v>
      </c>
      <c r="B60">
        <v>0.90111799999999997</v>
      </c>
      <c r="C60">
        <v>0.22073280000000001</v>
      </c>
      <c r="D60">
        <v>3.6787165000000002</v>
      </c>
      <c r="H60" t="s">
        <v>80</v>
      </c>
      <c r="I60" s="18">
        <v>1</v>
      </c>
      <c r="J60">
        <v>1</v>
      </c>
      <c r="K60">
        <v>1</v>
      </c>
      <c r="O60" t="s">
        <v>80</v>
      </c>
      <c r="P60">
        <v>0.55783939999999999</v>
      </c>
      <c r="Q60">
        <v>0.13790551000000001</v>
      </c>
      <c r="R60">
        <v>2.2565078000000001</v>
      </c>
    </row>
    <row r="61" spans="1:18" x14ac:dyDescent="0.25">
      <c r="A61" t="s">
        <v>81</v>
      </c>
      <c r="B61">
        <v>1.0626260000000001</v>
      </c>
      <c r="C61">
        <v>0.33174389999999998</v>
      </c>
      <c r="D61">
        <v>3.4037519999999999</v>
      </c>
      <c r="H61" t="s">
        <v>81</v>
      </c>
      <c r="I61" s="18">
        <v>1</v>
      </c>
      <c r="J61">
        <v>1</v>
      </c>
      <c r="K61">
        <v>1</v>
      </c>
      <c r="O61" t="s">
        <v>81</v>
      </c>
      <c r="P61">
        <v>1.3169312</v>
      </c>
      <c r="Q61">
        <v>0.41618597000000002</v>
      </c>
      <c r="R61">
        <v>4.1671459999999998</v>
      </c>
    </row>
    <row r="62" spans="1:18" x14ac:dyDescent="0.25">
      <c r="A62" t="s">
        <v>82</v>
      </c>
      <c r="B62">
        <v>1.7858362000000001</v>
      </c>
      <c r="C62">
        <v>0.55592799999999998</v>
      </c>
      <c r="D62">
        <v>5.7367337999999997</v>
      </c>
      <c r="H62" t="s">
        <v>82</v>
      </c>
      <c r="I62" s="18">
        <v>1</v>
      </c>
      <c r="J62">
        <v>1</v>
      </c>
      <c r="K62">
        <v>1</v>
      </c>
      <c r="O62" t="s">
        <v>82</v>
      </c>
      <c r="P62">
        <v>2.0049939999999999</v>
      </c>
      <c r="Q62">
        <v>0.63192769999999998</v>
      </c>
      <c r="R62">
        <v>6.3614888000000001</v>
      </c>
    </row>
    <row r="63" spans="1:18" x14ac:dyDescent="0.25">
      <c r="A63" t="s">
        <v>83</v>
      </c>
      <c r="B63">
        <v>1</v>
      </c>
      <c r="C63">
        <v>1</v>
      </c>
      <c r="D63">
        <v>1</v>
      </c>
      <c r="H63" t="s">
        <v>83</v>
      </c>
      <c r="I63" s="18">
        <v>1</v>
      </c>
      <c r="J63">
        <v>1</v>
      </c>
      <c r="K63">
        <v>1</v>
      </c>
      <c r="O63" t="s">
        <v>83</v>
      </c>
      <c r="P63">
        <v>0.38300139999999999</v>
      </c>
      <c r="Q63">
        <v>5.3445609999999998E-2</v>
      </c>
      <c r="R63">
        <v>2.7446609999999998</v>
      </c>
    </row>
    <row r="64" spans="1:18" x14ac:dyDescent="0.25">
      <c r="A64" t="s">
        <v>85</v>
      </c>
      <c r="B64">
        <v>1</v>
      </c>
      <c r="C64">
        <v>1</v>
      </c>
      <c r="D64">
        <v>1</v>
      </c>
      <c r="H64" t="s">
        <v>85</v>
      </c>
      <c r="I64" s="18">
        <v>1</v>
      </c>
      <c r="J64">
        <v>1</v>
      </c>
      <c r="K64">
        <v>1</v>
      </c>
      <c r="O64" t="s">
        <v>85</v>
      </c>
      <c r="P64">
        <v>1</v>
      </c>
      <c r="Q64">
        <v>1</v>
      </c>
      <c r="R64">
        <v>1</v>
      </c>
    </row>
    <row r="65" spans="1:18" x14ac:dyDescent="0.25">
      <c r="A65" t="s">
        <v>86</v>
      </c>
      <c r="B65">
        <v>1</v>
      </c>
      <c r="C65">
        <v>1</v>
      </c>
      <c r="D65">
        <v>1</v>
      </c>
      <c r="H65" t="s">
        <v>86</v>
      </c>
      <c r="I65" s="18">
        <v>1</v>
      </c>
      <c r="J65">
        <v>1</v>
      </c>
      <c r="K65">
        <v>1</v>
      </c>
      <c r="O65" t="s">
        <v>86</v>
      </c>
      <c r="P65">
        <v>360.04752719999999</v>
      </c>
      <c r="Q65">
        <v>47.876064049999997</v>
      </c>
      <c r="R65">
        <v>2707.7042452000001</v>
      </c>
    </row>
    <row r="66" spans="1:18" x14ac:dyDescent="0.25">
      <c r="A66" t="s">
        <v>87</v>
      </c>
      <c r="B66">
        <v>46.799857000000003</v>
      </c>
      <c r="C66">
        <v>6.2405315999999997</v>
      </c>
      <c r="D66">
        <v>350.96795320000001</v>
      </c>
      <c r="H66" t="s">
        <v>87</v>
      </c>
      <c r="I66" s="1">
        <v>1</v>
      </c>
      <c r="J66">
        <v>1</v>
      </c>
      <c r="K66">
        <v>1</v>
      </c>
      <c r="O66" t="s">
        <v>87</v>
      </c>
      <c r="P66">
        <v>55.199935500000002</v>
      </c>
      <c r="Q66">
        <v>7.4968621999999998</v>
      </c>
      <c r="R66">
        <v>406.44109420000001</v>
      </c>
    </row>
    <row r="67" spans="1:18" x14ac:dyDescent="0.25">
      <c r="A67" t="s">
        <v>88</v>
      </c>
      <c r="B67">
        <v>20.082133800000001</v>
      </c>
      <c r="C67">
        <v>2.7072867999999999</v>
      </c>
      <c r="D67">
        <v>148.9654117</v>
      </c>
      <c r="H67" t="s">
        <v>88</v>
      </c>
      <c r="I67" s="1">
        <v>1</v>
      </c>
      <c r="J67">
        <v>1</v>
      </c>
      <c r="K67">
        <v>1</v>
      </c>
      <c r="O67" t="s">
        <v>88</v>
      </c>
      <c r="P67">
        <v>24.022848799999998</v>
      </c>
      <c r="Q67">
        <v>3.287744</v>
      </c>
      <c r="R67">
        <v>175.5298655</v>
      </c>
    </row>
    <row r="69" spans="1:18" x14ac:dyDescent="0.25">
      <c r="A69" t="s">
        <v>95</v>
      </c>
      <c r="H69" t="s">
        <v>95</v>
      </c>
      <c r="O69" t="s">
        <v>95</v>
      </c>
    </row>
    <row r="70" spans="1:18" x14ac:dyDescent="0.25">
      <c r="B70" t="s">
        <v>96</v>
      </c>
      <c r="C70" t="s">
        <v>93</v>
      </c>
      <c r="D70" t="s">
        <v>94</v>
      </c>
      <c r="I70" t="s">
        <v>96</v>
      </c>
      <c r="J70" t="s">
        <v>93</v>
      </c>
      <c r="K70" t="s">
        <v>94</v>
      </c>
      <c r="P70" t="s">
        <v>96</v>
      </c>
      <c r="Q70" t="s">
        <v>93</v>
      </c>
      <c r="R70" t="s">
        <v>94</v>
      </c>
    </row>
    <row r="71" spans="1:18" x14ac:dyDescent="0.25">
      <c r="A71" t="s">
        <v>7</v>
      </c>
      <c r="B71">
        <v>0.99984519999999999</v>
      </c>
      <c r="C71">
        <v>0.99944147999999999</v>
      </c>
      <c r="D71">
        <v>1.0002491</v>
      </c>
      <c r="H71" t="s">
        <v>7</v>
      </c>
      <c r="I71" s="18">
        <v>0.99870899999999996</v>
      </c>
      <c r="J71">
        <v>0.99544540000000004</v>
      </c>
      <c r="K71">
        <v>1.0019830000000001</v>
      </c>
      <c r="O71" t="s">
        <v>7</v>
      </c>
      <c r="P71">
        <v>0.99985760000000001</v>
      </c>
      <c r="Q71">
        <v>0.99958908000000002</v>
      </c>
      <c r="R71">
        <v>1.0001262</v>
      </c>
    </row>
    <row r="72" spans="1:18" x14ac:dyDescent="0.25">
      <c r="A72" t="s">
        <v>25</v>
      </c>
      <c r="B72" s="2">
        <v>1.0189680999999999</v>
      </c>
      <c r="C72">
        <v>1.01619533</v>
      </c>
      <c r="D72">
        <v>1.0217484999999999</v>
      </c>
      <c r="H72" t="s">
        <v>12</v>
      </c>
      <c r="I72" s="18">
        <v>1.000006</v>
      </c>
      <c r="J72">
        <v>0.99993180000000004</v>
      </c>
      <c r="K72">
        <v>1.000081</v>
      </c>
      <c r="O72" t="s">
        <v>12</v>
      </c>
      <c r="P72">
        <v>0.99998911000000001</v>
      </c>
      <c r="Q72">
        <v>0.99997769000000003</v>
      </c>
      <c r="R72">
        <v>1.0000005000000001</v>
      </c>
    </row>
    <row r="73" spans="1:18" x14ac:dyDescent="0.25">
      <c r="A73" t="s">
        <v>23</v>
      </c>
      <c r="B73" s="2">
        <v>1.0162949999999999</v>
      </c>
      <c r="C73">
        <v>1.0130866999999999</v>
      </c>
      <c r="D73">
        <v>1.0195135</v>
      </c>
      <c r="H73" t="s">
        <v>23</v>
      </c>
      <c r="I73" s="18">
        <v>1.012446</v>
      </c>
      <c r="J73">
        <v>1.0054403999999999</v>
      </c>
      <c r="K73">
        <v>1.0195000000000001</v>
      </c>
      <c r="O73" t="s">
        <v>14</v>
      </c>
      <c r="P73">
        <v>0.99996969000000002</v>
      </c>
      <c r="Q73">
        <v>0.99995288999999998</v>
      </c>
      <c r="R73">
        <v>0.9999865</v>
      </c>
    </row>
    <row r="74" spans="1:18" x14ac:dyDescent="0.25">
      <c r="A74" t="s">
        <v>13</v>
      </c>
      <c r="B74">
        <v>1.0000241999999999</v>
      </c>
      <c r="C74">
        <v>1.0000095600000001</v>
      </c>
      <c r="D74">
        <v>1.0000389000000001</v>
      </c>
      <c r="H74" t="s">
        <v>20</v>
      </c>
      <c r="I74" s="18">
        <v>0.99790029999999996</v>
      </c>
      <c r="J74">
        <v>0.99072070000000001</v>
      </c>
      <c r="K74">
        <v>1.0051319999999999</v>
      </c>
      <c r="O74" t="s">
        <v>13</v>
      </c>
      <c r="P74">
        <v>1.00002802</v>
      </c>
      <c r="Q74">
        <v>1.00001596</v>
      </c>
      <c r="R74">
        <v>1.0000401000000001</v>
      </c>
    </row>
    <row r="75" spans="1:18" x14ac:dyDescent="0.25">
      <c r="A75" t="s">
        <v>20</v>
      </c>
      <c r="B75">
        <v>0.99950119999999998</v>
      </c>
      <c r="C75">
        <v>0.99855481000000001</v>
      </c>
      <c r="D75">
        <v>1.0004484</v>
      </c>
      <c r="H75" t="s">
        <v>17</v>
      </c>
      <c r="I75" s="18">
        <v>1.0003010000000001</v>
      </c>
      <c r="J75">
        <v>0.99993739999999998</v>
      </c>
      <c r="K75">
        <v>1.000664</v>
      </c>
      <c r="O75" t="s">
        <v>23</v>
      </c>
      <c r="P75" s="2">
        <v>1.0137524899999999</v>
      </c>
      <c r="Q75">
        <v>1.0118737099999999</v>
      </c>
      <c r="R75">
        <v>1.0156347999999999</v>
      </c>
    </row>
    <row r="76" spans="1:18" x14ac:dyDescent="0.25">
      <c r="A76" t="s">
        <v>14</v>
      </c>
      <c r="B76">
        <v>0.99996609999999997</v>
      </c>
      <c r="C76">
        <v>0.99994503000000001</v>
      </c>
      <c r="D76">
        <v>0.99998719999999996</v>
      </c>
      <c r="H76" t="s">
        <v>25</v>
      </c>
      <c r="I76" s="19">
        <v>1.0132399999999999</v>
      </c>
      <c r="J76">
        <v>1.00823</v>
      </c>
      <c r="K76">
        <v>1.018275</v>
      </c>
      <c r="O76" t="s">
        <v>25</v>
      </c>
      <c r="P76" s="2">
        <v>1.0156715300000001</v>
      </c>
      <c r="Q76">
        <v>1.0138804699999999</v>
      </c>
      <c r="R76">
        <v>1.0174658000000001</v>
      </c>
    </row>
    <row r="77" spans="1:18" x14ac:dyDescent="0.25">
      <c r="A77" t="s">
        <v>68</v>
      </c>
      <c r="B77">
        <v>1.1547970999999999</v>
      </c>
      <c r="C77">
        <v>1.02163848</v>
      </c>
      <c r="D77">
        <v>1.3053113000000001</v>
      </c>
      <c r="H77" t="s">
        <v>68</v>
      </c>
      <c r="I77" s="19">
        <v>1.151357</v>
      </c>
      <c r="J77">
        <v>0.70783799999999997</v>
      </c>
      <c r="K77">
        <v>1.872779</v>
      </c>
      <c r="O77" t="s">
        <v>68</v>
      </c>
      <c r="P77" s="2">
        <v>1.11238554</v>
      </c>
      <c r="Q77">
        <v>1.0122314800000001</v>
      </c>
      <c r="R77">
        <v>1.2224492</v>
      </c>
    </row>
    <row r="78" spans="1:18" x14ac:dyDescent="0.25">
      <c r="A78" t="s">
        <v>69</v>
      </c>
      <c r="B78" s="2">
        <v>1.2623363999999999</v>
      </c>
      <c r="C78">
        <v>1.08727032</v>
      </c>
      <c r="D78">
        <v>1.4655906000000001</v>
      </c>
      <c r="H78" t="s">
        <v>69</v>
      </c>
      <c r="I78" s="19">
        <v>1.2908360000000001</v>
      </c>
      <c r="J78">
        <v>0.83529160000000002</v>
      </c>
      <c r="K78">
        <v>1.994823</v>
      </c>
      <c r="O78" t="s">
        <v>69</v>
      </c>
      <c r="P78" s="2">
        <v>1.32354634</v>
      </c>
      <c r="Q78">
        <v>1.1685628299999999</v>
      </c>
      <c r="R78">
        <v>1.4990848999999999</v>
      </c>
    </row>
    <row r="79" spans="1:18" x14ac:dyDescent="0.25">
      <c r="A79" t="s">
        <v>70</v>
      </c>
      <c r="B79" s="2">
        <v>1.3215492</v>
      </c>
      <c r="C79">
        <v>1.1183003300000001</v>
      </c>
      <c r="D79">
        <v>1.5617380999999999</v>
      </c>
      <c r="H79" t="s">
        <v>70</v>
      </c>
      <c r="I79" s="19">
        <v>1.6572150000000001</v>
      </c>
      <c r="J79">
        <v>1.0028481</v>
      </c>
      <c r="K79">
        <v>2.7385630000000001</v>
      </c>
      <c r="O79" t="s">
        <v>70</v>
      </c>
      <c r="P79" s="2">
        <v>1.3854040599999999</v>
      </c>
      <c r="Q79">
        <v>1.20489768</v>
      </c>
      <c r="R79">
        <v>1.5929522</v>
      </c>
    </row>
    <row r="80" spans="1:18" x14ac:dyDescent="0.25">
      <c r="A80" t="s">
        <v>71</v>
      </c>
      <c r="B80" s="2">
        <v>1.4623269999999999</v>
      </c>
      <c r="C80">
        <v>1.20366372</v>
      </c>
      <c r="D80">
        <v>1.7765762</v>
      </c>
      <c r="H80" t="s">
        <v>71</v>
      </c>
      <c r="I80" s="19">
        <v>2.323321</v>
      </c>
      <c r="J80">
        <v>1.1612715</v>
      </c>
      <c r="K80">
        <v>4.6481979999999998</v>
      </c>
      <c r="O80" t="s">
        <v>71</v>
      </c>
      <c r="P80" s="2">
        <v>1.63267731</v>
      </c>
      <c r="Q80">
        <v>1.37823714</v>
      </c>
      <c r="R80">
        <v>1.9340904000000001</v>
      </c>
    </row>
    <row r="81" spans="1:18" x14ac:dyDescent="0.25">
      <c r="A81" t="s">
        <v>72</v>
      </c>
      <c r="B81" s="2">
        <v>1.5251467000000001</v>
      </c>
      <c r="C81">
        <v>1.1967307199999999</v>
      </c>
      <c r="D81">
        <v>1.9436891999999999</v>
      </c>
      <c r="H81" t="s">
        <v>72</v>
      </c>
      <c r="I81" s="19">
        <v>1.8960269999999999</v>
      </c>
      <c r="J81">
        <v>0.83190109999999995</v>
      </c>
      <c r="K81">
        <v>4.3213299999999997</v>
      </c>
      <c r="O81" t="s">
        <v>72</v>
      </c>
      <c r="P81" s="2">
        <v>1.5123831000000001</v>
      </c>
      <c r="Q81">
        <v>1.2268586399999999</v>
      </c>
      <c r="R81">
        <v>1.8643571000000001</v>
      </c>
    </row>
    <row r="82" spans="1:18" x14ac:dyDescent="0.25">
      <c r="A82" t="s">
        <v>73</v>
      </c>
      <c r="B82" s="2">
        <v>1.7255507000000001</v>
      </c>
      <c r="C82">
        <v>1.21911824</v>
      </c>
      <c r="D82">
        <v>2.4423598000000002</v>
      </c>
      <c r="H82" t="s">
        <v>73</v>
      </c>
      <c r="I82" s="19">
        <v>2.6514289999999998</v>
      </c>
      <c r="J82">
        <v>0.86626860000000006</v>
      </c>
      <c r="K82">
        <v>8.1153519999999997</v>
      </c>
      <c r="O82" t="s">
        <v>73</v>
      </c>
      <c r="P82" s="2">
        <v>1.7023812300000001</v>
      </c>
      <c r="Q82">
        <v>1.2921829</v>
      </c>
      <c r="R82">
        <v>2.2427953999999999</v>
      </c>
    </row>
    <row r="83" spans="1:18" x14ac:dyDescent="0.25">
      <c r="A83" t="s">
        <v>74</v>
      </c>
      <c r="B83" s="2">
        <v>1.4994122000000001</v>
      </c>
      <c r="C83">
        <v>1.0109186400000001</v>
      </c>
      <c r="D83">
        <v>2.2239542999999999</v>
      </c>
      <c r="H83" t="s">
        <v>74</v>
      </c>
      <c r="I83" s="19">
        <v>1.2968280000000001</v>
      </c>
      <c r="J83">
        <v>0.26032810000000001</v>
      </c>
      <c r="K83">
        <v>6.4601709999999999</v>
      </c>
      <c r="O83" t="s">
        <v>74</v>
      </c>
      <c r="P83" s="2">
        <v>1.49249209</v>
      </c>
      <c r="Q83">
        <v>1.02411798</v>
      </c>
      <c r="R83">
        <v>2.1750742000000001</v>
      </c>
    </row>
    <row r="84" spans="1:18" x14ac:dyDescent="0.25">
      <c r="A84" t="s">
        <v>75</v>
      </c>
      <c r="B84">
        <v>1.2946591000000001</v>
      </c>
      <c r="C84">
        <v>0.77197614000000003</v>
      </c>
      <c r="D84">
        <v>2.1712359000000001</v>
      </c>
      <c r="H84" t="s">
        <v>75</v>
      </c>
      <c r="I84" s="18">
        <v>0.69566059999999996</v>
      </c>
      <c r="J84">
        <v>0.15757479999999999</v>
      </c>
      <c r="K84">
        <v>3.0712000000000002</v>
      </c>
      <c r="O84" t="s">
        <v>75</v>
      </c>
      <c r="P84">
        <v>1.0776684999999999</v>
      </c>
      <c r="Q84">
        <v>0.70671192999999999</v>
      </c>
      <c r="R84">
        <v>1.6433420000000001</v>
      </c>
    </row>
    <row r="85" spans="1:18" x14ac:dyDescent="0.25">
      <c r="A85" t="s">
        <v>76</v>
      </c>
      <c r="B85">
        <v>1.4307848999999999</v>
      </c>
      <c r="C85">
        <v>0.64099527999999995</v>
      </c>
      <c r="D85">
        <v>3.1936982999999999</v>
      </c>
      <c r="H85" t="s">
        <v>76</v>
      </c>
      <c r="I85" s="18">
        <v>2.1621679999999999</v>
      </c>
      <c r="J85">
        <v>0.48307939999999999</v>
      </c>
      <c r="K85">
        <v>9.6774380000000004</v>
      </c>
      <c r="O85" t="s">
        <v>76</v>
      </c>
      <c r="P85">
        <v>1.61262686</v>
      </c>
      <c r="Q85">
        <v>0.82374393000000001</v>
      </c>
      <c r="R85">
        <v>3.1570070000000001</v>
      </c>
    </row>
    <row r="86" spans="1:18" x14ac:dyDescent="0.25">
      <c r="A86" t="s">
        <v>77</v>
      </c>
      <c r="B86">
        <v>1.0599755</v>
      </c>
      <c r="C86">
        <v>0.47217313</v>
      </c>
      <c r="D86">
        <v>2.3795256</v>
      </c>
      <c r="H86" t="s">
        <v>77</v>
      </c>
      <c r="I86" s="18">
        <v>52851.53</v>
      </c>
      <c r="J86">
        <v>0</v>
      </c>
      <c r="K86" t="s">
        <v>118</v>
      </c>
      <c r="O86" t="s">
        <v>77</v>
      </c>
      <c r="P86">
        <v>1.1456240099999999</v>
      </c>
      <c r="Q86">
        <v>0.50514144000000005</v>
      </c>
      <c r="R86">
        <v>2.5981919000000002</v>
      </c>
    </row>
    <row r="87" spans="1:18" x14ac:dyDescent="0.25">
      <c r="A87" t="s">
        <v>78</v>
      </c>
      <c r="B87">
        <v>0.89230359999999997</v>
      </c>
      <c r="C87">
        <v>0.46103116</v>
      </c>
      <c r="D87">
        <v>1.7270106999999999</v>
      </c>
      <c r="H87" t="s">
        <v>78</v>
      </c>
      <c r="I87" s="18">
        <v>1</v>
      </c>
      <c r="J87">
        <v>1</v>
      </c>
      <c r="K87">
        <v>1</v>
      </c>
      <c r="O87" t="s">
        <v>78</v>
      </c>
      <c r="P87">
        <v>0.80122808000000001</v>
      </c>
      <c r="Q87">
        <v>0.40912189999999998</v>
      </c>
      <c r="R87">
        <v>1.5691324</v>
      </c>
    </row>
    <row r="88" spans="1:18" x14ac:dyDescent="0.25">
      <c r="A88" t="s">
        <v>79</v>
      </c>
      <c r="B88">
        <v>1.2846986</v>
      </c>
      <c r="C88">
        <v>0.41601343000000002</v>
      </c>
      <c r="D88">
        <v>3.9673009000000001</v>
      </c>
      <c r="H88" t="s">
        <v>79</v>
      </c>
      <c r="I88" s="18">
        <v>1</v>
      </c>
      <c r="J88">
        <v>1</v>
      </c>
      <c r="K88">
        <v>1</v>
      </c>
      <c r="O88" t="s">
        <v>79</v>
      </c>
      <c r="P88">
        <v>0.62914133999999999</v>
      </c>
      <c r="Q88">
        <v>0.32190297000000001</v>
      </c>
      <c r="R88">
        <v>1.2296214999999999</v>
      </c>
    </row>
    <row r="89" spans="1:18" x14ac:dyDescent="0.25">
      <c r="A89" t="s">
        <v>80</v>
      </c>
      <c r="B89">
        <v>1.0611257999999999</v>
      </c>
      <c r="C89">
        <v>0.47600111000000001</v>
      </c>
      <c r="D89">
        <v>2.3655156000000002</v>
      </c>
      <c r="H89" t="s">
        <v>80</v>
      </c>
      <c r="I89" s="18">
        <v>1</v>
      </c>
      <c r="J89">
        <v>1</v>
      </c>
      <c r="K89">
        <v>1</v>
      </c>
      <c r="O89" t="s">
        <v>80</v>
      </c>
      <c r="P89">
        <v>1.40684963</v>
      </c>
      <c r="Q89">
        <v>0.62107237999999998</v>
      </c>
      <c r="R89">
        <v>3.1867877999999998</v>
      </c>
    </row>
    <row r="90" spans="1:18" x14ac:dyDescent="0.25">
      <c r="A90" t="s">
        <v>81</v>
      </c>
      <c r="B90">
        <v>0.96597880000000003</v>
      </c>
      <c r="C90">
        <v>0.49761695</v>
      </c>
      <c r="D90">
        <v>1.8751671000000001</v>
      </c>
      <c r="H90" t="s">
        <v>81</v>
      </c>
      <c r="I90" s="18">
        <v>1</v>
      </c>
      <c r="J90">
        <v>1</v>
      </c>
      <c r="K90">
        <v>1</v>
      </c>
      <c r="O90" t="s">
        <v>81</v>
      </c>
      <c r="P90">
        <v>0.85128808</v>
      </c>
      <c r="Q90">
        <v>0.43412210000000001</v>
      </c>
      <c r="R90">
        <v>1.6693262</v>
      </c>
    </row>
    <row r="91" spans="1:18" x14ac:dyDescent="0.25">
      <c r="A91" t="s">
        <v>82</v>
      </c>
      <c r="B91">
        <v>0.71860869999999999</v>
      </c>
      <c r="C91">
        <v>0.36991138000000001</v>
      </c>
      <c r="D91">
        <v>1.3960056999999999</v>
      </c>
      <c r="H91" t="s">
        <v>82</v>
      </c>
      <c r="I91" s="18">
        <v>1</v>
      </c>
      <c r="J91">
        <v>1</v>
      </c>
      <c r="K91">
        <v>1</v>
      </c>
      <c r="O91" t="s">
        <v>82</v>
      </c>
      <c r="P91">
        <v>0.66575861000000003</v>
      </c>
      <c r="Q91">
        <v>0.33918225000000002</v>
      </c>
      <c r="R91">
        <v>1.3067740000000001</v>
      </c>
    </row>
    <row r="92" spans="1:18" x14ac:dyDescent="0.25">
      <c r="A92" t="s">
        <v>83</v>
      </c>
      <c r="B92">
        <v>1</v>
      </c>
      <c r="C92">
        <v>1</v>
      </c>
      <c r="D92">
        <v>1</v>
      </c>
      <c r="H92" t="s">
        <v>83</v>
      </c>
      <c r="I92" s="18">
        <v>1</v>
      </c>
      <c r="J92">
        <v>1</v>
      </c>
      <c r="K92">
        <v>1</v>
      </c>
      <c r="O92" t="s">
        <v>83</v>
      </c>
      <c r="P92">
        <v>1.7528902500000001</v>
      </c>
      <c r="Q92">
        <v>0.55359121</v>
      </c>
      <c r="R92">
        <v>5.5503486000000004</v>
      </c>
    </row>
    <row r="93" spans="1:18" x14ac:dyDescent="0.25">
      <c r="A93" t="s">
        <v>85</v>
      </c>
      <c r="B93">
        <v>1</v>
      </c>
      <c r="C93">
        <v>1</v>
      </c>
      <c r="D93">
        <v>1</v>
      </c>
      <c r="H93" t="s">
        <v>85</v>
      </c>
      <c r="I93" s="18">
        <v>1</v>
      </c>
      <c r="J93">
        <v>1</v>
      </c>
      <c r="K93">
        <v>1</v>
      </c>
      <c r="O93" t="s">
        <v>85</v>
      </c>
      <c r="P93">
        <v>1</v>
      </c>
      <c r="Q93">
        <v>1</v>
      </c>
      <c r="R93">
        <v>1</v>
      </c>
    </row>
    <row r="94" spans="1:18" x14ac:dyDescent="0.25">
      <c r="A94" t="s">
        <v>86</v>
      </c>
      <c r="B94">
        <v>1</v>
      </c>
      <c r="C94">
        <v>1</v>
      </c>
      <c r="D94">
        <v>1</v>
      </c>
      <c r="H94" t="s">
        <v>86</v>
      </c>
      <c r="I94" s="18">
        <v>1</v>
      </c>
      <c r="J94">
        <v>1</v>
      </c>
      <c r="K94">
        <v>1</v>
      </c>
      <c r="O94" t="s">
        <v>86</v>
      </c>
      <c r="P94">
        <v>3.1987290000000002E-2</v>
      </c>
      <c r="Q94">
        <v>1.0083669999999999E-2</v>
      </c>
      <c r="R94">
        <v>0.1014697</v>
      </c>
    </row>
    <row r="95" spans="1:18" x14ac:dyDescent="0.25">
      <c r="A95" t="s">
        <v>87</v>
      </c>
      <c r="B95">
        <v>0.1117481</v>
      </c>
      <c r="C95">
        <v>3.6064230000000003E-2</v>
      </c>
      <c r="D95">
        <v>0.3462614</v>
      </c>
      <c r="H95" t="s">
        <v>87</v>
      </c>
      <c r="I95" s="18">
        <v>1</v>
      </c>
      <c r="J95">
        <v>1</v>
      </c>
      <c r="K95">
        <v>1</v>
      </c>
      <c r="O95" t="s">
        <v>87</v>
      </c>
      <c r="P95">
        <v>9.5779199999999995E-2</v>
      </c>
      <c r="Q95">
        <v>3.0193859999999999E-2</v>
      </c>
      <c r="R95">
        <v>0.30382520000000002</v>
      </c>
    </row>
    <row r="96" spans="1:18" x14ac:dyDescent="0.25">
      <c r="A96" t="s">
        <v>88</v>
      </c>
      <c r="B96">
        <v>0.1809742</v>
      </c>
      <c r="C96">
        <v>5.8427750000000001E-2</v>
      </c>
      <c r="D96">
        <v>0.56054939999999998</v>
      </c>
      <c r="H96" t="s">
        <v>88</v>
      </c>
      <c r="I96" s="18">
        <v>1</v>
      </c>
      <c r="J96">
        <v>1</v>
      </c>
      <c r="K96">
        <v>1</v>
      </c>
      <c r="O96" t="s">
        <v>88</v>
      </c>
      <c r="P96">
        <v>0.15580329000000001</v>
      </c>
      <c r="Q96">
        <v>4.9127410000000003E-2</v>
      </c>
      <c r="R96">
        <v>0.49411650000000001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moderate region</vt:lpstr>
      <vt:lpstr>cold region</vt:lpstr>
      <vt:lpstr>warm region</vt:lpstr>
      <vt:lpstr>combined-for-reporting</vt:lpstr>
      <vt:lpstr>Sheet2</vt:lpstr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Avalos Jr.</dc:creator>
  <cp:lastModifiedBy>Francisco Avalos Jr.</cp:lastModifiedBy>
  <dcterms:created xsi:type="dcterms:W3CDTF">2022-02-22T05:35:39Z</dcterms:created>
  <dcterms:modified xsi:type="dcterms:W3CDTF">2022-02-24T08:04:42Z</dcterms:modified>
</cp:coreProperties>
</file>