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.avalos\Desktop\thesis\eda_and_modeling\"/>
    </mc:Choice>
  </mc:AlternateContent>
  <xr:revisionPtr revIDLastSave="0" documentId="13_ncr:1_{E55F125F-99AC-4A52-AD27-48C432907F56}" xr6:coauthVersionLast="47" xr6:coauthVersionMax="47" xr10:uidLastSave="{00000000-0000-0000-0000-000000000000}"/>
  <bookViews>
    <workbookView xWindow="-110" yWindow="-110" windowWidth="19420" windowHeight="10420" activeTab="6" xr2:uid="{5F91F9E7-D5FF-4B43-9095-C4AB24CA3904}"/>
  </bookViews>
  <sheets>
    <sheet name="all.covariates" sheetId="1" r:id="rId1"/>
    <sheet name="all.covariates.minus.avg.temp" sheetId="2" r:id="rId2"/>
    <sheet name="Sheet1" sheetId="3" r:id="rId3"/>
    <sheet name="Sheet2" sheetId="4" r:id="rId4"/>
    <sheet name="all.covariates.minus.avg.te nrm" sheetId="5" r:id="rId5"/>
    <sheet name="Sheet4" sheetId="6" r:id="rId6"/>
    <sheet name="Sheet5" sheetId="7" r:id="rId7"/>
    <sheet name="Sheet6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2" i="7" l="1"/>
  <c r="K82" i="7"/>
  <c r="C42" i="7"/>
  <c r="W83" i="7"/>
  <c r="W82" i="7"/>
  <c r="W81" i="7"/>
  <c r="W80" i="7"/>
  <c r="W79" i="7"/>
  <c r="W78" i="7"/>
  <c r="W77" i="7"/>
  <c r="W76" i="7"/>
  <c r="W75" i="7"/>
  <c r="W74" i="7"/>
  <c r="W73" i="7"/>
  <c r="W72" i="7"/>
  <c r="W70" i="7"/>
  <c r="W69" i="7"/>
  <c r="W68" i="7"/>
  <c r="W67" i="7"/>
  <c r="W66" i="7"/>
  <c r="W65" i="7"/>
  <c r="T84" i="7"/>
  <c r="S84" i="7"/>
  <c r="S83" i="7"/>
  <c r="R84" i="7"/>
  <c r="R83" i="7"/>
  <c r="R82" i="7"/>
  <c r="Q84" i="7"/>
  <c r="Q83" i="7"/>
  <c r="Q82" i="7"/>
  <c r="Q81" i="7"/>
  <c r="P84" i="7"/>
  <c r="P83" i="7"/>
  <c r="P82" i="7"/>
  <c r="P81" i="7"/>
  <c r="P80" i="7"/>
  <c r="O84" i="7"/>
  <c r="O83" i="7"/>
  <c r="O82" i="7"/>
  <c r="O81" i="7"/>
  <c r="O80" i="7"/>
  <c r="O79" i="7"/>
  <c r="N84" i="7"/>
  <c r="N83" i="7"/>
  <c r="N82" i="7"/>
  <c r="N81" i="7"/>
  <c r="N80" i="7"/>
  <c r="N79" i="7"/>
  <c r="N78" i="7"/>
  <c r="M84" i="7"/>
  <c r="M83" i="7"/>
  <c r="M82" i="7"/>
  <c r="M81" i="7"/>
  <c r="M80" i="7"/>
  <c r="M79" i="7"/>
  <c r="M78" i="7"/>
  <c r="M77" i="7"/>
  <c r="L84" i="7"/>
  <c r="L83" i="7"/>
  <c r="L82" i="7"/>
  <c r="L81" i="7"/>
  <c r="L80" i="7"/>
  <c r="L79" i="7"/>
  <c r="L78" i="7"/>
  <c r="L77" i="7"/>
  <c r="L76" i="7"/>
  <c r="K84" i="7"/>
  <c r="K83" i="7"/>
  <c r="K81" i="7"/>
  <c r="K80" i="7"/>
  <c r="K79" i="7"/>
  <c r="K78" i="7"/>
  <c r="K77" i="7"/>
  <c r="K76" i="7"/>
  <c r="K75" i="7"/>
  <c r="J84" i="7"/>
  <c r="J83" i="7"/>
  <c r="J81" i="7"/>
  <c r="J80" i="7"/>
  <c r="J79" i="7"/>
  <c r="J78" i="7"/>
  <c r="J77" i="7"/>
  <c r="J76" i="7"/>
  <c r="J75" i="7"/>
  <c r="J74" i="7"/>
  <c r="I84" i="7"/>
  <c r="I83" i="7"/>
  <c r="I82" i="7"/>
  <c r="I81" i="7"/>
  <c r="I80" i="7"/>
  <c r="I79" i="7"/>
  <c r="I78" i="7"/>
  <c r="I77" i="7"/>
  <c r="I76" i="7"/>
  <c r="I75" i="7"/>
  <c r="I74" i="7"/>
  <c r="I73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W71" i="7" s="1"/>
  <c r="C70" i="7"/>
  <c r="C69" i="7"/>
  <c r="C68" i="7"/>
  <c r="C67" i="7"/>
  <c r="U84" i="7"/>
  <c r="T83" i="7"/>
  <c r="S82" i="7"/>
  <c r="R81" i="7"/>
  <c r="Q80" i="7"/>
  <c r="P79" i="7"/>
  <c r="O78" i="7"/>
  <c r="N77" i="7"/>
  <c r="M76" i="7"/>
  <c r="L75" i="7"/>
  <c r="K74" i="7"/>
  <c r="J73" i="7"/>
  <c r="I72" i="7"/>
  <c r="H71" i="7"/>
  <c r="G70" i="7"/>
  <c r="F69" i="7"/>
  <c r="E68" i="7"/>
  <c r="D67" i="7"/>
  <c r="C66" i="7"/>
  <c r="T42" i="7"/>
  <c r="S42" i="7"/>
  <c r="S41" i="7"/>
  <c r="R42" i="7"/>
  <c r="R41" i="7"/>
  <c r="R40" i="7"/>
  <c r="Q42" i="7"/>
  <c r="Q41" i="7"/>
  <c r="Q40" i="7"/>
  <c r="Q39" i="7"/>
  <c r="P42" i="7"/>
  <c r="P41" i="7"/>
  <c r="P40" i="7"/>
  <c r="P39" i="7"/>
  <c r="P38" i="7"/>
  <c r="O42" i="7"/>
  <c r="O41" i="7"/>
  <c r="O40" i="7"/>
  <c r="O39" i="7"/>
  <c r="O38" i="7"/>
  <c r="O37" i="7"/>
  <c r="N42" i="7"/>
  <c r="N41" i="7"/>
  <c r="N40" i="7"/>
  <c r="N39" i="7"/>
  <c r="N38" i="7"/>
  <c r="N37" i="7"/>
  <c r="N36" i="7"/>
  <c r="M42" i="7"/>
  <c r="M41" i="7"/>
  <c r="M40" i="7"/>
  <c r="M39" i="7"/>
  <c r="M38" i="7"/>
  <c r="M37" i="7"/>
  <c r="M36" i="7"/>
  <c r="M35" i="7"/>
  <c r="L42" i="7"/>
  <c r="L41" i="7"/>
  <c r="L40" i="7"/>
  <c r="L39" i="7"/>
  <c r="L38" i="7"/>
  <c r="L37" i="7"/>
  <c r="L36" i="7"/>
  <c r="L35" i="7"/>
  <c r="L34" i="7"/>
  <c r="K42" i="7"/>
  <c r="K41" i="7"/>
  <c r="K40" i="7"/>
  <c r="K39" i="7"/>
  <c r="K38" i="7"/>
  <c r="K37" i="7"/>
  <c r="K36" i="7"/>
  <c r="K35" i="7"/>
  <c r="K34" i="7"/>
  <c r="K33" i="7"/>
  <c r="J42" i="7"/>
  <c r="J41" i="7"/>
  <c r="J40" i="7"/>
  <c r="J39" i="7"/>
  <c r="J38" i="7"/>
  <c r="J37" i="7"/>
  <c r="J36" i="7"/>
  <c r="J35" i="7"/>
  <c r="J34" i="7"/>
  <c r="J33" i="7"/>
  <c r="J32" i="7"/>
  <c r="I42" i="7"/>
  <c r="I41" i="7"/>
  <c r="I40" i="7"/>
  <c r="I39" i="7"/>
  <c r="I38" i="7"/>
  <c r="I37" i="7"/>
  <c r="I36" i="7"/>
  <c r="I35" i="7"/>
  <c r="I34" i="7"/>
  <c r="I33" i="7"/>
  <c r="I32" i="7"/>
  <c r="I31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3" i="6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I8" i="4"/>
  <c r="I7" i="4"/>
  <c r="I6" i="4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3" i="3"/>
  <c r="I21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B57" i="2"/>
  <c r="B58" i="2"/>
  <c r="B59" i="2"/>
  <c r="B60" i="2"/>
  <c r="B61" i="2"/>
  <c r="B62" i="2"/>
  <c r="B63" i="2"/>
  <c r="B46" i="2"/>
  <c r="B47" i="2"/>
  <c r="B48" i="2"/>
  <c r="B49" i="2"/>
  <c r="B50" i="2"/>
  <c r="B51" i="2"/>
  <c r="B52" i="2"/>
  <c r="B53" i="2"/>
  <c r="B54" i="2"/>
  <c r="B55" i="2"/>
  <c r="B56" i="2"/>
  <c r="B45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C43" i="2"/>
  <c r="B4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B39" i="2"/>
  <c r="B40" i="2"/>
  <c r="B41" i="2"/>
  <c r="B36" i="2"/>
  <c r="B37" i="2"/>
  <c r="B38" i="2"/>
  <c r="B24" i="2"/>
  <c r="B25" i="2"/>
  <c r="B26" i="2"/>
  <c r="B27" i="2"/>
  <c r="B28" i="2"/>
  <c r="B29" i="2"/>
  <c r="B30" i="2"/>
  <c r="B31" i="2"/>
  <c r="B32" i="2"/>
  <c r="B33" i="2"/>
  <c r="B34" i="2"/>
  <c r="B35" i="2"/>
  <c r="B23" i="2"/>
  <c r="O47" i="1"/>
  <c r="P47" i="1"/>
  <c r="Q47" i="1"/>
  <c r="R47" i="1"/>
  <c r="S47" i="1"/>
  <c r="T47" i="1"/>
  <c r="U47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S50" i="1"/>
  <c r="T50" i="1"/>
  <c r="U50" i="1"/>
  <c r="O51" i="1"/>
  <c r="P51" i="1"/>
  <c r="Q51" i="1"/>
  <c r="R51" i="1"/>
  <c r="S51" i="1"/>
  <c r="T51" i="1"/>
  <c r="U51" i="1"/>
  <c r="O52" i="1"/>
  <c r="P52" i="1"/>
  <c r="Q52" i="1"/>
  <c r="R52" i="1"/>
  <c r="S52" i="1"/>
  <c r="T52" i="1"/>
  <c r="U52" i="1"/>
  <c r="O53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5" i="1"/>
  <c r="P55" i="1"/>
  <c r="Q55" i="1"/>
  <c r="R55" i="1"/>
  <c r="S55" i="1"/>
  <c r="T55" i="1"/>
  <c r="U55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O58" i="1"/>
  <c r="P58" i="1"/>
  <c r="Q58" i="1"/>
  <c r="R58" i="1"/>
  <c r="S58" i="1"/>
  <c r="T58" i="1"/>
  <c r="U58" i="1"/>
  <c r="O59" i="1"/>
  <c r="P59" i="1"/>
  <c r="Q59" i="1"/>
  <c r="R59" i="1"/>
  <c r="S59" i="1"/>
  <c r="T59" i="1"/>
  <c r="U59" i="1"/>
  <c r="O60" i="1"/>
  <c r="P60" i="1"/>
  <c r="Q60" i="1"/>
  <c r="R60" i="1"/>
  <c r="S60" i="1"/>
  <c r="T60" i="1"/>
  <c r="U60" i="1"/>
  <c r="O61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O63" i="1"/>
  <c r="P63" i="1"/>
  <c r="Q63" i="1"/>
  <c r="R63" i="1"/>
  <c r="S63" i="1"/>
  <c r="T63" i="1"/>
  <c r="U63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U66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H66" i="1"/>
  <c r="H65" i="1"/>
  <c r="H64" i="1"/>
  <c r="H63" i="1"/>
  <c r="H62" i="1"/>
  <c r="H61" i="1"/>
  <c r="H60" i="1"/>
  <c r="H59" i="1"/>
  <c r="H58" i="1"/>
  <c r="H57" i="1"/>
  <c r="H56" i="1"/>
  <c r="H55" i="1"/>
  <c r="H53" i="1"/>
  <c r="H52" i="1"/>
  <c r="H51" i="1"/>
  <c r="H50" i="1"/>
  <c r="H49" i="1"/>
  <c r="H48" i="1"/>
  <c r="H4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1" i="1"/>
  <c r="P31" i="1"/>
  <c r="Q31" i="1"/>
  <c r="R31" i="1"/>
  <c r="S31" i="1"/>
  <c r="T31" i="1"/>
  <c r="U31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O35" i="1"/>
  <c r="P35" i="1"/>
  <c r="Q35" i="1"/>
  <c r="R35" i="1"/>
  <c r="S35" i="1"/>
  <c r="T35" i="1"/>
  <c r="U35" i="1"/>
  <c r="O36" i="1"/>
  <c r="P36" i="1"/>
  <c r="Q36" i="1"/>
  <c r="R36" i="1"/>
  <c r="S36" i="1"/>
  <c r="T36" i="1"/>
  <c r="U36" i="1"/>
  <c r="O37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39" i="1"/>
  <c r="P39" i="1"/>
  <c r="Q39" i="1"/>
  <c r="R39" i="1"/>
  <c r="S39" i="1"/>
  <c r="T39" i="1"/>
  <c r="U39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Q42" i="1"/>
  <c r="R42" i="1"/>
  <c r="S42" i="1"/>
  <c r="T42" i="1"/>
  <c r="U42" i="1"/>
  <c r="O43" i="1"/>
  <c r="P43" i="1"/>
  <c r="Q43" i="1"/>
  <c r="R43" i="1"/>
  <c r="S43" i="1"/>
  <c r="T43" i="1"/>
  <c r="U43" i="1"/>
  <c r="C24" i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C32" i="1"/>
  <c r="D32" i="1"/>
  <c r="E32" i="1"/>
  <c r="F32" i="1"/>
  <c r="G32" i="1"/>
  <c r="H32" i="1"/>
  <c r="I32" i="1"/>
  <c r="J32" i="1"/>
  <c r="K32" i="1"/>
  <c r="L32" i="1"/>
  <c r="M32" i="1"/>
  <c r="N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C35" i="1"/>
  <c r="D35" i="1"/>
  <c r="E35" i="1"/>
  <c r="F35" i="1"/>
  <c r="G35" i="1"/>
  <c r="H35" i="1"/>
  <c r="I35" i="1"/>
  <c r="J35" i="1"/>
  <c r="K35" i="1"/>
  <c r="L35" i="1"/>
  <c r="M35" i="1"/>
  <c r="N35" i="1"/>
  <c r="C36" i="1"/>
  <c r="D36" i="1"/>
  <c r="E36" i="1"/>
  <c r="F36" i="1"/>
  <c r="G36" i="1"/>
  <c r="H36" i="1"/>
  <c r="I36" i="1"/>
  <c r="J36" i="1"/>
  <c r="K36" i="1"/>
  <c r="L36" i="1"/>
  <c r="M36" i="1"/>
  <c r="N36" i="1"/>
  <c r="C37" i="1"/>
  <c r="D37" i="1"/>
  <c r="E37" i="1"/>
  <c r="F37" i="1"/>
  <c r="G37" i="1"/>
  <c r="H37" i="1"/>
  <c r="I37" i="1"/>
  <c r="J37" i="1"/>
  <c r="K37" i="1"/>
  <c r="L37" i="1"/>
  <c r="M37" i="1"/>
  <c r="N37" i="1"/>
  <c r="C38" i="1"/>
  <c r="D38" i="1"/>
  <c r="E38" i="1"/>
  <c r="F38" i="1"/>
  <c r="G38" i="1"/>
  <c r="H38" i="1"/>
  <c r="I38" i="1"/>
  <c r="J38" i="1"/>
  <c r="K38" i="1"/>
  <c r="L38" i="1"/>
  <c r="M38" i="1"/>
  <c r="N38" i="1"/>
  <c r="C39" i="1"/>
  <c r="D39" i="1"/>
  <c r="E39" i="1"/>
  <c r="F39" i="1"/>
  <c r="G39" i="1"/>
  <c r="H39" i="1"/>
  <c r="I39" i="1"/>
  <c r="J39" i="1"/>
  <c r="K39" i="1"/>
  <c r="L39" i="1"/>
  <c r="M39" i="1"/>
  <c r="N39" i="1"/>
  <c r="C40" i="1"/>
  <c r="D40" i="1"/>
  <c r="E40" i="1"/>
  <c r="F40" i="1"/>
  <c r="G40" i="1"/>
  <c r="H40" i="1"/>
  <c r="I40" i="1"/>
  <c r="J40" i="1"/>
  <c r="K40" i="1"/>
  <c r="L40" i="1"/>
  <c r="M40" i="1"/>
  <c r="N40" i="1"/>
  <c r="C41" i="1"/>
  <c r="D41" i="1"/>
  <c r="E41" i="1"/>
  <c r="F41" i="1"/>
  <c r="G41" i="1"/>
  <c r="H41" i="1"/>
  <c r="I41" i="1"/>
  <c r="J41" i="1"/>
  <c r="K41" i="1"/>
  <c r="L41" i="1"/>
  <c r="M41" i="1"/>
  <c r="N41" i="1"/>
  <c r="C42" i="1"/>
  <c r="D42" i="1"/>
  <c r="E42" i="1"/>
  <c r="F42" i="1"/>
  <c r="G42" i="1"/>
  <c r="H42" i="1"/>
  <c r="I42" i="1"/>
  <c r="J42" i="1"/>
  <c r="K42" i="1"/>
  <c r="L42" i="1"/>
  <c r="M42" i="1"/>
  <c r="N42" i="1"/>
  <c r="C43" i="1"/>
  <c r="D43" i="1"/>
  <c r="E43" i="1"/>
  <c r="F43" i="1"/>
  <c r="G43" i="1"/>
  <c r="H43" i="1"/>
  <c r="I43" i="1"/>
  <c r="J43" i="1"/>
  <c r="K43" i="1"/>
  <c r="L43" i="1"/>
  <c r="M43" i="1"/>
  <c r="N43" i="1"/>
  <c r="B41" i="1"/>
  <c r="B42" i="1"/>
  <c r="B4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4" i="1"/>
  <c r="W84" i="7" l="1"/>
  <c r="C43" i="5"/>
  <c r="K43" i="5"/>
  <c r="S43" i="5"/>
  <c r="L50" i="5"/>
  <c r="T50" i="5"/>
  <c r="L58" i="5"/>
  <c r="T58" i="5"/>
  <c r="D43" i="5"/>
  <c r="D60" i="5" s="1"/>
  <c r="L43" i="5"/>
  <c r="T43" i="5"/>
  <c r="E43" i="5"/>
  <c r="E55" i="5" s="1"/>
  <c r="M43" i="5"/>
  <c r="M62" i="5" s="1"/>
  <c r="C53" i="5"/>
  <c r="K53" i="5"/>
  <c r="S53" i="5"/>
  <c r="C61" i="5"/>
  <c r="K61" i="5"/>
  <c r="S61" i="5"/>
  <c r="C48" i="5"/>
  <c r="K48" i="5"/>
  <c r="S48" i="5"/>
  <c r="H49" i="5"/>
  <c r="T61" i="5"/>
  <c r="T53" i="5"/>
  <c r="K56" i="5"/>
  <c r="L48" i="5"/>
  <c r="F50" i="5"/>
  <c r="S51" i="5"/>
  <c r="L56" i="5"/>
  <c r="K46" i="5"/>
  <c r="L51" i="5"/>
  <c r="G58" i="5"/>
  <c r="T59" i="5"/>
  <c r="K62" i="5"/>
  <c r="L46" i="5"/>
  <c r="T46" i="5"/>
  <c r="Q47" i="5"/>
  <c r="C49" i="5"/>
  <c r="K49" i="5"/>
  <c r="S49" i="5"/>
  <c r="L54" i="5"/>
  <c r="T54" i="5"/>
  <c r="C57" i="5"/>
  <c r="K57" i="5"/>
  <c r="S57" i="5"/>
  <c r="G61" i="5"/>
  <c r="L62" i="5"/>
  <c r="T62" i="5"/>
  <c r="T48" i="5"/>
  <c r="C51" i="5"/>
  <c r="K59" i="5"/>
  <c r="K54" i="5"/>
  <c r="P63" i="5"/>
  <c r="L49" i="5"/>
  <c r="T49" i="5"/>
  <c r="C52" i="5"/>
  <c r="K52" i="5"/>
  <c r="S52" i="5"/>
  <c r="R55" i="5"/>
  <c r="D57" i="5"/>
  <c r="L57" i="5"/>
  <c r="T57" i="5"/>
  <c r="C60" i="5"/>
  <c r="K60" i="5"/>
  <c r="S60" i="5"/>
  <c r="P61" i="5"/>
  <c r="E62" i="5"/>
  <c r="L53" i="5"/>
  <c r="C56" i="5"/>
  <c r="S56" i="5"/>
  <c r="C59" i="5"/>
  <c r="P60" i="5"/>
  <c r="C46" i="5"/>
  <c r="C54" i="5"/>
  <c r="L59" i="5"/>
  <c r="Q45" i="5"/>
  <c r="C47" i="5"/>
  <c r="K47" i="5"/>
  <c r="S47" i="5"/>
  <c r="L52" i="5"/>
  <c r="T52" i="5"/>
  <c r="C55" i="5"/>
  <c r="K55" i="5"/>
  <c r="S55" i="5"/>
  <c r="G59" i="5"/>
  <c r="L60" i="5"/>
  <c r="T60" i="5"/>
  <c r="C63" i="5"/>
  <c r="K63" i="5"/>
  <c r="S63" i="5"/>
  <c r="L61" i="5"/>
  <c r="K51" i="5"/>
  <c r="T56" i="5"/>
  <c r="S59" i="5"/>
  <c r="S46" i="5"/>
  <c r="T51" i="5"/>
  <c r="S54" i="5"/>
  <c r="C62" i="5"/>
  <c r="S62" i="5"/>
  <c r="R45" i="5"/>
  <c r="D47" i="5"/>
  <c r="L47" i="5"/>
  <c r="T47" i="5"/>
  <c r="C50" i="5"/>
  <c r="K50" i="5"/>
  <c r="S50" i="5"/>
  <c r="E52" i="5"/>
  <c r="M52" i="5"/>
  <c r="L55" i="5"/>
  <c r="T55" i="5"/>
  <c r="C58" i="5"/>
  <c r="K58" i="5"/>
  <c r="S58" i="5"/>
  <c r="L63" i="5"/>
  <c r="T63" i="5"/>
  <c r="F43" i="5"/>
  <c r="F47" i="5" s="1"/>
  <c r="N43" i="5"/>
  <c r="N59" i="5" s="1"/>
  <c r="C45" i="5"/>
  <c r="K45" i="5"/>
  <c r="S45" i="5"/>
  <c r="G43" i="5"/>
  <c r="G50" i="5" s="1"/>
  <c r="O43" i="5"/>
  <c r="O61" i="5" s="1"/>
  <c r="L45" i="5"/>
  <c r="T45" i="5"/>
  <c r="H43" i="5"/>
  <c r="H46" i="5" s="1"/>
  <c r="P43" i="5"/>
  <c r="P46" i="5" s="1"/>
  <c r="I43" i="5"/>
  <c r="I49" i="5" s="1"/>
  <c r="Q43" i="5"/>
  <c r="Q51" i="5" s="1"/>
  <c r="B43" i="5"/>
  <c r="B59" i="5" s="1"/>
  <c r="J43" i="5"/>
  <c r="J56" i="5" s="1"/>
  <c r="R43" i="5"/>
  <c r="R54" i="5" s="1"/>
  <c r="E57" i="5" l="1"/>
  <c r="B50" i="5"/>
  <c r="G47" i="5"/>
  <c r="B55" i="5"/>
  <c r="E56" i="5"/>
  <c r="J60" i="5"/>
  <c r="D54" i="5"/>
  <c r="M48" i="5"/>
  <c r="H57" i="5"/>
  <c r="Q59" i="5"/>
  <c r="M58" i="5"/>
  <c r="E63" i="5"/>
  <c r="D50" i="5"/>
  <c r="M57" i="5"/>
  <c r="Q56" i="5"/>
  <c r="P56" i="5"/>
  <c r="M49" i="5"/>
  <c r="P55" i="5"/>
  <c r="D61" i="5"/>
  <c r="M54" i="5"/>
  <c r="D49" i="5"/>
  <c r="M59" i="5"/>
  <c r="M51" i="5"/>
  <c r="B56" i="5"/>
  <c r="E58" i="5"/>
  <c r="M47" i="5"/>
  <c r="F45" i="5"/>
  <c r="M63" i="5"/>
  <c r="D45" i="5"/>
  <c r="M61" i="5"/>
  <c r="D63" i="5"/>
  <c r="M56" i="5"/>
  <c r="N62" i="5"/>
  <c r="E49" i="5"/>
  <c r="E54" i="5"/>
  <c r="G48" i="5"/>
  <c r="B49" i="5"/>
  <c r="Q62" i="5"/>
  <c r="E59" i="5"/>
  <c r="E51" i="5"/>
  <c r="D46" i="5"/>
  <c r="R62" i="5"/>
  <c r="N55" i="5"/>
  <c r="Q46" i="5"/>
  <c r="M50" i="5"/>
  <c r="E47" i="5"/>
  <c r="J54" i="5"/>
  <c r="N60" i="5"/>
  <c r="M45" i="5"/>
  <c r="E45" i="5"/>
  <c r="M60" i="5"/>
  <c r="F49" i="5"/>
  <c r="E53" i="5"/>
  <c r="Q52" i="5"/>
  <c r="F59" i="5"/>
  <c r="M46" i="5"/>
  <c r="E61" i="5"/>
  <c r="Q63" i="5"/>
  <c r="H50" i="5"/>
  <c r="H54" i="5"/>
  <c r="E50" i="5"/>
  <c r="D58" i="5"/>
  <c r="N51" i="5"/>
  <c r="D56" i="5"/>
  <c r="E60" i="5"/>
  <c r="D55" i="5"/>
  <c r="D51" i="5"/>
  <c r="E46" i="5"/>
  <c r="N61" i="5"/>
  <c r="M53" i="5"/>
  <c r="D53" i="5"/>
  <c r="M55" i="5"/>
  <c r="N46" i="5"/>
  <c r="D62" i="5"/>
  <c r="D52" i="5"/>
  <c r="D59" i="5"/>
  <c r="H59" i="5"/>
  <c r="J53" i="5"/>
  <c r="E48" i="5"/>
  <c r="D48" i="5"/>
  <c r="P45" i="5"/>
  <c r="Q57" i="5"/>
  <c r="G49" i="5"/>
  <c r="I53" i="5"/>
  <c r="I54" i="5"/>
  <c r="I51" i="5"/>
  <c r="P59" i="5"/>
  <c r="I56" i="5"/>
  <c r="B53" i="5"/>
  <c r="N49" i="5"/>
  <c r="G46" i="5"/>
  <c r="G63" i="5"/>
  <c r="Q49" i="5"/>
  <c r="O59" i="5"/>
  <c r="H56" i="5"/>
  <c r="F46" i="5"/>
  <c r="I62" i="5"/>
  <c r="Q58" i="5"/>
  <c r="J55" i="5"/>
  <c r="O48" i="5"/>
  <c r="H45" i="5"/>
  <c r="O50" i="5"/>
  <c r="G60" i="5"/>
  <c r="R60" i="5"/>
  <c r="P50" i="5"/>
  <c r="I47" i="5"/>
  <c r="P49" i="5"/>
  <c r="I46" i="5"/>
  <c r="F60" i="5"/>
  <c r="P54" i="5"/>
  <c r="O49" i="5"/>
  <c r="O46" i="5"/>
  <c r="I57" i="5"/>
  <c r="I58" i="5"/>
  <c r="G62" i="5"/>
  <c r="Q48" i="5"/>
  <c r="J45" i="5"/>
  <c r="N53" i="5"/>
  <c r="R46" i="5"/>
  <c r="F62" i="5"/>
  <c r="R58" i="5"/>
  <c r="P48" i="5"/>
  <c r="I45" i="5"/>
  <c r="O55" i="5"/>
  <c r="J59" i="5"/>
  <c r="R51" i="5"/>
  <c r="H61" i="5"/>
  <c r="F51" i="5"/>
  <c r="R47" i="5"/>
  <c r="F61" i="5"/>
  <c r="H47" i="5"/>
  <c r="P52" i="5"/>
  <c r="I63" i="5"/>
  <c r="B60" i="5"/>
  <c r="N56" i="5"/>
  <c r="G53" i="5"/>
  <c r="B57" i="5"/>
  <c r="B62" i="5"/>
  <c r="Q54" i="5"/>
  <c r="P62" i="5"/>
  <c r="I59" i="5"/>
  <c r="R48" i="5"/>
  <c r="O58" i="5"/>
  <c r="I52" i="5"/>
  <c r="R61" i="5"/>
  <c r="P51" i="5"/>
  <c r="I48" i="5"/>
  <c r="B45" i="5"/>
  <c r="F58" i="5"/>
  <c r="F63" i="5"/>
  <c r="Q61" i="5"/>
  <c r="J58" i="5"/>
  <c r="O51" i="5"/>
  <c r="H48" i="5"/>
  <c r="H63" i="5"/>
  <c r="J49" i="5"/>
  <c r="B54" i="5"/>
  <c r="P57" i="5"/>
  <c r="B51" i="5"/>
  <c r="Q50" i="5"/>
  <c r="J47" i="5"/>
  <c r="N45" i="5"/>
  <c r="F56" i="5"/>
  <c r="R52" i="5"/>
  <c r="H55" i="5"/>
  <c r="H60" i="5"/>
  <c r="J46" i="5"/>
  <c r="H62" i="5"/>
  <c r="O57" i="5"/>
  <c r="J48" i="5"/>
  <c r="O62" i="5"/>
  <c r="O53" i="5"/>
  <c r="J61" i="5"/>
  <c r="O54" i="5"/>
  <c r="H51" i="5"/>
  <c r="R49" i="5"/>
  <c r="I61" i="5"/>
  <c r="B58" i="5"/>
  <c r="N54" i="5"/>
  <c r="G51" i="5"/>
  <c r="Q60" i="5"/>
  <c r="P47" i="5"/>
  <c r="H52" i="5"/>
  <c r="R63" i="5"/>
  <c r="P53" i="5"/>
  <c r="I50" i="5"/>
  <c r="B47" i="5"/>
  <c r="J57" i="5"/>
  <c r="J62" i="5"/>
  <c r="Q55" i="5"/>
  <c r="J52" i="5"/>
  <c r="O45" i="5"/>
  <c r="F53" i="5"/>
  <c r="N58" i="5"/>
  <c r="N63" i="5"/>
  <c r="G57" i="5"/>
  <c r="N52" i="5"/>
  <c r="B48" i="5"/>
  <c r="B61" i="5"/>
  <c r="N57" i="5"/>
  <c r="G54" i="5"/>
  <c r="G55" i="5"/>
  <c r="R59" i="5"/>
  <c r="F54" i="5"/>
  <c r="R50" i="5"/>
  <c r="N50" i="5"/>
  <c r="J63" i="5"/>
  <c r="O56" i="5"/>
  <c r="H53" i="5"/>
  <c r="O47" i="5"/>
  <c r="P58" i="5"/>
  <c r="I55" i="5"/>
  <c r="B52" i="5"/>
  <c r="N48" i="5"/>
  <c r="G45" i="5"/>
  <c r="O60" i="5"/>
  <c r="G52" i="5"/>
  <c r="N47" i="5"/>
  <c r="R56" i="5"/>
  <c r="F52" i="5"/>
  <c r="O52" i="5"/>
  <c r="F57" i="5"/>
  <c r="R53" i="5"/>
  <c r="I60" i="5"/>
  <c r="Q53" i="5"/>
  <c r="J50" i="5"/>
  <c r="R57" i="5"/>
  <c r="O63" i="5"/>
  <c r="F55" i="5"/>
  <c r="B63" i="5"/>
  <c r="G56" i="5"/>
  <c r="B46" i="5"/>
  <c r="H58" i="5"/>
  <c r="F48" i="5"/>
  <c r="J51" i="5"/>
</calcChain>
</file>

<file path=xl/sharedStrings.xml><?xml version="1.0" encoding="utf-8"?>
<sst xmlns="http://schemas.openxmlformats.org/spreadsheetml/2006/main" count="442" uniqueCount="78">
  <si>
    <t>PC1</t>
  </si>
  <si>
    <t>PC2</t>
  </si>
  <si>
    <t>PC3</t>
  </si>
  <si>
    <t>PC4</t>
  </si>
  <si>
    <t>PC5</t>
  </si>
  <si>
    <t>PC6</t>
  </si>
  <si>
    <t>PC7</t>
  </si>
  <si>
    <t>PC8</t>
  </si>
  <si>
    <t>tot_sessions</t>
  </si>
  <si>
    <t>tot_sessions_on_cooler_days</t>
  </si>
  <si>
    <t>tot_sessions_on_normal_days</t>
  </si>
  <si>
    <t>tot_sessions_on_warmer_days</t>
  </si>
  <si>
    <t>tot_minutes</t>
  </si>
  <si>
    <t>tot_minutes_on_cooler_days</t>
  </si>
  <si>
    <t>tot_minutes_on_normal_days</t>
  </si>
  <si>
    <t>tot_minutes_on_warmer_days</t>
  </si>
  <si>
    <t>tot_kwh</t>
  </si>
  <si>
    <t>tot_kwh_on_cooler_days</t>
  </si>
  <si>
    <t>tot_kwh_on_normal_days</t>
  </si>
  <si>
    <t>tot_kwh_on_warmer_days</t>
  </si>
  <si>
    <t>tot_customers</t>
  </si>
  <si>
    <t>tot_customers_on_cooler_days</t>
  </si>
  <si>
    <t>tot_customers_on_normal_days</t>
  </si>
  <si>
    <t>tot_customers_on_warmer_days</t>
  </si>
  <si>
    <t>avg_temp</t>
  </si>
  <si>
    <t>cooler_than_normal_days</t>
  </si>
  <si>
    <t>normal_days</t>
  </si>
  <si>
    <t>warmer_than_normal_days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</si>
  <si>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</si>
  <si>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</si>
  <si>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</si>
  <si>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</si>
  <si>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</si>
  <si>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</si>
  <si>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</si>
  <si>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</si>
  <si>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</si>
  <si>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</si>
  <si>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</si>
  <si>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</si>
  <si>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max</t>
  </si>
  <si>
    <t>xx</t>
  </si>
  <si>
    <t>Total sessions</t>
  </si>
  <si>
    <t>Total sessions on cooler days</t>
  </si>
  <si>
    <t>Total sessions on normal days</t>
  </si>
  <si>
    <t>Total sessions on wamer days</t>
  </si>
  <si>
    <t>Total minutes</t>
  </si>
  <si>
    <t>Total minutes on cooler days</t>
  </si>
  <si>
    <t>Total minutes on normal days</t>
  </si>
  <si>
    <t>Total minutes on warmer days</t>
  </si>
  <si>
    <t>Total kWh</t>
  </si>
  <si>
    <t>Total kWh on cooler days</t>
  </si>
  <si>
    <t>Total kWh on normal days</t>
  </si>
  <si>
    <t>Total customers</t>
  </si>
  <si>
    <t>Total customers on cooler days</t>
  </si>
  <si>
    <t>Total customers on normal days</t>
  </si>
  <si>
    <t>Total customers on warmer days</t>
  </si>
  <si>
    <t>Cooler than normal days</t>
  </si>
  <si>
    <t>Normal days</t>
  </si>
  <si>
    <t>Warmer than normal days</t>
  </si>
  <si>
    <t>standard deviation</t>
  </si>
  <si>
    <t>Proportion of Variance</t>
  </si>
  <si>
    <t>Cumulative Proportion</t>
  </si>
  <si>
    <t>mean</t>
  </si>
  <si>
    <t>NA</t>
  </si>
  <si>
    <t>sd</t>
  </si>
  <si>
    <t>operational days</t>
  </si>
  <si>
    <t>warmer than normal</t>
  </si>
  <si>
    <t>cooler than normal</t>
  </si>
  <si>
    <t>minutes on normal days</t>
  </si>
  <si>
    <t>minutes on cooler days</t>
  </si>
  <si>
    <t>total sessions</t>
  </si>
  <si>
    <t>minutes on warmer days</t>
  </si>
  <si>
    <t>Lyfe cycle</t>
  </si>
  <si>
    <t>n</t>
  </si>
  <si>
    <t>Total sessions on warmer days</t>
  </si>
  <si>
    <t>Total kWh on warmer days</t>
  </si>
  <si>
    <t>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</si>
</sst>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82276-0A8C-456E-9C19-CB8470897001}">
  <dimension ref="A2:U67"/>
  <sheetViews>
    <sheetView topLeftCell="A16" workbookViewId="0">
      <selection activeCell="H28" sqref="H28"/>
    </sheetView>
  </sheetViews>
  <sheetFormatPr defaultRowHeight="15" x14ac:dyDescent="0.25"/>
  <cols>
    <col min="1" max="1" width="30.5703125" bestFit="1" customWidth="1"/>
    <col min="2" max="2" width="11.7109375" bestFit="1" customWidth="1"/>
    <col min="3" max="3" width="12.7109375" bestFit="1" customWidth="1"/>
    <col min="4" max="4" width="11.7109375" bestFit="1" customWidth="1"/>
    <col min="5" max="5" width="12.7109375" bestFit="1" customWidth="1"/>
    <col min="6" max="6" width="11.7109375" bestFit="1" customWidth="1"/>
    <col min="7" max="8" width="12.7109375" bestFit="1" customWidth="1"/>
    <col min="9" max="9" width="11.7109375" bestFit="1" customWidth="1"/>
    <col min="10" max="10" width="12.7109375" bestFit="1" customWidth="1"/>
    <col min="11" max="11" width="11.7109375" bestFit="1" customWidth="1"/>
    <col min="12" max="18" width="12.7109375" bestFit="1" customWidth="1"/>
    <col min="19" max="21" width="9" bestFit="1" customWidth="1"/>
  </cols>
  <sheetData>
    <row r="2" spans="1:2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</row>
    <row r="3" spans="1:21" x14ac:dyDescent="0.25">
      <c r="A3" t="s">
        <v>8</v>
      </c>
      <c r="B3">
        <v>-0.25839841000000002</v>
      </c>
      <c r="C3">
        <v>-5.9122095999999999E-2</v>
      </c>
      <c r="D3">
        <v>-6.2297409999999998E-2</v>
      </c>
      <c r="E3">
        <v>-1.0553959999999999E-3</v>
      </c>
      <c r="F3">
        <v>-5.6103840000000002E-2</v>
      </c>
      <c r="G3">
        <v>1.9225653999999998E-2</v>
      </c>
      <c r="H3">
        <v>1.8602291E-2</v>
      </c>
      <c r="I3">
        <v>3.4516119999999997E-2</v>
      </c>
      <c r="J3">
        <v>-5.9576549200000002E-2</v>
      </c>
      <c r="K3">
        <v>-0.36102748000000001</v>
      </c>
      <c r="L3">
        <v>-0.26298221399999999</v>
      </c>
      <c r="M3">
        <v>5.1212331E-2</v>
      </c>
      <c r="N3">
        <v>-4.7487278000000001E-2</v>
      </c>
      <c r="O3">
        <v>5.7951416999999998E-2</v>
      </c>
      <c r="P3">
        <v>2.3140615400000002E-2</v>
      </c>
      <c r="Q3">
        <v>-0.13533146569999999</v>
      </c>
      <c r="R3">
        <v>-0.41465730480000002</v>
      </c>
      <c r="S3" s="1">
        <v>0.2911011</v>
      </c>
      <c r="T3" s="1">
        <v>-8.8583990000000001E-2</v>
      </c>
      <c r="U3" s="1">
        <v>-0.65278970000000003</v>
      </c>
    </row>
    <row r="4" spans="1:21" x14ac:dyDescent="0.25">
      <c r="A4" t="s">
        <v>9</v>
      </c>
      <c r="B4">
        <v>-0.23390559</v>
      </c>
      <c r="C4">
        <v>-0.26703014600000002</v>
      </c>
      <c r="D4">
        <v>5.651275E-2</v>
      </c>
      <c r="E4">
        <v>-0.125202967</v>
      </c>
      <c r="F4">
        <v>0.26864325</v>
      </c>
      <c r="G4">
        <v>-4.7111755999999998E-2</v>
      </c>
      <c r="H4">
        <v>9.5527042000000006E-2</v>
      </c>
      <c r="I4">
        <v>8.4118150000000003E-2</v>
      </c>
      <c r="J4">
        <v>3.5490009199999999E-2</v>
      </c>
      <c r="K4">
        <v>-0.2727504</v>
      </c>
      <c r="L4">
        <v>-0.32542669499999999</v>
      </c>
      <c r="M4">
        <v>8.1015277999999996E-2</v>
      </c>
      <c r="N4">
        <v>-2.7354864999999999E-2</v>
      </c>
      <c r="O4">
        <v>0.50499561599999998</v>
      </c>
      <c r="P4">
        <v>-6.8813531100000006E-2</v>
      </c>
      <c r="Q4">
        <v>0.50227106639999997</v>
      </c>
      <c r="R4">
        <v>0.1040731681</v>
      </c>
      <c r="S4" s="1">
        <v>-9.4852870000000006E-2</v>
      </c>
      <c r="T4" s="1">
        <v>2.6498259999999999E-2</v>
      </c>
      <c r="U4" s="1">
        <v>0.207592</v>
      </c>
    </row>
    <row r="5" spans="1:21" x14ac:dyDescent="0.25">
      <c r="A5" t="s">
        <v>10</v>
      </c>
      <c r="B5">
        <v>-0.25143692000000001</v>
      </c>
      <c r="C5">
        <v>-7.2237794999999994E-2</v>
      </c>
      <c r="D5">
        <v>-7.1710529999999995E-2</v>
      </c>
      <c r="E5">
        <v>-1.4492741999999999E-2</v>
      </c>
      <c r="F5">
        <v>-0.35600566</v>
      </c>
      <c r="G5">
        <v>4.5701985000000001E-2</v>
      </c>
      <c r="H5">
        <v>1.2338188E-2</v>
      </c>
      <c r="I5">
        <v>3.7909180000000001E-2</v>
      </c>
      <c r="J5">
        <v>-0.1511548127</v>
      </c>
      <c r="K5">
        <v>-0.31403307000000003</v>
      </c>
      <c r="L5">
        <v>-0.240243279</v>
      </c>
      <c r="M5">
        <v>8.5595361999999994E-2</v>
      </c>
      <c r="N5">
        <v>-0.120702501</v>
      </c>
      <c r="O5">
        <v>8.2365741000000006E-2</v>
      </c>
      <c r="P5">
        <v>0.18830237520000001</v>
      </c>
      <c r="Q5">
        <v>-0.58421497629999997</v>
      </c>
      <c r="R5">
        <v>0.26772427609999999</v>
      </c>
      <c r="S5" s="1">
        <v>-0.1474722</v>
      </c>
      <c r="T5" s="1">
        <v>4.8858520000000003E-2</v>
      </c>
      <c r="U5" s="1">
        <v>0.33963670000000001</v>
      </c>
    </row>
    <row r="6" spans="1:21" x14ac:dyDescent="0.25">
      <c r="A6" t="s">
        <v>11</v>
      </c>
      <c r="B6">
        <v>-0.22652143</v>
      </c>
      <c r="C6">
        <v>0.26983174900000001</v>
      </c>
      <c r="D6">
        <v>-0.17470004</v>
      </c>
      <c r="E6">
        <v>0.19386405000000001</v>
      </c>
      <c r="F6">
        <v>0.17197046999999999</v>
      </c>
      <c r="G6">
        <v>4.9369768000000001E-2</v>
      </c>
      <c r="H6">
        <v>-7.7694640999999995E-2</v>
      </c>
      <c r="I6">
        <v>-5.1331269999999998E-2</v>
      </c>
      <c r="J6">
        <v>3.0611881000000001E-2</v>
      </c>
      <c r="K6">
        <v>-0.45811941</v>
      </c>
      <c r="L6">
        <v>-0.130049469</v>
      </c>
      <c r="M6">
        <v>-7.4082230999999998E-2</v>
      </c>
      <c r="N6">
        <v>9.9102928000000007E-2</v>
      </c>
      <c r="O6">
        <v>-0.62478081500000004</v>
      </c>
      <c r="P6">
        <v>-0.21339908460000001</v>
      </c>
      <c r="Q6">
        <v>0.22689471780000001</v>
      </c>
      <c r="R6">
        <v>8.3260938100000001E-2</v>
      </c>
      <c r="S6" s="1">
        <v>-7.0217879999999996E-2</v>
      </c>
      <c r="T6" s="1">
        <v>2.1703630000000002E-2</v>
      </c>
      <c r="U6" s="1">
        <v>0.15605949999999999</v>
      </c>
    </row>
    <row r="7" spans="1:21" x14ac:dyDescent="0.25">
      <c r="A7" t="s">
        <v>12</v>
      </c>
      <c r="B7">
        <v>-0.25478007000000003</v>
      </c>
      <c r="C7">
        <v>-7.4856479000000004E-2</v>
      </c>
      <c r="D7">
        <v>-5.2436009999999998E-2</v>
      </c>
      <c r="E7">
        <v>-1.4724154E-2</v>
      </c>
      <c r="F7">
        <v>-6.5737429999999999E-2</v>
      </c>
      <c r="G7">
        <v>-0.295323116</v>
      </c>
      <c r="H7">
        <v>-0.26064306100000001</v>
      </c>
      <c r="I7">
        <v>0.16112176</v>
      </c>
      <c r="J7">
        <v>-3.5480021999999998E-3</v>
      </c>
      <c r="K7">
        <v>8.6857199999999996E-2</v>
      </c>
      <c r="L7">
        <v>0.10499953099999999</v>
      </c>
      <c r="M7">
        <v>-0.11812389700000001</v>
      </c>
      <c r="N7">
        <v>3.3400500999999999E-2</v>
      </c>
      <c r="O7">
        <v>-2.3577338E-2</v>
      </c>
      <c r="P7">
        <v>6.4903442800000002E-2</v>
      </c>
      <c r="Q7">
        <v>1.3385869099999999E-2</v>
      </c>
      <c r="R7">
        <v>-0.40844966929999998</v>
      </c>
      <c r="S7" s="1">
        <v>-0.61402000000000001</v>
      </c>
      <c r="T7" s="1">
        <v>-0.3956537</v>
      </c>
      <c r="U7" s="1">
        <v>4.5754580000000003E-2</v>
      </c>
    </row>
    <row r="8" spans="1:21" x14ac:dyDescent="0.25">
      <c r="A8" t="s">
        <v>13</v>
      </c>
      <c r="B8">
        <v>-0.22878812000000001</v>
      </c>
      <c r="C8">
        <v>-0.27421066399999999</v>
      </c>
      <c r="D8">
        <v>5.6679470000000003E-2</v>
      </c>
      <c r="E8">
        <v>-0.131839858</v>
      </c>
      <c r="F8">
        <v>0.25878985999999998</v>
      </c>
      <c r="G8">
        <v>-0.36012473299999997</v>
      </c>
      <c r="H8">
        <v>-0.108429241</v>
      </c>
      <c r="I8">
        <v>0.11944357</v>
      </c>
      <c r="J8">
        <v>0.1201622274</v>
      </c>
      <c r="K8">
        <v>-9.9017019999999997E-2</v>
      </c>
      <c r="L8">
        <v>0.36450810900000002</v>
      </c>
      <c r="M8">
        <v>-0.33456417799999999</v>
      </c>
      <c r="N8">
        <v>-0.24931247300000001</v>
      </c>
      <c r="O8">
        <v>-1.8871438000000001E-2</v>
      </c>
      <c r="P8">
        <v>-0.36643170949999998</v>
      </c>
      <c r="Q8">
        <v>-0.27466823709999999</v>
      </c>
      <c r="R8">
        <v>0.15985885499999999</v>
      </c>
      <c r="S8" s="1">
        <v>0.2093641</v>
      </c>
      <c r="T8" s="1">
        <v>0.1352981</v>
      </c>
      <c r="U8" s="1">
        <v>-1.4845300000000001E-2</v>
      </c>
    </row>
    <row r="9" spans="1:21" x14ac:dyDescent="0.25">
      <c r="A9" t="s">
        <v>14</v>
      </c>
      <c r="B9">
        <v>-0.24801143</v>
      </c>
      <c r="C9">
        <v>-8.1509391E-2</v>
      </c>
      <c r="D9">
        <v>-6.5768699999999999E-2</v>
      </c>
      <c r="E9">
        <v>-2.3280810999999998E-2</v>
      </c>
      <c r="F9">
        <v>-0.36995612999999999</v>
      </c>
      <c r="G9">
        <v>-0.25251085699999998</v>
      </c>
      <c r="H9">
        <v>-0.25338553000000003</v>
      </c>
      <c r="I9">
        <v>0.14481946000000001</v>
      </c>
      <c r="J9">
        <v>-0.12537937339999999</v>
      </c>
      <c r="K9">
        <v>8.3095119999999995E-2</v>
      </c>
      <c r="L9">
        <v>5.7998360999999998E-2</v>
      </c>
      <c r="M9">
        <v>-0.23998054599999999</v>
      </c>
      <c r="N9">
        <v>0.25610874099999997</v>
      </c>
      <c r="O9">
        <v>-8.0438153999999998E-2</v>
      </c>
      <c r="P9">
        <v>0.4390612008</v>
      </c>
      <c r="Q9">
        <v>0.34739527549999999</v>
      </c>
      <c r="R9">
        <v>0.180004156</v>
      </c>
      <c r="S9" s="1">
        <v>0.31373570000000001</v>
      </c>
      <c r="T9" s="1">
        <v>0.20164979999999999</v>
      </c>
      <c r="U9" s="1">
        <v>-2.4066770000000001E-2</v>
      </c>
    </row>
    <row r="10" spans="1:21" x14ac:dyDescent="0.25">
      <c r="A10" t="s">
        <v>15</v>
      </c>
      <c r="B10">
        <v>-0.22313995</v>
      </c>
      <c r="C10">
        <v>0.27193809899999999</v>
      </c>
      <c r="D10">
        <v>-0.16220989999999999</v>
      </c>
      <c r="E10">
        <v>0.18580423300000001</v>
      </c>
      <c r="F10">
        <v>0.16338959</v>
      </c>
      <c r="G10">
        <v>-0.19080579</v>
      </c>
      <c r="H10">
        <v>-0.41847303400000002</v>
      </c>
      <c r="I10">
        <v>0.20338295000000001</v>
      </c>
      <c r="J10">
        <v>9.1859636800000005E-2</v>
      </c>
      <c r="K10">
        <v>0.35384812999999998</v>
      </c>
      <c r="L10">
        <v>-0.199618619</v>
      </c>
      <c r="M10">
        <v>0.53003998900000004</v>
      </c>
      <c r="N10">
        <v>-5.3006888000000002E-2</v>
      </c>
      <c r="O10">
        <v>9.5759048999999999E-2</v>
      </c>
      <c r="P10">
        <v>-0.150273039</v>
      </c>
      <c r="Q10">
        <v>-9.8424940599999997E-2</v>
      </c>
      <c r="R10">
        <v>9.9570844699999994E-2</v>
      </c>
      <c r="S10" s="1">
        <v>0.13843059999999999</v>
      </c>
      <c r="T10" s="1">
        <v>8.9263270000000006E-2</v>
      </c>
      <c r="U10" s="1">
        <v>-1.023087E-2</v>
      </c>
    </row>
    <row r="11" spans="1:21" x14ac:dyDescent="0.25">
      <c r="A11" t="s">
        <v>16</v>
      </c>
      <c r="B11">
        <v>-0.25588978000000001</v>
      </c>
      <c r="C11">
        <v>-7.6871527999999995E-2</v>
      </c>
      <c r="D11">
        <v>-7.3224479999999995E-2</v>
      </c>
      <c r="E11">
        <v>-1.548504E-3</v>
      </c>
      <c r="F11">
        <v>-5.5230849999999998E-2</v>
      </c>
      <c r="G11">
        <v>-7.0226526999999997E-2</v>
      </c>
      <c r="H11">
        <v>0.18348908799999999</v>
      </c>
      <c r="I11">
        <v>-0.36213740999999999</v>
      </c>
      <c r="J11">
        <v>-1.1302767700000001E-2</v>
      </c>
      <c r="K11">
        <v>0.19028231000000001</v>
      </c>
      <c r="L11">
        <v>-2.2295558E-2</v>
      </c>
      <c r="M11">
        <v>3.8487922000000001E-2</v>
      </c>
      <c r="N11">
        <v>6.0888345000000003E-2</v>
      </c>
      <c r="O11">
        <v>-2.8946459000000001E-2</v>
      </c>
      <c r="P11">
        <v>-9.2847021099999996E-2</v>
      </c>
      <c r="Q11">
        <v>-2.3124685999999998E-2</v>
      </c>
      <c r="R11">
        <v>-0.39227614599999999</v>
      </c>
      <c r="S11" s="1">
        <v>-0.191772</v>
      </c>
      <c r="T11" s="1">
        <v>0.70875790000000005</v>
      </c>
      <c r="U11" s="1">
        <v>7.3783509999999997E-2</v>
      </c>
    </row>
    <row r="12" spans="1:21" x14ac:dyDescent="0.25">
      <c r="A12" t="s">
        <v>17</v>
      </c>
      <c r="B12">
        <v>-0.22932954999999999</v>
      </c>
      <c r="C12">
        <v>-0.27903697500000002</v>
      </c>
      <c r="D12">
        <v>3.928044E-2</v>
      </c>
      <c r="E12">
        <v>-0.12868464199999999</v>
      </c>
      <c r="F12">
        <v>0.27065579000000001</v>
      </c>
      <c r="G12">
        <v>-0.182616</v>
      </c>
      <c r="H12">
        <v>0.25989047900000001</v>
      </c>
      <c r="I12">
        <v>-0.31284392</v>
      </c>
      <c r="J12">
        <v>0.1213365552</v>
      </c>
      <c r="K12">
        <v>6.8096799999999999E-2</v>
      </c>
      <c r="L12">
        <v>0.138870827</v>
      </c>
      <c r="M12">
        <v>0.43339031700000002</v>
      </c>
      <c r="N12">
        <v>-3.0768947000000001E-2</v>
      </c>
      <c r="O12">
        <v>-0.31789330700000001</v>
      </c>
      <c r="P12">
        <v>0.41778066670000003</v>
      </c>
      <c r="Q12">
        <v>-1.9032146100000001E-2</v>
      </c>
      <c r="R12">
        <v>0.1276488778</v>
      </c>
      <c r="S12" s="1">
        <v>6.3535079999999994E-2</v>
      </c>
      <c r="T12" s="1">
        <v>-0.23481569999999999</v>
      </c>
      <c r="U12" s="1">
        <v>-2.4060720000000001E-2</v>
      </c>
    </row>
    <row r="13" spans="1:21" x14ac:dyDescent="0.25">
      <c r="A13" t="s">
        <v>18</v>
      </c>
      <c r="B13">
        <v>-0.24902046999999999</v>
      </c>
      <c r="C13">
        <v>-8.6186949999999998E-2</v>
      </c>
      <c r="D13">
        <v>-8.2862969999999994E-2</v>
      </c>
      <c r="E13">
        <v>-1.1650664E-2</v>
      </c>
      <c r="F13">
        <v>-0.35657277999999998</v>
      </c>
      <c r="G13">
        <v>-4.054849E-2</v>
      </c>
      <c r="H13">
        <v>0.16270832099999999</v>
      </c>
      <c r="I13">
        <v>-0.34175453</v>
      </c>
      <c r="J13">
        <v>-0.1470977182</v>
      </c>
      <c r="K13">
        <v>0.20877016000000001</v>
      </c>
      <c r="L13">
        <v>-2.6673038E-2</v>
      </c>
      <c r="M13">
        <v>1.8990031000000001E-2</v>
      </c>
      <c r="N13">
        <v>0.306069384</v>
      </c>
      <c r="O13">
        <v>6.7537475E-2</v>
      </c>
      <c r="P13">
        <v>-0.54547703299999994</v>
      </c>
      <c r="Q13">
        <v>4.7777080700000002E-2</v>
      </c>
      <c r="R13">
        <v>0.2025266365</v>
      </c>
      <c r="S13" s="1">
        <v>9.8625400000000002E-2</v>
      </c>
      <c r="T13" s="1">
        <v>-0.36716090000000001</v>
      </c>
      <c r="U13" s="1">
        <v>-3.9832029999999997E-2</v>
      </c>
    </row>
    <row r="14" spans="1:21" x14ac:dyDescent="0.25">
      <c r="A14" t="s">
        <v>19</v>
      </c>
      <c r="B14">
        <v>-0.22439107</v>
      </c>
      <c r="C14">
        <v>0.26667892599999998</v>
      </c>
      <c r="D14">
        <v>-0.18282747999999999</v>
      </c>
      <c r="E14">
        <v>0.20536626699999999</v>
      </c>
      <c r="F14">
        <v>0.17459284</v>
      </c>
      <c r="G14">
        <v>5.2539448000000002E-2</v>
      </c>
      <c r="H14">
        <v>5.4554567999999998E-2</v>
      </c>
      <c r="I14">
        <v>-0.35587496000000002</v>
      </c>
      <c r="J14">
        <v>0.1075764595</v>
      </c>
      <c r="K14">
        <v>0.26267325000000002</v>
      </c>
      <c r="L14">
        <v>-0.228090769</v>
      </c>
      <c r="M14">
        <v>-0.49897942499999998</v>
      </c>
      <c r="N14">
        <v>-0.376455347</v>
      </c>
      <c r="O14">
        <v>0.16108852500000001</v>
      </c>
      <c r="P14">
        <v>0.23124617959999999</v>
      </c>
      <c r="Q14">
        <v>-8.6220223000000006E-3</v>
      </c>
      <c r="R14">
        <v>9.2311071300000005E-2</v>
      </c>
      <c r="S14" s="1">
        <v>4.4211529999999999E-2</v>
      </c>
      <c r="T14" s="1">
        <v>-0.16286339999999999</v>
      </c>
      <c r="U14" s="1">
        <v>-1.6432180000000001E-2</v>
      </c>
    </row>
    <row r="15" spans="1:21" x14ac:dyDescent="0.25">
      <c r="A15" t="s">
        <v>20</v>
      </c>
      <c r="B15">
        <v>-0.25653870000000001</v>
      </c>
      <c r="C15">
        <v>-5.6567029999999999E-3</v>
      </c>
      <c r="D15">
        <v>-4.1261300000000001E-2</v>
      </c>
      <c r="E15">
        <v>1.9762333999999999E-2</v>
      </c>
      <c r="F15">
        <v>-1.5729320000000001E-2</v>
      </c>
      <c r="G15">
        <v>0.34698337800000001</v>
      </c>
      <c r="H15">
        <v>9.4091429000000004E-2</v>
      </c>
      <c r="I15">
        <v>0.19717188999999999</v>
      </c>
      <c r="J15">
        <v>7.9303541000000002E-3</v>
      </c>
      <c r="K15">
        <v>8.1304719999999997E-2</v>
      </c>
      <c r="L15">
        <v>0.20978996999999999</v>
      </c>
      <c r="M15">
        <v>3.0179971999999999E-2</v>
      </c>
      <c r="N15">
        <v>-6.1187005000000003E-2</v>
      </c>
      <c r="O15">
        <v>5.9386270000000001E-3</v>
      </c>
      <c r="P15">
        <v>-1.8003214E-3</v>
      </c>
      <c r="Q15">
        <v>1.6912890100000001E-2</v>
      </c>
      <c r="R15">
        <v>-0.45225018439999998</v>
      </c>
      <c r="S15" s="1">
        <v>0.45091550000000002</v>
      </c>
      <c r="T15" s="1">
        <v>-0.18097450000000001</v>
      </c>
      <c r="U15" s="1">
        <v>0.51712360000000002</v>
      </c>
    </row>
    <row r="16" spans="1:21" x14ac:dyDescent="0.25">
      <c r="A16" t="s">
        <v>21</v>
      </c>
      <c r="B16">
        <v>-0.23324576</v>
      </c>
      <c r="C16">
        <v>-0.216655191</v>
      </c>
      <c r="D16">
        <v>9.1467010000000001E-2</v>
      </c>
      <c r="E16">
        <v>-0.101858622</v>
      </c>
      <c r="F16">
        <v>0.29125247999999998</v>
      </c>
      <c r="G16">
        <v>0.416360165</v>
      </c>
      <c r="H16">
        <v>9.0849711999999999E-2</v>
      </c>
      <c r="I16">
        <v>0.35448255000000001</v>
      </c>
      <c r="J16">
        <v>4.1424460000000001E-4</v>
      </c>
      <c r="K16">
        <v>0.33598939999999999</v>
      </c>
      <c r="L16">
        <v>-0.24987831199999999</v>
      </c>
      <c r="M16">
        <v>-0.212410404</v>
      </c>
      <c r="N16">
        <v>0.36438625600000002</v>
      </c>
      <c r="O16">
        <v>-0.18089468</v>
      </c>
      <c r="P16">
        <v>1.6061998099999999E-2</v>
      </c>
      <c r="Q16">
        <v>-0.1895037456</v>
      </c>
      <c r="R16">
        <v>0.1467568092</v>
      </c>
      <c r="S16" s="1">
        <v>-0.13347999999999999</v>
      </c>
      <c r="T16" s="1">
        <v>5.4792309999999997E-2</v>
      </c>
      <c r="U16" s="1">
        <v>-0.15279799999999999</v>
      </c>
    </row>
    <row r="17" spans="1:21" x14ac:dyDescent="0.25">
      <c r="A17" t="s">
        <v>22</v>
      </c>
      <c r="B17">
        <v>-0.25136165999999999</v>
      </c>
      <c r="C17">
        <v>-3.0301311000000001E-2</v>
      </c>
      <c r="D17">
        <v>-4.5973300000000002E-2</v>
      </c>
      <c r="E17">
        <v>-1.9009540000000001E-3</v>
      </c>
      <c r="F17">
        <v>-0.29496691000000003</v>
      </c>
      <c r="G17">
        <v>0.35765623800000002</v>
      </c>
      <c r="H17">
        <v>9.4923144000000001E-2</v>
      </c>
      <c r="I17">
        <v>0.201153</v>
      </c>
      <c r="J17">
        <v>6.0475440000000002E-4</v>
      </c>
      <c r="K17">
        <v>8.0827549999999998E-2</v>
      </c>
      <c r="L17">
        <v>0.28028747599999998</v>
      </c>
      <c r="M17">
        <v>0.16004095700000001</v>
      </c>
      <c r="N17">
        <v>-0.53741864299999997</v>
      </c>
      <c r="O17">
        <v>-9.3208553999999999E-2</v>
      </c>
      <c r="P17">
        <v>-7.7616510499999999E-2</v>
      </c>
      <c r="Q17">
        <v>0.28345545760000002</v>
      </c>
      <c r="R17">
        <v>0.20608455680000001</v>
      </c>
      <c r="S17" s="1">
        <v>-0.23070270000000001</v>
      </c>
      <c r="T17" s="1">
        <v>9.1083990000000004E-2</v>
      </c>
      <c r="U17" s="1">
        <v>-0.2660998</v>
      </c>
    </row>
    <row r="18" spans="1:21" x14ac:dyDescent="0.25">
      <c r="A18" t="s">
        <v>23</v>
      </c>
      <c r="B18">
        <v>-0.22378692</v>
      </c>
      <c r="C18">
        <v>0.28533276400000002</v>
      </c>
      <c r="D18">
        <v>-0.16361846999999999</v>
      </c>
      <c r="E18">
        <v>0.19330116</v>
      </c>
      <c r="F18">
        <v>0.18531084</v>
      </c>
      <c r="G18">
        <v>0.15621331499999999</v>
      </c>
      <c r="H18">
        <v>6.8377466999999997E-2</v>
      </c>
      <c r="I18">
        <v>-4.088609E-2</v>
      </c>
      <c r="J18">
        <v>2.9852660999999999E-2</v>
      </c>
      <c r="K18">
        <v>-0.22208620000000001</v>
      </c>
      <c r="L18">
        <v>0.54359089100000002</v>
      </c>
      <c r="M18">
        <v>4.4999250999999997E-2</v>
      </c>
      <c r="N18">
        <v>0.39814865100000002</v>
      </c>
      <c r="O18">
        <v>0.39081650400000001</v>
      </c>
      <c r="P18">
        <v>0.13877182730000001</v>
      </c>
      <c r="Q18">
        <v>-0.10116205640000001</v>
      </c>
      <c r="R18">
        <v>0.1251047321</v>
      </c>
      <c r="S18" s="1">
        <v>-0.1194871</v>
      </c>
      <c r="T18" s="1">
        <v>4.7501479999999999E-2</v>
      </c>
      <c r="U18" s="1">
        <v>-0.1364293</v>
      </c>
    </row>
    <row r="19" spans="1:21" x14ac:dyDescent="0.25">
      <c r="A19" t="s">
        <v>24</v>
      </c>
      <c r="B19">
        <v>-2.679552E-2</v>
      </c>
      <c r="C19">
        <v>0.347445846</v>
      </c>
      <c r="D19">
        <v>-0.2755031</v>
      </c>
      <c r="E19">
        <v>-0.88060830599999995</v>
      </c>
      <c r="F19">
        <v>4.5620979999999998E-2</v>
      </c>
      <c r="G19">
        <v>7.7603545999999995E-2</v>
      </c>
      <c r="H19">
        <v>-0.11274023699999999</v>
      </c>
      <c r="I19">
        <v>-7.7085970000000004E-2</v>
      </c>
      <c r="J19">
        <v>-1.88262628E-2</v>
      </c>
      <c r="K19">
        <v>-4.2121800000000003E-3</v>
      </c>
      <c r="L19">
        <v>5.610889E-3</v>
      </c>
      <c r="M19">
        <v>-3.4277819999999999E-3</v>
      </c>
      <c r="N19">
        <v>-1.8165340000000001E-3</v>
      </c>
      <c r="O19">
        <v>3.9033980000000002E-3</v>
      </c>
      <c r="P19">
        <v>-4.6112479999999999E-4</v>
      </c>
      <c r="Q19">
        <v>1.3509239999999999E-4</v>
      </c>
      <c r="R19">
        <v>-2.1780549999999999E-4</v>
      </c>
      <c r="S19" s="1">
        <v>-1.695201E-4</v>
      </c>
      <c r="T19" s="1">
        <v>-4.1699490000000002E-5</v>
      </c>
      <c r="U19" s="1">
        <v>-4.8054589999999998E-5</v>
      </c>
    </row>
    <row r="20" spans="1:21" x14ac:dyDescent="0.25">
      <c r="A20" t="s">
        <v>25</v>
      </c>
      <c r="B20">
        <v>-0.15743708000000001</v>
      </c>
      <c r="C20">
        <v>3.1680251E-2</v>
      </c>
      <c r="D20">
        <v>0.59646518999999998</v>
      </c>
      <c r="E20">
        <v>-3.8814440999999998E-2</v>
      </c>
      <c r="F20">
        <v>0.13042343000000001</v>
      </c>
      <c r="G20">
        <v>0.24569100699999999</v>
      </c>
      <c r="H20">
        <v>-0.48654378100000001</v>
      </c>
      <c r="I20">
        <v>-0.34560146000000003</v>
      </c>
      <c r="J20">
        <v>-0.4149241528</v>
      </c>
      <c r="K20">
        <v>-3.220464E-2</v>
      </c>
      <c r="L20">
        <v>7.4050300999999999E-2</v>
      </c>
      <c r="M20">
        <v>2.9560979000000001E-2</v>
      </c>
      <c r="N20">
        <v>-5.8476436999999999E-2</v>
      </c>
      <c r="O20">
        <v>1.1802429999999999E-2</v>
      </c>
      <c r="P20">
        <v>1.03254968E-2</v>
      </c>
      <c r="Q20">
        <v>1.26005235E-2</v>
      </c>
      <c r="R20">
        <v>-3.5212250999999998E-3</v>
      </c>
      <c r="S20" s="1">
        <v>-6.8029289999999999E-6</v>
      </c>
      <c r="T20" s="1">
        <v>9.7509980000000005E-5</v>
      </c>
      <c r="U20" s="1">
        <v>-7.9056979999999997E-5</v>
      </c>
    </row>
    <row r="21" spans="1:21" x14ac:dyDescent="0.25">
      <c r="A21" t="s">
        <v>26</v>
      </c>
      <c r="B21">
        <v>-0.16489245</v>
      </c>
      <c r="C21">
        <v>0.23674378600000001</v>
      </c>
      <c r="D21">
        <v>0.52003215000000003</v>
      </c>
      <c r="E21">
        <v>-9.3037000999999994E-2</v>
      </c>
      <c r="F21">
        <v>-0.26634720000000001</v>
      </c>
      <c r="G21">
        <v>1.683134E-3</v>
      </c>
      <c r="H21">
        <v>8.5388119999999998E-3</v>
      </c>
      <c r="I21">
        <v>-2.3172269999999998E-2</v>
      </c>
      <c r="J21">
        <v>0.74018690180000002</v>
      </c>
      <c r="K21">
        <v>-5.2087609999999999E-2</v>
      </c>
      <c r="L21">
        <v>-6.4101122999999996E-2</v>
      </c>
      <c r="M21">
        <v>-1.6931221E-2</v>
      </c>
      <c r="N21">
        <v>0.10204537399999999</v>
      </c>
      <c r="O21">
        <v>1.6852618999999999E-2</v>
      </c>
      <c r="P21">
        <v>-7.4700944000000002E-3</v>
      </c>
      <c r="Q21">
        <v>-1.9531655799999999E-2</v>
      </c>
      <c r="R21">
        <v>-2.1369769999999999E-4</v>
      </c>
      <c r="S21" s="1">
        <v>-6.2327590000000002E-5</v>
      </c>
      <c r="T21" s="1">
        <v>-1.138778E-4</v>
      </c>
      <c r="U21" s="1">
        <v>4.065593E-5</v>
      </c>
    </row>
    <row r="22" spans="1:21" x14ac:dyDescent="0.25">
      <c r="A22" t="s">
        <v>27</v>
      </c>
      <c r="B22">
        <v>-0.13718917</v>
      </c>
      <c r="C22">
        <v>0.46517943899999997</v>
      </c>
      <c r="D22">
        <v>0.36387754</v>
      </c>
      <c r="E22">
        <v>-3.4996378000000002E-2</v>
      </c>
      <c r="F22">
        <v>5.5917759999999997E-2</v>
      </c>
      <c r="G22">
        <v>-0.347365327</v>
      </c>
      <c r="H22">
        <v>0.50434300099999996</v>
      </c>
      <c r="I22">
        <v>0.28293126000000002</v>
      </c>
      <c r="J22">
        <v>-0.4042128337</v>
      </c>
      <c r="K22">
        <v>6.902846E-2</v>
      </c>
      <c r="L22">
        <v>-2.3655826000000001E-2</v>
      </c>
      <c r="M22">
        <v>-9.5230309999999995E-3</v>
      </c>
      <c r="N22">
        <v>-5.6416841000000002E-2</v>
      </c>
      <c r="O22">
        <v>-3.0113419999999998E-2</v>
      </c>
      <c r="P22">
        <v>-1.9572142000000002E-3</v>
      </c>
      <c r="Q22">
        <v>7.4389130999999997E-3</v>
      </c>
      <c r="R22">
        <v>-1.4436761000000001E-3</v>
      </c>
      <c r="S22" s="1">
        <v>1.190859E-4</v>
      </c>
      <c r="T22" s="1">
        <v>-5.2362190000000003E-6</v>
      </c>
      <c r="U22" s="1">
        <v>8.7323950000000003E-5</v>
      </c>
    </row>
    <row r="24" spans="1:21" x14ac:dyDescent="0.25">
      <c r="A24" t="s">
        <v>8</v>
      </c>
      <c r="B24">
        <f>ABS(B3)</f>
        <v>0.25839841000000002</v>
      </c>
      <c r="C24">
        <f t="shared" ref="C24:N24" si="0">ABS(C3)</f>
        <v>5.9122095999999999E-2</v>
      </c>
      <c r="D24">
        <f t="shared" si="0"/>
        <v>6.2297409999999998E-2</v>
      </c>
      <c r="E24">
        <f t="shared" si="0"/>
        <v>1.0553959999999999E-3</v>
      </c>
      <c r="F24">
        <f t="shared" si="0"/>
        <v>5.6103840000000002E-2</v>
      </c>
      <c r="G24">
        <f t="shared" si="0"/>
        <v>1.9225653999999998E-2</v>
      </c>
      <c r="H24">
        <f t="shared" si="0"/>
        <v>1.8602291E-2</v>
      </c>
      <c r="I24">
        <f t="shared" si="0"/>
        <v>3.4516119999999997E-2</v>
      </c>
      <c r="J24">
        <f t="shared" si="0"/>
        <v>5.9576549200000002E-2</v>
      </c>
      <c r="K24">
        <f t="shared" si="0"/>
        <v>0.36102748000000001</v>
      </c>
      <c r="L24">
        <f t="shared" si="0"/>
        <v>0.26298221399999999</v>
      </c>
      <c r="M24">
        <f t="shared" si="0"/>
        <v>5.1212331E-2</v>
      </c>
      <c r="N24">
        <f t="shared" si="0"/>
        <v>4.7487278000000001E-2</v>
      </c>
      <c r="O24">
        <f>ABS(O3)</f>
        <v>5.7951416999999998E-2</v>
      </c>
      <c r="P24">
        <f t="shared" ref="P24:U24" si="1">ABS(P3)</f>
        <v>2.3140615400000002E-2</v>
      </c>
      <c r="Q24">
        <f t="shared" si="1"/>
        <v>0.13533146569999999</v>
      </c>
      <c r="R24">
        <f t="shared" si="1"/>
        <v>0.41465730480000002</v>
      </c>
      <c r="S24">
        <f t="shared" si="1"/>
        <v>0.2911011</v>
      </c>
      <c r="T24">
        <f t="shared" si="1"/>
        <v>8.8583990000000001E-2</v>
      </c>
      <c r="U24">
        <f t="shared" si="1"/>
        <v>0.65278970000000003</v>
      </c>
    </row>
    <row r="25" spans="1:21" x14ac:dyDescent="0.25">
      <c r="A25" t="s">
        <v>9</v>
      </c>
      <c r="B25">
        <f t="shared" ref="B25:N43" si="2">ABS(B4)</f>
        <v>0.23390559</v>
      </c>
      <c r="C25">
        <f t="shared" si="2"/>
        <v>0.26703014600000002</v>
      </c>
      <c r="D25">
        <f t="shared" si="2"/>
        <v>5.651275E-2</v>
      </c>
      <c r="E25">
        <f t="shared" si="2"/>
        <v>0.125202967</v>
      </c>
      <c r="F25">
        <f t="shared" si="2"/>
        <v>0.26864325</v>
      </c>
      <c r="G25">
        <f t="shared" si="2"/>
        <v>4.7111755999999998E-2</v>
      </c>
      <c r="H25">
        <f t="shared" si="2"/>
        <v>9.5527042000000006E-2</v>
      </c>
      <c r="I25">
        <f t="shared" si="2"/>
        <v>8.4118150000000003E-2</v>
      </c>
      <c r="J25">
        <f t="shared" si="2"/>
        <v>3.5490009199999999E-2</v>
      </c>
      <c r="K25">
        <f t="shared" si="2"/>
        <v>0.2727504</v>
      </c>
      <c r="L25">
        <f t="shared" si="2"/>
        <v>0.32542669499999999</v>
      </c>
      <c r="M25">
        <f t="shared" si="2"/>
        <v>8.1015277999999996E-2</v>
      </c>
      <c r="N25">
        <f t="shared" si="2"/>
        <v>2.7354864999999999E-2</v>
      </c>
      <c r="O25">
        <f t="shared" ref="O25:U25" si="3">ABS(O4)</f>
        <v>0.50499561599999998</v>
      </c>
      <c r="P25">
        <f t="shared" si="3"/>
        <v>6.8813531100000006E-2</v>
      </c>
      <c r="Q25">
        <f t="shared" si="3"/>
        <v>0.50227106639999997</v>
      </c>
      <c r="R25">
        <f t="shared" si="3"/>
        <v>0.1040731681</v>
      </c>
      <c r="S25">
        <f t="shared" si="3"/>
        <v>9.4852870000000006E-2</v>
      </c>
      <c r="T25">
        <f t="shared" si="3"/>
        <v>2.6498259999999999E-2</v>
      </c>
      <c r="U25">
        <f t="shared" si="3"/>
        <v>0.207592</v>
      </c>
    </row>
    <row r="26" spans="1:21" x14ac:dyDescent="0.25">
      <c r="A26" t="s">
        <v>10</v>
      </c>
      <c r="B26">
        <f t="shared" si="2"/>
        <v>0.25143692000000001</v>
      </c>
      <c r="C26">
        <f t="shared" si="2"/>
        <v>7.2237794999999994E-2</v>
      </c>
      <c r="D26">
        <f t="shared" si="2"/>
        <v>7.1710529999999995E-2</v>
      </c>
      <c r="E26">
        <f t="shared" si="2"/>
        <v>1.4492741999999999E-2</v>
      </c>
      <c r="F26">
        <f t="shared" si="2"/>
        <v>0.35600566</v>
      </c>
      <c r="G26">
        <f t="shared" si="2"/>
        <v>4.5701985000000001E-2</v>
      </c>
      <c r="H26">
        <f t="shared" si="2"/>
        <v>1.2338188E-2</v>
      </c>
      <c r="I26">
        <f t="shared" si="2"/>
        <v>3.7909180000000001E-2</v>
      </c>
      <c r="J26">
        <f t="shared" si="2"/>
        <v>0.1511548127</v>
      </c>
      <c r="K26">
        <f t="shared" si="2"/>
        <v>0.31403307000000003</v>
      </c>
      <c r="L26">
        <f t="shared" si="2"/>
        <v>0.240243279</v>
      </c>
      <c r="M26">
        <f t="shared" si="2"/>
        <v>8.5595361999999994E-2</v>
      </c>
      <c r="N26">
        <f t="shared" si="2"/>
        <v>0.120702501</v>
      </c>
      <c r="O26">
        <f t="shared" ref="O26:U26" si="4">ABS(O5)</f>
        <v>8.2365741000000006E-2</v>
      </c>
      <c r="P26">
        <f t="shared" si="4"/>
        <v>0.18830237520000001</v>
      </c>
      <c r="Q26">
        <f t="shared" si="4"/>
        <v>0.58421497629999997</v>
      </c>
      <c r="R26">
        <f t="shared" si="4"/>
        <v>0.26772427609999999</v>
      </c>
      <c r="S26">
        <f t="shared" si="4"/>
        <v>0.1474722</v>
      </c>
      <c r="T26">
        <f t="shared" si="4"/>
        <v>4.8858520000000003E-2</v>
      </c>
      <c r="U26">
        <f t="shared" si="4"/>
        <v>0.33963670000000001</v>
      </c>
    </row>
    <row r="27" spans="1:21" x14ac:dyDescent="0.25">
      <c r="A27" t="s">
        <v>11</v>
      </c>
      <c r="B27">
        <f t="shared" si="2"/>
        <v>0.22652143</v>
      </c>
      <c r="C27">
        <f t="shared" si="2"/>
        <v>0.26983174900000001</v>
      </c>
      <c r="D27">
        <f t="shared" si="2"/>
        <v>0.17470004</v>
      </c>
      <c r="E27">
        <f t="shared" si="2"/>
        <v>0.19386405000000001</v>
      </c>
      <c r="F27">
        <f t="shared" si="2"/>
        <v>0.17197046999999999</v>
      </c>
      <c r="G27">
        <f t="shared" si="2"/>
        <v>4.9369768000000001E-2</v>
      </c>
      <c r="H27">
        <f t="shared" si="2"/>
        <v>7.7694640999999995E-2</v>
      </c>
      <c r="I27">
        <f t="shared" si="2"/>
        <v>5.1331269999999998E-2</v>
      </c>
      <c r="J27">
        <f t="shared" si="2"/>
        <v>3.0611881000000001E-2</v>
      </c>
      <c r="K27">
        <f t="shared" si="2"/>
        <v>0.45811941</v>
      </c>
      <c r="L27">
        <f t="shared" si="2"/>
        <v>0.130049469</v>
      </c>
      <c r="M27">
        <f t="shared" si="2"/>
        <v>7.4082230999999998E-2</v>
      </c>
      <c r="N27">
        <f t="shared" si="2"/>
        <v>9.9102928000000007E-2</v>
      </c>
      <c r="O27">
        <f t="shared" ref="O27:U27" si="5">ABS(O6)</f>
        <v>0.62478081500000004</v>
      </c>
      <c r="P27">
        <f t="shared" si="5"/>
        <v>0.21339908460000001</v>
      </c>
      <c r="Q27">
        <f t="shared" si="5"/>
        <v>0.22689471780000001</v>
      </c>
      <c r="R27">
        <f t="shared" si="5"/>
        <v>8.3260938100000001E-2</v>
      </c>
      <c r="S27">
        <f t="shared" si="5"/>
        <v>7.0217879999999996E-2</v>
      </c>
      <c r="T27">
        <f t="shared" si="5"/>
        <v>2.1703630000000002E-2</v>
      </c>
      <c r="U27">
        <f t="shared" si="5"/>
        <v>0.15605949999999999</v>
      </c>
    </row>
    <row r="28" spans="1:21" x14ac:dyDescent="0.25">
      <c r="A28" t="s">
        <v>12</v>
      </c>
      <c r="B28">
        <f t="shared" si="2"/>
        <v>0.25478007000000003</v>
      </c>
      <c r="C28">
        <f t="shared" si="2"/>
        <v>7.4856479000000004E-2</v>
      </c>
      <c r="D28">
        <f t="shared" si="2"/>
        <v>5.2436009999999998E-2</v>
      </c>
      <c r="E28">
        <f t="shared" si="2"/>
        <v>1.4724154E-2</v>
      </c>
      <c r="F28">
        <f t="shared" si="2"/>
        <v>6.5737429999999999E-2</v>
      </c>
      <c r="G28">
        <f t="shared" si="2"/>
        <v>0.295323116</v>
      </c>
      <c r="H28" s="4">
        <f t="shared" si="2"/>
        <v>0.26064306100000001</v>
      </c>
      <c r="I28">
        <f t="shared" si="2"/>
        <v>0.16112176</v>
      </c>
      <c r="J28">
        <f t="shared" si="2"/>
        <v>3.5480021999999998E-3</v>
      </c>
      <c r="K28">
        <f t="shared" si="2"/>
        <v>8.6857199999999996E-2</v>
      </c>
      <c r="L28">
        <f t="shared" si="2"/>
        <v>0.10499953099999999</v>
      </c>
      <c r="M28">
        <f t="shared" si="2"/>
        <v>0.11812389700000001</v>
      </c>
      <c r="N28">
        <f t="shared" si="2"/>
        <v>3.3400500999999999E-2</v>
      </c>
      <c r="O28">
        <f t="shared" ref="O28:U28" si="6">ABS(O7)</f>
        <v>2.3577338E-2</v>
      </c>
      <c r="P28">
        <f t="shared" si="6"/>
        <v>6.4903442800000002E-2</v>
      </c>
      <c r="Q28">
        <f t="shared" si="6"/>
        <v>1.3385869099999999E-2</v>
      </c>
      <c r="R28">
        <f t="shared" si="6"/>
        <v>0.40844966929999998</v>
      </c>
      <c r="S28">
        <f t="shared" si="6"/>
        <v>0.61402000000000001</v>
      </c>
      <c r="T28">
        <f t="shared" si="6"/>
        <v>0.3956537</v>
      </c>
      <c r="U28">
        <f t="shared" si="6"/>
        <v>4.5754580000000003E-2</v>
      </c>
    </row>
    <row r="29" spans="1:21" x14ac:dyDescent="0.25">
      <c r="A29" t="s">
        <v>13</v>
      </c>
      <c r="B29">
        <f t="shared" si="2"/>
        <v>0.22878812000000001</v>
      </c>
      <c r="C29">
        <f t="shared" si="2"/>
        <v>0.27421066399999999</v>
      </c>
      <c r="D29">
        <f t="shared" si="2"/>
        <v>5.6679470000000003E-2</v>
      </c>
      <c r="E29">
        <f t="shared" si="2"/>
        <v>0.131839858</v>
      </c>
      <c r="F29">
        <f t="shared" si="2"/>
        <v>0.25878985999999998</v>
      </c>
      <c r="G29">
        <f t="shared" si="2"/>
        <v>0.36012473299999997</v>
      </c>
      <c r="H29">
        <f t="shared" si="2"/>
        <v>0.108429241</v>
      </c>
      <c r="I29">
        <f t="shared" si="2"/>
        <v>0.11944357</v>
      </c>
      <c r="J29">
        <f t="shared" si="2"/>
        <v>0.1201622274</v>
      </c>
      <c r="K29">
        <f t="shared" si="2"/>
        <v>9.9017019999999997E-2</v>
      </c>
      <c r="L29">
        <f t="shared" si="2"/>
        <v>0.36450810900000002</v>
      </c>
      <c r="M29">
        <f t="shared" si="2"/>
        <v>0.33456417799999999</v>
      </c>
      <c r="N29">
        <f t="shared" si="2"/>
        <v>0.24931247300000001</v>
      </c>
      <c r="O29">
        <f t="shared" ref="O29:U29" si="7">ABS(O8)</f>
        <v>1.8871438000000001E-2</v>
      </c>
      <c r="P29">
        <f t="shared" si="7"/>
        <v>0.36643170949999998</v>
      </c>
      <c r="Q29">
        <f t="shared" si="7"/>
        <v>0.27466823709999999</v>
      </c>
      <c r="R29">
        <f t="shared" si="7"/>
        <v>0.15985885499999999</v>
      </c>
      <c r="S29">
        <f t="shared" si="7"/>
        <v>0.2093641</v>
      </c>
      <c r="T29">
        <f t="shared" si="7"/>
        <v>0.1352981</v>
      </c>
      <c r="U29">
        <f t="shared" si="7"/>
        <v>1.4845300000000001E-2</v>
      </c>
    </row>
    <row r="30" spans="1:21" x14ac:dyDescent="0.25">
      <c r="A30" t="s">
        <v>14</v>
      </c>
      <c r="B30">
        <f t="shared" si="2"/>
        <v>0.24801143</v>
      </c>
      <c r="C30">
        <f t="shared" si="2"/>
        <v>8.1509391E-2</v>
      </c>
      <c r="D30">
        <f t="shared" si="2"/>
        <v>6.5768699999999999E-2</v>
      </c>
      <c r="E30">
        <f t="shared" si="2"/>
        <v>2.3280810999999998E-2</v>
      </c>
      <c r="F30">
        <f t="shared" si="2"/>
        <v>0.36995612999999999</v>
      </c>
      <c r="G30">
        <f t="shared" si="2"/>
        <v>0.25251085699999998</v>
      </c>
      <c r="H30">
        <f t="shared" si="2"/>
        <v>0.25338553000000003</v>
      </c>
      <c r="I30">
        <f t="shared" si="2"/>
        <v>0.14481946000000001</v>
      </c>
      <c r="J30">
        <f t="shared" si="2"/>
        <v>0.12537937339999999</v>
      </c>
      <c r="K30">
        <f t="shared" si="2"/>
        <v>8.3095119999999995E-2</v>
      </c>
      <c r="L30">
        <f t="shared" si="2"/>
        <v>5.7998360999999998E-2</v>
      </c>
      <c r="M30">
        <f t="shared" si="2"/>
        <v>0.23998054599999999</v>
      </c>
      <c r="N30">
        <f t="shared" si="2"/>
        <v>0.25610874099999997</v>
      </c>
      <c r="O30">
        <f t="shared" ref="O30:U30" si="8">ABS(O9)</f>
        <v>8.0438153999999998E-2</v>
      </c>
      <c r="P30">
        <f t="shared" si="8"/>
        <v>0.4390612008</v>
      </c>
      <c r="Q30">
        <f t="shared" si="8"/>
        <v>0.34739527549999999</v>
      </c>
      <c r="R30">
        <f t="shared" si="8"/>
        <v>0.180004156</v>
      </c>
      <c r="S30">
        <f t="shared" si="8"/>
        <v>0.31373570000000001</v>
      </c>
      <c r="T30">
        <f t="shared" si="8"/>
        <v>0.20164979999999999</v>
      </c>
      <c r="U30">
        <f t="shared" si="8"/>
        <v>2.4066770000000001E-2</v>
      </c>
    </row>
    <row r="31" spans="1:21" x14ac:dyDescent="0.25">
      <c r="A31" t="s">
        <v>15</v>
      </c>
      <c r="B31">
        <f t="shared" si="2"/>
        <v>0.22313995</v>
      </c>
      <c r="C31">
        <f t="shared" si="2"/>
        <v>0.27193809899999999</v>
      </c>
      <c r="D31">
        <f t="shared" si="2"/>
        <v>0.16220989999999999</v>
      </c>
      <c r="E31">
        <f t="shared" si="2"/>
        <v>0.18580423300000001</v>
      </c>
      <c r="F31">
        <f t="shared" si="2"/>
        <v>0.16338959</v>
      </c>
      <c r="G31">
        <f t="shared" si="2"/>
        <v>0.19080579</v>
      </c>
      <c r="H31" s="2">
        <f t="shared" si="2"/>
        <v>0.41847303400000002</v>
      </c>
      <c r="I31">
        <f t="shared" si="2"/>
        <v>0.20338295000000001</v>
      </c>
      <c r="J31">
        <f t="shared" si="2"/>
        <v>9.1859636800000005E-2</v>
      </c>
      <c r="K31">
        <f t="shared" si="2"/>
        <v>0.35384812999999998</v>
      </c>
      <c r="L31">
        <f t="shared" si="2"/>
        <v>0.199618619</v>
      </c>
      <c r="M31">
        <f t="shared" si="2"/>
        <v>0.53003998900000004</v>
      </c>
      <c r="N31">
        <f t="shared" si="2"/>
        <v>5.3006888000000002E-2</v>
      </c>
      <c r="O31">
        <f t="shared" ref="O31:U31" si="9">ABS(O10)</f>
        <v>9.5759048999999999E-2</v>
      </c>
      <c r="P31">
        <f t="shared" si="9"/>
        <v>0.150273039</v>
      </c>
      <c r="Q31">
        <f t="shared" si="9"/>
        <v>9.8424940599999997E-2</v>
      </c>
      <c r="R31">
        <f t="shared" si="9"/>
        <v>9.9570844699999994E-2</v>
      </c>
      <c r="S31">
        <f t="shared" si="9"/>
        <v>0.13843059999999999</v>
      </c>
      <c r="T31">
        <f t="shared" si="9"/>
        <v>8.9263270000000006E-2</v>
      </c>
      <c r="U31">
        <f t="shared" si="9"/>
        <v>1.023087E-2</v>
      </c>
    </row>
    <row r="32" spans="1:21" x14ac:dyDescent="0.25">
      <c r="A32" t="s">
        <v>16</v>
      </c>
      <c r="B32">
        <f t="shared" si="2"/>
        <v>0.25588978000000001</v>
      </c>
      <c r="C32">
        <f t="shared" si="2"/>
        <v>7.6871527999999995E-2</v>
      </c>
      <c r="D32">
        <f t="shared" si="2"/>
        <v>7.3224479999999995E-2</v>
      </c>
      <c r="E32">
        <f t="shared" si="2"/>
        <v>1.548504E-3</v>
      </c>
      <c r="F32">
        <f t="shared" si="2"/>
        <v>5.5230849999999998E-2</v>
      </c>
      <c r="G32">
        <f t="shared" si="2"/>
        <v>7.0226526999999997E-2</v>
      </c>
      <c r="H32">
        <f t="shared" si="2"/>
        <v>0.18348908799999999</v>
      </c>
      <c r="I32">
        <f t="shared" si="2"/>
        <v>0.36213740999999999</v>
      </c>
      <c r="J32">
        <f t="shared" si="2"/>
        <v>1.1302767700000001E-2</v>
      </c>
      <c r="K32">
        <f t="shared" si="2"/>
        <v>0.19028231000000001</v>
      </c>
      <c r="L32">
        <f t="shared" si="2"/>
        <v>2.2295558E-2</v>
      </c>
      <c r="M32">
        <f t="shared" si="2"/>
        <v>3.8487922000000001E-2</v>
      </c>
      <c r="N32">
        <f t="shared" si="2"/>
        <v>6.0888345000000003E-2</v>
      </c>
      <c r="O32">
        <f t="shared" ref="O32:U32" si="10">ABS(O11)</f>
        <v>2.8946459000000001E-2</v>
      </c>
      <c r="P32">
        <f t="shared" si="10"/>
        <v>9.2847021099999996E-2</v>
      </c>
      <c r="Q32">
        <f t="shared" si="10"/>
        <v>2.3124685999999998E-2</v>
      </c>
      <c r="R32">
        <f t="shared" si="10"/>
        <v>0.39227614599999999</v>
      </c>
      <c r="S32">
        <f t="shared" si="10"/>
        <v>0.191772</v>
      </c>
      <c r="T32">
        <f t="shared" si="10"/>
        <v>0.70875790000000005</v>
      </c>
      <c r="U32">
        <f t="shared" si="10"/>
        <v>7.3783509999999997E-2</v>
      </c>
    </row>
    <row r="33" spans="1:21" x14ac:dyDescent="0.25">
      <c r="A33" t="s">
        <v>17</v>
      </c>
      <c r="B33">
        <f t="shared" si="2"/>
        <v>0.22932954999999999</v>
      </c>
      <c r="C33">
        <f t="shared" si="2"/>
        <v>0.27903697500000002</v>
      </c>
      <c r="D33">
        <f t="shared" si="2"/>
        <v>3.928044E-2</v>
      </c>
      <c r="E33">
        <f t="shared" si="2"/>
        <v>0.12868464199999999</v>
      </c>
      <c r="F33">
        <f t="shared" si="2"/>
        <v>0.27065579000000001</v>
      </c>
      <c r="G33">
        <f t="shared" si="2"/>
        <v>0.182616</v>
      </c>
      <c r="H33">
        <f t="shared" si="2"/>
        <v>0.25989047900000001</v>
      </c>
      <c r="I33">
        <f t="shared" si="2"/>
        <v>0.31284392</v>
      </c>
      <c r="J33">
        <f t="shared" si="2"/>
        <v>0.1213365552</v>
      </c>
      <c r="K33">
        <f t="shared" si="2"/>
        <v>6.8096799999999999E-2</v>
      </c>
      <c r="L33">
        <f t="shared" si="2"/>
        <v>0.138870827</v>
      </c>
      <c r="M33">
        <f t="shared" si="2"/>
        <v>0.43339031700000002</v>
      </c>
      <c r="N33">
        <f t="shared" si="2"/>
        <v>3.0768947000000001E-2</v>
      </c>
      <c r="O33">
        <f t="shared" ref="O33:U33" si="11">ABS(O12)</f>
        <v>0.31789330700000001</v>
      </c>
      <c r="P33">
        <f t="shared" si="11"/>
        <v>0.41778066670000003</v>
      </c>
      <c r="Q33">
        <f t="shared" si="11"/>
        <v>1.9032146100000001E-2</v>
      </c>
      <c r="R33">
        <f t="shared" si="11"/>
        <v>0.1276488778</v>
      </c>
      <c r="S33">
        <f t="shared" si="11"/>
        <v>6.3535079999999994E-2</v>
      </c>
      <c r="T33">
        <f t="shared" si="11"/>
        <v>0.23481569999999999</v>
      </c>
      <c r="U33">
        <f t="shared" si="11"/>
        <v>2.4060720000000001E-2</v>
      </c>
    </row>
    <row r="34" spans="1:21" x14ac:dyDescent="0.25">
      <c r="A34" t="s">
        <v>18</v>
      </c>
      <c r="B34">
        <f t="shared" si="2"/>
        <v>0.24902046999999999</v>
      </c>
      <c r="C34">
        <f t="shared" si="2"/>
        <v>8.6186949999999998E-2</v>
      </c>
      <c r="D34">
        <f t="shared" si="2"/>
        <v>8.2862969999999994E-2</v>
      </c>
      <c r="E34">
        <f t="shared" si="2"/>
        <v>1.1650664E-2</v>
      </c>
      <c r="F34">
        <f t="shared" si="2"/>
        <v>0.35657277999999998</v>
      </c>
      <c r="G34">
        <f t="shared" si="2"/>
        <v>4.054849E-2</v>
      </c>
      <c r="H34">
        <f t="shared" si="2"/>
        <v>0.16270832099999999</v>
      </c>
      <c r="I34">
        <f t="shared" si="2"/>
        <v>0.34175453</v>
      </c>
      <c r="J34">
        <f t="shared" si="2"/>
        <v>0.1470977182</v>
      </c>
      <c r="K34">
        <f t="shared" si="2"/>
        <v>0.20877016000000001</v>
      </c>
      <c r="L34">
        <f t="shared" si="2"/>
        <v>2.6673038E-2</v>
      </c>
      <c r="M34">
        <f t="shared" si="2"/>
        <v>1.8990031000000001E-2</v>
      </c>
      <c r="N34">
        <f t="shared" si="2"/>
        <v>0.306069384</v>
      </c>
      <c r="O34">
        <f t="shared" ref="O34:U34" si="12">ABS(O13)</f>
        <v>6.7537475E-2</v>
      </c>
      <c r="P34">
        <f t="shared" si="12"/>
        <v>0.54547703299999994</v>
      </c>
      <c r="Q34">
        <f t="shared" si="12"/>
        <v>4.7777080700000002E-2</v>
      </c>
      <c r="R34">
        <f t="shared" si="12"/>
        <v>0.2025266365</v>
      </c>
      <c r="S34">
        <f t="shared" si="12"/>
        <v>9.8625400000000002E-2</v>
      </c>
      <c r="T34">
        <f t="shared" si="12"/>
        <v>0.36716090000000001</v>
      </c>
      <c r="U34">
        <f t="shared" si="12"/>
        <v>3.9832029999999997E-2</v>
      </c>
    </row>
    <row r="35" spans="1:21" x14ac:dyDescent="0.25">
      <c r="A35" t="s">
        <v>19</v>
      </c>
      <c r="B35">
        <f t="shared" si="2"/>
        <v>0.22439107</v>
      </c>
      <c r="C35">
        <f t="shared" si="2"/>
        <v>0.26667892599999998</v>
      </c>
      <c r="D35">
        <f t="shared" si="2"/>
        <v>0.18282747999999999</v>
      </c>
      <c r="E35">
        <f t="shared" si="2"/>
        <v>0.20536626699999999</v>
      </c>
      <c r="F35">
        <f t="shared" si="2"/>
        <v>0.17459284</v>
      </c>
      <c r="G35">
        <f t="shared" si="2"/>
        <v>5.2539448000000002E-2</v>
      </c>
      <c r="H35">
        <f t="shared" si="2"/>
        <v>5.4554567999999998E-2</v>
      </c>
      <c r="I35">
        <f t="shared" si="2"/>
        <v>0.35587496000000002</v>
      </c>
      <c r="J35">
        <f t="shared" si="2"/>
        <v>0.1075764595</v>
      </c>
      <c r="K35">
        <f t="shared" si="2"/>
        <v>0.26267325000000002</v>
      </c>
      <c r="L35">
        <f t="shared" si="2"/>
        <v>0.228090769</v>
      </c>
      <c r="M35">
        <f t="shared" si="2"/>
        <v>0.49897942499999998</v>
      </c>
      <c r="N35">
        <f t="shared" si="2"/>
        <v>0.376455347</v>
      </c>
      <c r="O35">
        <f t="shared" ref="O35:U35" si="13">ABS(O14)</f>
        <v>0.16108852500000001</v>
      </c>
      <c r="P35">
        <f t="shared" si="13"/>
        <v>0.23124617959999999</v>
      </c>
      <c r="Q35">
        <f t="shared" si="13"/>
        <v>8.6220223000000006E-3</v>
      </c>
      <c r="R35">
        <f t="shared" si="13"/>
        <v>9.2311071300000005E-2</v>
      </c>
      <c r="S35">
        <f t="shared" si="13"/>
        <v>4.4211529999999999E-2</v>
      </c>
      <c r="T35">
        <f t="shared" si="13"/>
        <v>0.16286339999999999</v>
      </c>
      <c r="U35">
        <f t="shared" si="13"/>
        <v>1.6432180000000001E-2</v>
      </c>
    </row>
    <row r="36" spans="1:21" x14ac:dyDescent="0.25">
      <c r="A36" t="s">
        <v>20</v>
      </c>
      <c r="B36">
        <f t="shared" si="2"/>
        <v>0.25653870000000001</v>
      </c>
      <c r="C36">
        <f t="shared" si="2"/>
        <v>5.6567029999999999E-3</v>
      </c>
      <c r="D36">
        <f t="shared" si="2"/>
        <v>4.1261300000000001E-2</v>
      </c>
      <c r="E36">
        <f t="shared" si="2"/>
        <v>1.9762333999999999E-2</v>
      </c>
      <c r="F36">
        <f t="shared" si="2"/>
        <v>1.5729320000000001E-2</v>
      </c>
      <c r="G36">
        <f t="shared" si="2"/>
        <v>0.34698337800000001</v>
      </c>
      <c r="H36">
        <f t="shared" si="2"/>
        <v>9.4091429000000004E-2</v>
      </c>
      <c r="I36">
        <f t="shared" si="2"/>
        <v>0.19717188999999999</v>
      </c>
      <c r="J36">
        <f t="shared" si="2"/>
        <v>7.9303541000000002E-3</v>
      </c>
      <c r="K36">
        <f t="shared" si="2"/>
        <v>8.1304719999999997E-2</v>
      </c>
      <c r="L36">
        <f t="shared" si="2"/>
        <v>0.20978996999999999</v>
      </c>
      <c r="M36">
        <f t="shared" si="2"/>
        <v>3.0179971999999999E-2</v>
      </c>
      <c r="N36">
        <f t="shared" si="2"/>
        <v>6.1187005000000003E-2</v>
      </c>
      <c r="O36">
        <f t="shared" ref="O36:U36" si="14">ABS(O15)</f>
        <v>5.9386270000000001E-3</v>
      </c>
      <c r="P36">
        <f t="shared" si="14"/>
        <v>1.8003214E-3</v>
      </c>
      <c r="Q36">
        <f t="shared" si="14"/>
        <v>1.6912890100000001E-2</v>
      </c>
      <c r="R36">
        <f t="shared" si="14"/>
        <v>0.45225018439999998</v>
      </c>
      <c r="S36">
        <f t="shared" si="14"/>
        <v>0.45091550000000002</v>
      </c>
      <c r="T36">
        <f t="shared" si="14"/>
        <v>0.18097450000000001</v>
      </c>
      <c r="U36">
        <f t="shared" si="14"/>
        <v>0.51712360000000002</v>
      </c>
    </row>
    <row r="37" spans="1:21" x14ac:dyDescent="0.25">
      <c r="A37" t="s">
        <v>21</v>
      </c>
      <c r="B37">
        <f t="shared" si="2"/>
        <v>0.23324576</v>
      </c>
      <c r="C37">
        <f t="shared" si="2"/>
        <v>0.216655191</v>
      </c>
      <c r="D37">
        <f t="shared" si="2"/>
        <v>9.1467010000000001E-2</v>
      </c>
      <c r="E37">
        <f t="shared" si="2"/>
        <v>0.101858622</v>
      </c>
      <c r="F37">
        <f t="shared" si="2"/>
        <v>0.29125247999999998</v>
      </c>
      <c r="G37">
        <f t="shared" si="2"/>
        <v>0.416360165</v>
      </c>
      <c r="H37">
        <f t="shared" si="2"/>
        <v>9.0849711999999999E-2</v>
      </c>
      <c r="I37">
        <f t="shared" si="2"/>
        <v>0.35448255000000001</v>
      </c>
      <c r="J37">
        <f t="shared" si="2"/>
        <v>4.1424460000000001E-4</v>
      </c>
      <c r="K37">
        <f t="shared" si="2"/>
        <v>0.33598939999999999</v>
      </c>
      <c r="L37">
        <f t="shared" si="2"/>
        <v>0.24987831199999999</v>
      </c>
      <c r="M37">
        <f t="shared" si="2"/>
        <v>0.212410404</v>
      </c>
      <c r="N37">
        <f t="shared" si="2"/>
        <v>0.36438625600000002</v>
      </c>
      <c r="O37">
        <f t="shared" ref="O37:U37" si="15">ABS(O16)</f>
        <v>0.18089468</v>
      </c>
      <c r="P37">
        <f t="shared" si="15"/>
        <v>1.6061998099999999E-2</v>
      </c>
      <c r="Q37">
        <f t="shared" si="15"/>
        <v>0.1895037456</v>
      </c>
      <c r="R37">
        <f t="shared" si="15"/>
        <v>0.1467568092</v>
      </c>
      <c r="S37">
        <f t="shared" si="15"/>
        <v>0.13347999999999999</v>
      </c>
      <c r="T37">
        <f t="shared" si="15"/>
        <v>5.4792309999999997E-2</v>
      </c>
      <c r="U37">
        <f t="shared" si="15"/>
        <v>0.15279799999999999</v>
      </c>
    </row>
    <row r="38" spans="1:21" x14ac:dyDescent="0.25">
      <c r="A38" t="s">
        <v>22</v>
      </c>
      <c r="B38">
        <f t="shared" si="2"/>
        <v>0.25136165999999999</v>
      </c>
      <c r="C38">
        <f t="shared" si="2"/>
        <v>3.0301311000000001E-2</v>
      </c>
      <c r="D38">
        <f t="shared" si="2"/>
        <v>4.5973300000000002E-2</v>
      </c>
      <c r="E38">
        <f t="shared" si="2"/>
        <v>1.9009540000000001E-3</v>
      </c>
      <c r="F38">
        <f t="shared" si="2"/>
        <v>0.29496691000000003</v>
      </c>
      <c r="G38">
        <f t="shared" si="2"/>
        <v>0.35765623800000002</v>
      </c>
      <c r="H38">
        <f t="shared" si="2"/>
        <v>9.4923144000000001E-2</v>
      </c>
      <c r="I38">
        <f t="shared" si="2"/>
        <v>0.201153</v>
      </c>
      <c r="J38">
        <f t="shared" si="2"/>
        <v>6.0475440000000002E-4</v>
      </c>
      <c r="K38">
        <f t="shared" si="2"/>
        <v>8.0827549999999998E-2</v>
      </c>
      <c r="L38">
        <f t="shared" si="2"/>
        <v>0.28028747599999998</v>
      </c>
      <c r="M38">
        <f t="shared" si="2"/>
        <v>0.16004095700000001</v>
      </c>
      <c r="N38">
        <f t="shared" si="2"/>
        <v>0.53741864299999997</v>
      </c>
      <c r="O38">
        <f t="shared" ref="O38:U38" si="16">ABS(O17)</f>
        <v>9.3208553999999999E-2</v>
      </c>
      <c r="P38">
        <f t="shared" si="16"/>
        <v>7.7616510499999999E-2</v>
      </c>
      <c r="Q38">
        <f t="shared" si="16"/>
        <v>0.28345545760000002</v>
      </c>
      <c r="R38">
        <f t="shared" si="16"/>
        <v>0.20608455680000001</v>
      </c>
      <c r="S38">
        <f t="shared" si="16"/>
        <v>0.23070270000000001</v>
      </c>
      <c r="T38">
        <f t="shared" si="16"/>
        <v>9.1083990000000004E-2</v>
      </c>
      <c r="U38">
        <f t="shared" si="16"/>
        <v>0.2660998</v>
      </c>
    </row>
    <row r="39" spans="1:21" x14ac:dyDescent="0.25">
      <c r="A39" t="s">
        <v>23</v>
      </c>
      <c r="B39">
        <f t="shared" si="2"/>
        <v>0.22378692</v>
      </c>
      <c r="C39">
        <f t="shared" si="2"/>
        <v>0.28533276400000002</v>
      </c>
      <c r="D39">
        <f t="shared" si="2"/>
        <v>0.16361846999999999</v>
      </c>
      <c r="E39">
        <f t="shared" si="2"/>
        <v>0.19330116</v>
      </c>
      <c r="F39">
        <f t="shared" si="2"/>
        <v>0.18531084</v>
      </c>
      <c r="G39">
        <f t="shared" si="2"/>
        <v>0.15621331499999999</v>
      </c>
      <c r="H39">
        <f t="shared" si="2"/>
        <v>6.8377466999999997E-2</v>
      </c>
      <c r="I39">
        <f t="shared" si="2"/>
        <v>4.088609E-2</v>
      </c>
      <c r="J39">
        <f t="shared" si="2"/>
        <v>2.9852660999999999E-2</v>
      </c>
      <c r="K39">
        <f t="shared" si="2"/>
        <v>0.22208620000000001</v>
      </c>
      <c r="L39">
        <f t="shared" si="2"/>
        <v>0.54359089100000002</v>
      </c>
      <c r="M39">
        <f t="shared" si="2"/>
        <v>4.4999250999999997E-2</v>
      </c>
      <c r="N39">
        <f t="shared" si="2"/>
        <v>0.39814865100000002</v>
      </c>
      <c r="O39">
        <f t="shared" ref="O39:U39" si="17">ABS(O18)</f>
        <v>0.39081650400000001</v>
      </c>
      <c r="P39">
        <f t="shared" si="17"/>
        <v>0.13877182730000001</v>
      </c>
      <c r="Q39">
        <f t="shared" si="17"/>
        <v>0.10116205640000001</v>
      </c>
      <c r="R39">
        <f t="shared" si="17"/>
        <v>0.1251047321</v>
      </c>
      <c r="S39">
        <f t="shared" si="17"/>
        <v>0.1194871</v>
      </c>
      <c r="T39">
        <f t="shared" si="17"/>
        <v>4.7501479999999999E-2</v>
      </c>
      <c r="U39">
        <f t="shared" si="17"/>
        <v>0.1364293</v>
      </c>
    </row>
    <row r="40" spans="1:21" x14ac:dyDescent="0.25">
      <c r="A40" t="s">
        <v>24</v>
      </c>
      <c r="B40">
        <f t="shared" si="2"/>
        <v>2.679552E-2</v>
      </c>
      <c r="C40">
        <f t="shared" si="2"/>
        <v>0.347445846</v>
      </c>
      <c r="D40">
        <f t="shared" si="2"/>
        <v>0.2755031</v>
      </c>
      <c r="E40">
        <f t="shared" si="2"/>
        <v>0.88060830599999995</v>
      </c>
      <c r="F40">
        <f t="shared" si="2"/>
        <v>4.5620979999999998E-2</v>
      </c>
      <c r="G40">
        <f t="shared" si="2"/>
        <v>7.7603545999999995E-2</v>
      </c>
      <c r="H40">
        <f t="shared" si="2"/>
        <v>0.11274023699999999</v>
      </c>
      <c r="I40">
        <f t="shared" si="2"/>
        <v>7.7085970000000004E-2</v>
      </c>
      <c r="J40">
        <f t="shared" si="2"/>
        <v>1.88262628E-2</v>
      </c>
      <c r="K40">
        <f t="shared" si="2"/>
        <v>4.2121800000000003E-3</v>
      </c>
      <c r="L40">
        <f t="shared" si="2"/>
        <v>5.610889E-3</v>
      </c>
      <c r="M40">
        <f t="shared" si="2"/>
        <v>3.4277819999999999E-3</v>
      </c>
      <c r="N40">
        <f t="shared" si="2"/>
        <v>1.8165340000000001E-3</v>
      </c>
      <c r="O40">
        <f t="shared" ref="O40:U40" si="18">ABS(O19)</f>
        <v>3.9033980000000002E-3</v>
      </c>
      <c r="P40">
        <f t="shared" si="18"/>
        <v>4.6112479999999999E-4</v>
      </c>
      <c r="Q40">
        <f t="shared" si="18"/>
        <v>1.3509239999999999E-4</v>
      </c>
      <c r="R40">
        <f t="shared" si="18"/>
        <v>2.1780549999999999E-4</v>
      </c>
      <c r="S40">
        <f t="shared" si="18"/>
        <v>1.695201E-4</v>
      </c>
      <c r="T40">
        <f t="shared" si="18"/>
        <v>4.1699490000000002E-5</v>
      </c>
      <c r="U40">
        <f t="shared" si="18"/>
        <v>4.8054589999999998E-5</v>
      </c>
    </row>
    <row r="41" spans="1:21" x14ac:dyDescent="0.25">
      <c r="A41" t="s">
        <v>25</v>
      </c>
      <c r="B41">
        <f>ABS(B20)</f>
        <v>0.15743708000000001</v>
      </c>
      <c r="C41">
        <f t="shared" ref="C41:N41" si="19">ABS(C20)</f>
        <v>3.1680251E-2</v>
      </c>
      <c r="D41">
        <f t="shared" si="19"/>
        <v>0.59646518999999998</v>
      </c>
      <c r="E41">
        <f t="shared" si="19"/>
        <v>3.8814440999999998E-2</v>
      </c>
      <c r="F41">
        <f t="shared" si="19"/>
        <v>0.13042343000000001</v>
      </c>
      <c r="G41">
        <f t="shared" si="19"/>
        <v>0.24569100699999999</v>
      </c>
      <c r="H41" s="2">
        <f t="shared" si="19"/>
        <v>0.48654378100000001</v>
      </c>
      <c r="I41">
        <f t="shared" si="19"/>
        <v>0.34560146000000003</v>
      </c>
      <c r="J41">
        <f t="shared" si="19"/>
        <v>0.4149241528</v>
      </c>
      <c r="K41">
        <f t="shared" si="19"/>
        <v>3.220464E-2</v>
      </c>
      <c r="L41">
        <f t="shared" si="19"/>
        <v>7.4050300999999999E-2</v>
      </c>
      <c r="M41">
        <f t="shared" si="19"/>
        <v>2.9560979000000001E-2</v>
      </c>
      <c r="N41">
        <f t="shared" si="19"/>
        <v>5.8476436999999999E-2</v>
      </c>
      <c r="O41">
        <f>ABS(O20)</f>
        <v>1.1802429999999999E-2</v>
      </c>
      <c r="P41">
        <f t="shared" ref="P41:U41" si="20">ABS(P20)</f>
        <v>1.03254968E-2</v>
      </c>
      <c r="Q41">
        <f t="shared" si="20"/>
        <v>1.26005235E-2</v>
      </c>
      <c r="R41">
        <f t="shared" si="20"/>
        <v>3.5212250999999998E-3</v>
      </c>
      <c r="S41">
        <f t="shared" si="20"/>
        <v>6.8029289999999999E-6</v>
      </c>
      <c r="T41">
        <f t="shared" si="20"/>
        <v>9.7509980000000005E-5</v>
      </c>
      <c r="U41">
        <f t="shared" si="20"/>
        <v>7.9056979999999997E-5</v>
      </c>
    </row>
    <row r="42" spans="1:21" x14ac:dyDescent="0.25">
      <c r="A42" t="s">
        <v>26</v>
      </c>
      <c r="B42">
        <f t="shared" si="2"/>
        <v>0.16489245</v>
      </c>
      <c r="C42">
        <f t="shared" si="2"/>
        <v>0.23674378600000001</v>
      </c>
      <c r="D42">
        <f t="shared" si="2"/>
        <v>0.52003215000000003</v>
      </c>
      <c r="E42">
        <f t="shared" si="2"/>
        <v>9.3037000999999994E-2</v>
      </c>
      <c r="F42">
        <f t="shared" si="2"/>
        <v>0.26634720000000001</v>
      </c>
      <c r="G42">
        <f t="shared" si="2"/>
        <v>1.683134E-3</v>
      </c>
      <c r="H42">
        <f t="shared" si="2"/>
        <v>8.5388119999999998E-3</v>
      </c>
      <c r="I42">
        <f t="shared" si="2"/>
        <v>2.3172269999999998E-2</v>
      </c>
      <c r="J42">
        <f t="shared" si="2"/>
        <v>0.74018690180000002</v>
      </c>
      <c r="K42">
        <f t="shared" si="2"/>
        <v>5.2087609999999999E-2</v>
      </c>
      <c r="L42">
        <f t="shared" si="2"/>
        <v>6.4101122999999996E-2</v>
      </c>
      <c r="M42">
        <f t="shared" si="2"/>
        <v>1.6931221E-2</v>
      </c>
      <c r="N42">
        <f t="shared" si="2"/>
        <v>0.10204537399999999</v>
      </c>
      <c r="O42">
        <f t="shared" ref="O42:U42" si="21">ABS(O21)</f>
        <v>1.6852618999999999E-2</v>
      </c>
      <c r="P42">
        <f t="shared" si="21"/>
        <v>7.4700944000000002E-3</v>
      </c>
      <c r="Q42">
        <f t="shared" si="21"/>
        <v>1.9531655799999999E-2</v>
      </c>
      <c r="R42">
        <f t="shared" si="21"/>
        <v>2.1369769999999999E-4</v>
      </c>
      <c r="S42">
        <f t="shared" si="21"/>
        <v>6.2327590000000002E-5</v>
      </c>
      <c r="T42">
        <f t="shared" si="21"/>
        <v>1.138778E-4</v>
      </c>
      <c r="U42">
        <f t="shared" si="21"/>
        <v>4.065593E-5</v>
      </c>
    </row>
    <row r="43" spans="1:21" x14ac:dyDescent="0.25">
      <c r="A43" t="s">
        <v>27</v>
      </c>
      <c r="B43">
        <f t="shared" si="2"/>
        <v>0.13718917</v>
      </c>
      <c r="C43">
        <f t="shared" si="2"/>
        <v>0.46517943899999997</v>
      </c>
      <c r="D43">
        <f t="shared" si="2"/>
        <v>0.36387754</v>
      </c>
      <c r="E43">
        <f t="shared" si="2"/>
        <v>3.4996378000000002E-2</v>
      </c>
      <c r="F43">
        <f t="shared" si="2"/>
        <v>5.5917759999999997E-2</v>
      </c>
      <c r="G43">
        <f t="shared" si="2"/>
        <v>0.347365327</v>
      </c>
      <c r="H43" s="2">
        <f t="shared" si="2"/>
        <v>0.50434300099999996</v>
      </c>
      <c r="I43">
        <f t="shared" si="2"/>
        <v>0.28293126000000002</v>
      </c>
      <c r="J43">
        <f t="shared" si="2"/>
        <v>0.4042128337</v>
      </c>
      <c r="K43">
        <f t="shared" si="2"/>
        <v>6.902846E-2</v>
      </c>
      <c r="L43">
        <f t="shared" si="2"/>
        <v>2.3655826000000001E-2</v>
      </c>
      <c r="M43">
        <f t="shared" si="2"/>
        <v>9.5230309999999995E-3</v>
      </c>
      <c r="N43">
        <f t="shared" si="2"/>
        <v>5.6416841000000002E-2</v>
      </c>
      <c r="O43">
        <f t="shared" ref="O43:U43" si="22">ABS(O22)</f>
        <v>3.0113419999999998E-2</v>
      </c>
      <c r="P43">
        <f t="shared" si="22"/>
        <v>1.9572142000000002E-3</v>
      </c>
      <c r="Q43">
        <f t="shared" si="22"/>
        <v>7.4389130999999997E-3</v>
      </c>
      <c r="R43">
        <f t="shared" si="22"/>
        <v>1.4436761000000001E-3</v>
      </c>
      <c r="S43">
        <f t="shared" si="22"/>
        <v>1.190859E-4</v>
      </c>
      <c r="T43">
        <f t="shared" si="22"/>
        <v>5.2362190000000003E-6</v>
      </c>
      <c r="U43">
        <f t="shared" si="22"/>
        <v>8.7323950000000003E-5</v>
      </c>
    </row>
    <row r="45" spans="1:21" x14ac:dyDescent="0.25">
      <c r="A45" t="s">
        <v>40</v>
      </c>
      <c r="B45">
        <f>MAX(B24:B43)</f>
        <v>0.25839841000000002</v>
      </c>
      <c r="C45">
        <f t="shared" ref="C45:U45" si="23">MAX(C24:C43)</f>
        <v>0.46517943899999997</v>
      </c>
      <c r="D45">
        <f t="shared" si="23"/>
        <v>0.59646518999999998</v>
      </c>
      <c r="E45">
        <f t="shared" si="23"/>
        <v>0.88060830599999995</v>
      </c>
      <c r="F45">
        <f t="shared" si="23"/>
        <v>0.36995612999999999</v>
      </c>
      <c r="G45">
        <f t="shared" si="23"/>
        <v>0.416360165</v>
      </c>
      <c r="H45">
        <f t="shared" si="23"/>
        <v>0.50434300099999996</v>
      </c>
      <c r="I45">
        <f t="shared" si="23"/>
        <v>0.36213740999999999</v>
      </c>
      <c r="J45">
        <f t="shared" si="23"/>
        <v>0.74018690180000002</v>
      </c>
      <c r="K45">
        <f t="shared" si="23"/>
        <v>0.45811941</v>
      </c>
      <c r="L45">
        <f t="shared" si="23"/>
        <v>0.54359089100000002</v>
      </c>
      <c r="M45">
        <f t="shared" si="23"/>
        <v>0.53003998900000004</v>
      </c>
      <c r="N45">
        <f t="shared" si="23"/>
        <v>0.53741864299999997</v>
      </c>
      <c r="O45">
        <f t="shared" si="23"/>
        <v>0.62478081500000004</v>
      </c>
      <c r="P45">
        <f t="shared" si="23"/>
        <v>0.54547703299999994</v>
      </c>
      <c r="Q45">
        <f t="shared" si="23"/>
        <v>0.58421497629999997</v>
      </c>
      <c r="R45">
        <f t="shared" si="23"/>
        <v>0.45225018439999998</v>
      </c>
      <c r="S45">
        <f t="shared" si="23"/>
        <v>0.61402000000000001</v>
      </c>
      <c r="T45">
        <f t="shared" si="23"/>
        <v>0.70875790000000005</v>
      </c>
      <c r="U45">
        <f t="shared" si="23"/>
        <v>0.65278970000000003</v>
      </c>
    </row>
    <row r="46" spans="1:21" x14ac:dyDescent="0.25"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  <c r="L46">
        <v>11</v>
      </c>
      <c r="M46">
        <v>12</v>
      </c>
      <c r="N46">
        <v>13</v>
      </c>
      <c r="O46">
        <v>14</v>
      </c>
      <c r="P46">
        <v>15</v>
      </c>
      <c r="Q46">
        <v>16</v>
      </c>
      <c r="R46">
        <v>17</v>
      </c>
      <c r="S46">
        <v>18</v>
      </c>
      <c r="T46">
        <v>19</v>
      </c>
      <c r="U46">
        <v>20</v>
      </c>
    </row>
    <row r="47" spans="1:21" x14ac:dyDescent="0.25">
      <c r="A47" s="2" t="s">
        <v>8</v>
      </c>
      <c r="B47">
        <f>IF(B24=$B$45, 1, 0)</f>
        <v>1</v>
      </c>
      <c r="C47">
        <f>IF(C24=$C$45, 1, 0)</f>
        <v>0</v>
      </c>
      <c r="D47">
        <f>IF(D24=$D$45, 1, 0)</f>
        <v>0</v>
      </c>
      <c r="E47">
        <f t="shared" ref="E47:N47" si="24">IF(E24=E$45, 1, 0)</f>
        <v>0</v>
      </c>
      <c r="F47">
        <f t="shared" si="24"/>
        <v>0</v>
      </c>
      <c r="G47">
        <f t="shared" si="24"/>
        <v>0</v>
      </c>
      <c r="H47">
        <f t="shared" si="24"/>
        <v>0</v>
      </c>
      <c r="I47">
        <f t="shared" si="24"/>
        <v>0</v>
      </c>
      <c r="J47">
        <f t="shared" si="24"/>
        <v>0</v>
      </c>
      <c r="K47">
        <f t="shared" si="24"/>
        <v>0</v>
      </c>
      <c r="L47">
        <f t="shared" si="24"/>
        <v>0</v>
      </c>
      <c r="M47">
        <f t="shared" si="24"/>
        <v>0</v>
      </c>
      <c r="N47">
        <f t="shared" si="24"/>
        <v>0</v>
      </c>
      <c r="O47">
        <f t="shared" ref="O47:U47" si="25">IF(O24=O$45, 1, 0)</f>
        <v>0</v>
      </c>
      <c r="P47">
        <f t="shared" si="25"/>
        <v>0</v>
      </c>
      <c r="Q47">
        <f t="shared" si="25"/>
        <v>0</v>
      </c>
      <c r="R47">
        <f t="shared" si="25"/>
        <v>0</v>
      </c>
      <c r="S47">
        <f t="shared" si="25"/>
        <v>0</v>
      </c>
      <c r="T47">
        <f t="shared" si="25"/>
        <v>0</v>
      </c>
      <c r="U47">
        <f t="shared" si="25"/>
        <v>1</v>
      </c>
    </row>
    <row r="48" spans="1:21" x14ac:dyDescent="0.25">
      <c r="A48" t="s">
        <v>9</v>
      </c>
      <c r="B48">
        <f t="shared" ref="B48:B66" si="26">IF(B25=$B$45, 1, 0)</f>
        <v>0</v>
      </c>
      <c r="C48">
        <f t="shared" ref="C48:C66" si="27">IF(C25=$C$45, 1, 0)</f>
        <v>0</v>
      </c>
      <c r="D48">
        <f t="shared" ref="D48:D66" si="28">IF(D25=$D$45, 1, 0)</f>
        <v>0</v>
      </c>
      <c r="E48">
        <f t="shared" ref="E48:F66" si="29">IF(E25=E$45, 1, 0)</f>
        <v>0</v>
      </c>
      <c r="F48">
        <f t="shared" si="29"/>
        <v>0</v>
      </c>
      <c r="G48">
        <f t="shared" ref="G48:N48" si="30">IF(G25=G$45, 1, 0)</f>
        <v>0</v>
      </c>
      <c r="H48">
        <f t="shared" si="30"/>
        <v>0</v>
      </c>
      <c r="I48">
        <f t="shared" si="30"/>
        <v>0</v>
      </c>
      <c r="J48">
        <f t="shared" si="30"/>
        <v>0</v>
      </c>
      <c r="K48">
        <f t="shared" si="30"/>
        <v>0</v>
      </c>
      <c r="L48">
        <f t="shared" si="30"/>
        <v>0</v>
      </c>
      <c r="M48">
        <f t="shared" si="30"/>
        <v>0</v>
      </c>
      <c r="N48">
        <f t="shared" si="30"/>
        <v>0</v>
      </c>
      <c r="O48">
        <f t="shared" ref="O48:U48" si="31">IF(O25=O$45, 1, 0)</f>
        <v>0</v>
      </c>
      <c r="P48">
        <f t="shared" si="31"/>
        <v>0</v>
      </c>
      <c r="Q48">
        <f t="shared" si="31"/>
        <v>0</v>
      </c>
      <c r="R48">
        <f t="shared" si="31"/>
        <v>0</v>
      </c>
      <c r="S48">
        <f t="shared" si="31"/>
        <v>0</v>
      </c>
      <c r="T48">
        <f t="shared" si="31"/>
        <v>0</v>
      </c>
      <c r="U48">
        <f t="shared" si="31"/>
        <v>0</v>
      </c>
    </row>
    <row r="49" spans="1:21" x14ac:dyDescent="0.25">
      <c r="A49" t="s">
        <v>10</v>
      </c>
      <c r="B49">
        <f t="shared" si="26"/>
        <v>0</v>
      </c>
      <c r="C49">
        <f t="shared" si="27"/>
        <v>0</v>
      </c>
      <c r="D49">
        <f t="shared" si="28"/>
        <v>0</v>
      </c>
      <c r="E49">
        <f t="shared" si="29"/>
        <v>0</v>
      </c>
      <c r="F49">
        <f t="shared" si="29"/>
        <v>0</v>
      </c>
      <c r="G49">
        <f t="shared" ref="G49:N49" si="32">IF(G26=G$45, 1, 0)</f>
        <v>0</v>
      </c>
      <c r="H49">
        <f t="shared" si="32"/>
        <v>0</v>
      </c>
      <c r="I49">
        <f t="shared" si="32"/>
        <v>0</v>
      </c>
      <c r="J49">
        <f t="shared" si="32"/>
        <v>0</v>
      </c>
      <c r="K49">
        <f t="shared" si="32"/>
        <v>0</v>
      </c>
      <c r="L49">
        <f t="shared" si="32"/>
        <v>0</v>
      </c>
      <c r="M49">
        <f t="shared" si="32"/>
        <v>0</v>
      </c>
      <c r="N49">
        <f t="shared" si="32"/>
        <v>0</v>
      </c>
      <c r="O49">
        <f t="shared" ref="O49:U49" si="33">IF(O26=O$45, 1, 0)</f>
        <v>0</v>
      </c>
      <c r="P49">
        <f t="shared" si="33"/>
        <v>0</v>
      </c>
      <c r="Q49">
        <f t="shared" si="33"/>
        <v>1</v>
      </c>
      <c r="R49">
        <f t="shared" si="33"/>
        <v>0</v>
      </c>
      <c r="S49">
        <f t="shared" si="33"/>
        <v>0</v>
      </c>
      <c r="T49">
        <f t="shared" si="33"/>
        <v>0</v>
      </c>
      <c r="U49">
        <f t="shared" si="33"/>
        <v>0</v>
      </c>
    </row>
    <row r="50" spans="1:21" x14ac:dyDescent="0.25">
      <c r="A50" t="s">
        <v>11</v>
      </c>
      <c r="B50">
        <f t="shared" si="26"/>
        <v>0</v>
      </c>
      <c r="C50">
        <f t="shared" si="27"/>
        <v>0</v>
      </c>
      <c r="D50">
        <f t="shared" si="28"/>
        <v>0</v>
      </c>
      <c r="E50">
        <f t="shared" si="29"/>
        <v>0</v>
      </c>
      <c r="F50">
        <f t="shared" si="29"/>
        <v>0</v>
      </c>
      <c r="G50">
        <f t="shared" ref="G50:N50" si="34">IF(G27=G$45, 1, 0)</f>
        <v>0</v>
      </c>
      <c r="H50">
        <f t="shared" si="34"/>
        <v>0</v>
      </c>
      <c r="I50">
        <f t="shared" si="34"/>
        <v>0</v>
      </c>
      <c r="J50">
        <f t="shared" si="34"/>
        <v>0</v>
      </c>
      <c r="K50">
        <f t="shared" si="34"/>
        <v>1</v>
      </c>
      <c r="L50">
        <f t="shared" si="34"/>
        <v>0</v>
      </c>
      <c r="M50">
        <f t="shared" si="34"/>
        <v>0</v>
      </c>
      <c r="N50">
        <f t="shared" si="34"/>
        <v>0</v>
      </c>
      <c r="O50">
        <f t="shared" ref="O50:U50" si="35">IF(O27=O$45, 1, 0)</f>
        <v>1</v>
      </c>
      <c r="P50">
        <f t="shared" si="35"/>
        <v>0</v>
      </c>
      <c r="Q50">
        <f t="shared" si="35"/>
        <v>0</v>
      </c>
      <c r="R50">
        <f t="shared" si="35"/>
        <v>0</v>
      </c>
      <c r="S50">
        <f t="shared" si="35"/>
        <v>0</v>
      </c>
      <c r="T50">
        <f t="shared" si="35"/>
        <v>0</v>
      </c>
      <c r="U50">
        <f t="shared" si="35"/>
        <v>0</v>
      </c>
    </row>
    <row r="51" spans="1:21" x14ac:dyDescent="0.25">
      <c r="A51" t="s">
        <v>12</v>
      </c>
      <c r="B51">
        <f t="shared" si="26"/>
        <v>0</v>
      </c>
      <c r="C51">
        <f t="shared" si="27"/>
        <v>0</v>
      </c>
      <c r="D51">
        <f t="shared" si="28"/>
        <v>0</v>
      </c>
      <c r="E51">
        <f t="shared" si="29"/>
        <v>0</v>
      </c>
      <c r="F51">
        <f t="shared" si="29"/>
        <v>0</v>
      </c>
      <c r="G51">
        <f t="shared" ref="G51:N51" si="36">IF(G28=G$45, 1, 0)</f>
        <v>0</v>
      </c>
      <c r="H51">
        <f t="shared" si="36"/>
        <v>0</v>
      </c>
      <c r="I51">
        <f t="shared" si="36"/>
        <v>0</v>
      </c>
      <c r="J51">
        <f t="shared" si="36"/>
        <v>0</v>
      </c>
      <c r="K51">
        <f t="shared" si="36"/>
        <v>0</v>
      </c>
      <c r="L51">
        <f t="shared" si="36"/>
        <v>0</v>
      </c>
      <c r="M51">
        <f t="shared" si="36"/>
        <v>0</v>
      </c>
      <c r="N51">
        <f t="shared" si="36"/>
        <v>0</v>
      </c>
      <c r="O51">
        <f t="shared" ref="O51:U51" si="37">IF(O28=O$45, 1, 0)</f>
        <v>0</v>
      </c>
      <c r="P51">
        <f t="shared" si="37"/>
        <v>0</v>
      </c>
      <c r="Q51">
        <f t="shared" si="37"/>
        <v>0</v>
      </c>
      <c r="R51">
        <f t="shared" si="37"/>
        <v>0</v>
      </c>
      <c r="S51">
        <f t="shared" si="37"/>
        <v>1</v>
      </c>
      <c r="T51">
        <f t="shared" si="37"/>
        <v>0</v>
      </c>
      <c r="U51">
        <f t="shared" si="37"/>
        <v>0</v>
      </c>
    </row>
    <row r="52" spans="1:21" x14ac:dyDescent="0.25">
      <c r="A52" t="s">
        <v>13</v>
      </c>
      <c r="B52">
        <f t="shared" si="26"/>
        <v>0</v>
      </c>
      <c r="C52">
        <f t="shared" si="27"/>
        <v>0</v>
      </c>
      <c r="D52">
        <f t="shared" si="28"/>
        <v>0</v>
      </c>
      <c r="E52">
        <f t="shared" si="29"/>
        <v>0</v>
      </c>
      <c r="F52">
        <f t="shared" si="29"/>
        <v>0</v>
      </c>
      <c r="G52">
        <f t="shared" ref="G52:N52" si="38">IF(G29=G$45, 1, 0)</f>
        <v>0</v>
      </c>
      <c r="H52">
        <f t="shared" si="38"/>
        <v>0</v>
      </c>
      <c r="I52">
        <f t="shared" si="38"/>
        <v>0</v>
      </c>
      <c r="J52">
        <f t="shared" si="38"/>
        <v>0</v>
      </c>
      <c r="K52">
        <f t="shared" si="38"/>
        <v>0</v>
      </c>
      <c r="L52">
        <f t="shared" si="38"/>
        <v>0</v>
      </c>
      <c r="M52">
        <f t="shared" si="38"/>
        <v>0</v>
      </c>
      <c r="N52">
        <f t="shared" si="38"/>
        <v>0</v>
      </c>
      <c r="O52">
        <f t="shared" ref="O52:U52" si="39">IF(O29=O$45, 1, 0)</f>
        <v>0</v>
      </c>
      <c r="P52">
        <f t="shared" si="39"/>
        <v>0</v>
      </c>
      <c r="Q52">
        <f t="shared" si="39"/>
        <v>0</v>
      </c>
      <c r="R52">
        <f t="shared" si="39"/>
        <v>0</v>
      </c>
      <c r="S52">
        <f t="shared" si="39"/>
        <v>0</v>
      </c>
      <c r="T52">
        <f t="shared" si="39"/>
        <v>0</v>
      </c>
      <c r="U52">
        <f t="shared" si="39"/>
        <v>0</v>
      </c>
    </row>
    <row r="53" spans="1:21" x14ac:dyDescent="0.25">
      <c r="A53" s="2" t="s">
        <v>14</v>
      </c>
      <c r="B53">
        <f t="shared" si="26"/>
        <v>0</v>
      </c>
      <c r="C53">
        <f t="shared" si="27"/>
        <v>0</v>
      </c>
      <c r="D53">
        <f t="shared" si="28"/>
        <v>0</v>
      </c>
      <c r="E53">
        <f t="shared" si="29"/>
        <v>0</v>
      </c>
      <c r="F53">
        <f t="shared" si="29"/>
        <v>1</v>
      </c>
      <c r="G53">
        <f t="shared" ref="G53:N53" si="40">IF(G30=G$45, 1, 0)</f>
        <v>0</v>
      </c>
      <c r="H53">
        <f t="shared" si="40"/>
        <v>0</v>
      </c>
      <c r="I53">
        <f t="shared" si="40"/>
        <v>0</v>
      </c>
      <c r="J53">
        <f t="shared" si="40"/>
        <v>0</v>
      </c>
      <c r="K53">
        <f t="shared" si="40"/>
        <v>0</v>
      </c>
      <c r="L53">
        <f t="shared" si="40"/>
        <v>0</v>
      </c>
      <c r="M53">
        <f t="shared" si="40"/>
        <v>0</v>
      </c>
      <c r="N53">
        <f t="shared" si="40"/>
        <v>0</v>
      </c>
      <c r="O53">
        <f t="shared" ref="O53:U53" si="41">IF(O30=O$45, 1, 0)</f>
        <v>0</v>
      </c>
      <c r="P53">
        <f t="shared" si="41"/>
        <v>0</v>
      </c>
      <c r="Q53">
        <f t="shared" si="41"/>
        <v>0</v>
      </c>
      <c r="R53">
        <f t="shared" si="41"/>
        <v>0</v>
      </c>
      <c r="S53">
        <f t="shared" si="41"/>
        <v>0</v>
      </c>
      <c r="T53">
        <f t="shared" si="41"/>
        <v>0</v>
      </c>
      <c r="U53">
        <f t="shared" si="41"/>
        <v>0</v>
      </c>
    </row>
    <row r="54" spans="1:21" x14ac:dyDescent="0.25">
      <c r="A54" t="s">
        <v>15</v>
      </c>
      <c r="B54">
        <f t="shared" si="26"/>
        <v>0</v>
      </c>
      <c r="C54">
        <f t="shared" si="27"/>
        <v>0</v>
      </c>
      <c r="D54">
        <f t="shared" si="28"/>
        <v>0</v>
      </c>
      <c r="E54">
        <f t="shared" si="29"/>
        <v>0</v>
      </c>
      <c r="F54">
        <f t="shared" si="29"/>
        <v>0</v>
      </c>
      <c r="G54">
        <f t="shared" ref="G54:N54" si="42">IF(G31=G$45, 1, 0)</f>
        <v>0</v>
      </c>
      <c r="H54" s="3">
        <v>0</v>
      </c>
      <c r="I54">
        <f t="shared" si="42"/>
        <v>0</v>
      </c>
      <c r="J54">
        <f t="shared" si="42"/>
        <v>0</v>
      </c>
      <c r="K54">
        <f t="shared" si="42"/>
        <v>0</v>
      </c>
      <c r="L54">
        <f t="shared" si="42"/>
        <v>0</v>
      </c>
      <c r="M54">
        <f t="shared" si="42"/>
        <v>1</v>
      </c>
      <c r="N54">
        <f t="shared" si="42"/>
        <v>0</v>
      </c>
      <c r="O54">
        <f t="shared" ref="O54:U54" si="43">IF(O31=O$45, 1, 0)</f>
        <v>0</v>
      </c>
      <c r="P54">
        <f t="shared" si="43"/>
        <v>0</v>
      </c>
      <c r="Q54">
        <f t="shared" si="43"/>
        <v>0</v>
      </c>
      <c r="R54">
        <f t="shared" si="43"/>
        <v>0</v>
      </c>
      <c r="S54">
        <f t="shared" si="43"/>
        <v>0</v>
      </c>
      <c r="T54">
        <f t="shared" si="43"/>
        <v>0</v>
      </c>
      <c r="U54">
        <f t="shared" si="43"/>
        <v>0</v>
      </c>
    </row>
    <row r="55" spans="1:21" x14ac:dyDescent="0.25">
      <c r="A55" t="s">
        <v>16</v>
      </c>
      <c r="B55">
        <f t="shared" si="26"/>
        <v>0</v>
      </c>
      <c r="C55">
        <f t="shared" si="27"/>
        <v>0</v>
      </c>
      <c r="D55">
        <f t="shared" si="28"/>
        <v>0</v>
      </c>
      <c r="E55">
        <f t="shared" si="29"/>
        <v>0</v>
      </c>
      <c r="F55">
        <f t="shared" si="29"/>
        <v>0</v>
      </c>
      <c r="G55">
        <f t="shared" ref="G55:N55" si="44">IF(G32=G$45, 1, 0)</f>
        <v>0</v>
      </c>
      <c r="H55">
        <f t="shared" si="44"/>
        <v>0</v>
      </c>
      <c r="I55">
        <f t="shared" si="44"/>
        <v>1</v>
      </c>
      <c r="J55">
        <f t="shared" si="44"/>
        <v>0</v>
      </c>
      <c r="K55">
        <f t="shared" si="44"/>
        <v>0</v>
      </c>
      <c r="L55">
        <f t="shared" si="44"/>
        <v>0</v>
      </c>
      <c r="M55">
        <f t="shared" si="44"/>
        <v>0</v>
      </c>
      <c r="N55">
        <f t="shared" si="44"/>
        <v>0</v>
      </c>
      <c r="O55">
        <f t="shared" ref="O55:U55" si="45">IF(O32=O$45, 1, 0)</f>
        <v>0</v>
      </c>
      <c r="P55">
        <f t="shared" si="45"/>
        <v>0</v>
      </c>
      <c r="Q55">
        <f t="shared" si="45"/>
        <v>0</v>
      </c>
      <c r="R55">
        <f t="shared" si="45"/>
        <v>0</v>
      </c>
      <c r="S55">
        <f t="shared" si="45"/>
        <v>0</v>
      </c>
      <c r="T55">
        <f t="shared" si="45"/>
        <v>1</v>
      </c>
      <c r="U55">
        <f t="shared" si="45"/>
        <v>0</v>
      </c>
    </row>
    <row r="56" spans="1:21" x14ac:dyDescent="0.25">
      <c r="A56" t="s">
        <v>17</v>
      </c>
      <c r="B56">
        <f t="shared" si="26"/>
        <v>0</v>
      </c>
      <c r="C56">
        <f t="shared" si="27"/>
        <v>0</v>
      </c>
      <c r="D56">
        <f t="shared" si="28"/>
        <v>0</v>
      </c>
      <c r="E56">
        <f t="shared" si="29"/>
        <v>0</v>
      </c>
      <c r="F56">
        <f t="shared" si="29"/>
        <v>0</v>
      </c>
      <c r="G56">
        <f t="shared" ref="G56:N56" si="46">IF(G33=G$45, 1, 0)</f>
        <v>0</v>
      </c>
      <c r="H56">
        <f t="shared" si="46"/>
        <v>0</v>
      </c>
      <c r="I56">
        <f t="shared" si="46"/>
        <v>0</v>
      </c>
      <c r="J56">
        <f t="shared" si="46"/>
        <v>0</v>
      </c>
      <c r="K56">
        <f t="shared" si="46"/>
        <v>0</v>
      </c>
      <c r="L56">
        <f t="shared" si="46"/>
        <v>0</v>
      </c>
      <c r="M56">
        <f t="shared" si="46"/>
        <v>0</v>
      </c>
      <c r="N56">
        <f t="shared" si="46"/>
        <v>0</v>
      </c>
      <c r="O56">
        <f t="shared" ref="O56:U56" si="47">IF(O33=O$45, 1, 0)</f>
        <v>0</v>
      </c>
      <c r="P56">
        <f t="shared" si="47"/>
        <v>0</v>
      </c>
      <c r="Q56">
        <f t="shared" si="47"/>
        <v>0</v>
      </c>
      <c r="R56">
        <f t="shared" si="47"/>
        <v>0</v>
      </c>
      <c r="S56">
        <f t="shared" si="47"/>
        <v>0</v>
      </c>
      <c r="T56">
        <f t="shared" si="47"/>
        <v>0</v>
      </c>
      <c r="U56">
        <f t="shared" si="47"/>
        <v>0</v>
      </c>
    </row>
    <row r="57" spans="1:21" x14ac:dyDescent="0.25">
      <c r="A57" t="s">
        <v>18</v>
      </c>
      <c r="B57">
        <f t="shared" si="26"/>
        <v>0</v>
      </c>
      <c r="C57">
        <f t="shared" si="27"/>
        <v>0</v>
      </c>
      <c r="D57">
        <f t="shared" si="28"/>
        <v>0</v>
      </c>
      <c r="E57">
        <f t="shared" si="29"/>
        <v>0</v>
      </c>
      <c r="F57">
        <f t="shared" si="29"/>
        <v>0</v>
      </c>
      <c r="G57">
        <f t="shared" ref="G57:N57" si="48">IF(G34=G$45, 1, 0)</f>
        <v>0</v>
      </c>
      <c r="H57">
        <f t="shared" si="48"/>
        <v>0</v>
      </c>
      <c r="I57">
        <f t="shared" si="48"/>
        <v>0</v>
      </c>
      <c r="J57">
        <f t="shared" si="48"/>
        <v>0</v>
      </c>
      <c r="K57">
        <f t="shared" si="48"/>
        <v>0</v>
      </c>
      <c r="L57">
        <f t="shared" si="48"/>
        <v>0</v>
      </c>
      <c r="M57">
        <f t="shared" si="48"/>
        <v>0</v>
      </c>
      <c r="N57">
        <f t="shared" si="48"/>
        <v>0</v>
      </c>
      <c r="O57">
        <f t="shared" ref="O57:U57" si="49">IF(O34=O$45, 1, 0)</f>
        <v>0</v>
      </c>
      <c r="P57">
        <f t="shared" si="49"/>
        <v>1</v>
      </c>
      <c r="Q57">
        <f t="shared" si="49"/>
        <v>0</v>
      </c>
      <c r="R57">
        <f t="shared" si="49"/>
        <v>0</v>
      </c>
      <c r="S57">
        <f t="shared" si="49"/>
        <v>0</v>
      </c>
      <c r="T57">
        <f t="shared" si="49"/>
        <v>0</v>
      </c>
      <c r="U57">
        <f t="shared" si="49"/>
        <v>0</v>
      </c>
    </row>
    <row r="58" spans="1:21" x14ac:dyDescent="0.25">
      <c r="A58" t="s">
        <v>19</v>
      </c>
      <c r="B58">
        <f t="shared" si="26"/>
        <v>0</v>
      </c>
      <c r="C58">
        <f t="shared" si="27"/>
        <v>0</v>
      </c>
      <c r="D58">
        <f t="shared" si="28"/>
        <v>0</v>
      </c>
      <c r="E58">
        <f t="shared" si="29"/>
        <v>0</v>
      </c>
      <c r="F58">
        <f t="shared" si="29"/>
        <v>0</v>
      </c>
      <c r="G58">
        <f t="shared" ref="G58:N58" si="50">IF(G35=G$45, 1, 0)</f>
        <v>0</v>
      </c>
      <c r="H58">
        <f t="shared" si="50"/>
        <v>0</v>
      </c>
      <c r="I58">
        <f t="shared" si="50"/>
        <v>0</v>
      </c>
      <c r="J58">
        <f t="shared" si="50"/>
        <v>0</v>
      </c>
      <c r="K58">
        <f t="shared" si="50"/>
        <v>0</v>
      </c>
      <c r="L58">
        <f t="shared" si="50"/>
        <v>0</v>
      </c>
      <c r="M58">
        <f t="shared" si="50"/>
        <v>0</v>
      </c>
      <c r="N58">
        <f t="shared" si="50"/>
        <v>0</v>
      </c>
      <c r="O58">
        <f t="shared" ref="O58:U58" si="51">IF(O35=O$45, 1, 0)</f>
        <v>0</v>
      </c>
      <c r="P58">
        <f t="shared" si="51"/>
        <v>0</v>
      </c>
      <c r="Q58">
        <f t="shared" si="51"/>
        <v>0</v>
      </c>
      <c r="R58">
        <f t="shared" si="51"/>
        <v>0</v>
      </c>
      <c r="S58">
        <f t="shared" si="51"/>
        <v>0</v>
      </c>
      <c r="T58">
        <f t="shared" si="51"/>
        <v>0</v>
      </c>
      <c r="U58">
        <f t="shared" si="51"/>
        <v>0</v>
      </c>
    </row>
    <row r="59" spans="1:21" x14ac:dyDescent="0.25">
      <c r="A59" t="s">
        <v>20</v>
      </c>
      <c r="B59">
        <f t="shared" si="26"/>
        <v>0</v>
      </c>
      <c r="C59">
        <f t="shared" si="27"/>
        <v>0</v>
      </c>
      <c r="D59">
        <f t="shared" si="28"/>
        <v>0</v>
      </c>
      <c r="E59">
        <f t="shared" si="29"/>
        <v>0</v>
      </c>
      <c r="F59">
        <f t="shared" si="29"/>
        <v>0</v>
      </c>
      <c r="G59">
        <f t="shared" ref="G59:N59" si="52">IF(G36=G$45, 1, 0)</f>
        <v>0</v>
      </c>
      <c r="H59">
        <f t="shared" si="52"/>
        <v>0</v>
      </c>
      <c r="I59">
        <f t="shared" si="52"/>
        <v>0</v>
      </c>
      <c r="J59">
        <f t="shared" si="52"/>
        <v>0</v>
      </c>
      <c r="K59">
        <f t="shared" si="52"/>
        <v>0</v>
      </c>
      <c r="L59">
        <f t="shared" si="52"/>
        <v>0</v>
      </c>
      <c r="M59">
        <f t="shared" si="52"/>
        <v>0</v>
      </c>
      <c r="N59">
        <f t="shared" si="52"/>
        <v>0</v>
      </c>
      <c r="O59">
        <f t="shared" ref="O59:U59" si="53">IF(O36=O$45, 1, 0)</f>
        <v>0</v>
      </c>
      <c r="P59">
        <f t="shared" si="53"/>
        <v>0</v>
      </c>
      <c r="Q59">
        <f t="shared" si="53"/>
        <v>0</v>
      </c>
      <c r="R59">
        <f t="shared" si="53"/>
        <v>1</v>
      </c>
      <c r="S59">
        <f t="shared" si="53"/>
        <v>0</v>
      </c>
      <c r="T59">
        <f t="shared" si="53"/>
        <v>0</v>
      </c>
      <c r="U59">
        <f t="shared" si="53"/>
        <v>0</v>
      </c>
    </row>
    <row r="60" spans="1:21" x14ac:dyDescent="0.25">
      <c r="A60" s="2" t="s">
        <v>21</v>
      </c>
      <c r="B60">
        <f t="shared" si="26"/>
        <v>0</v>
      </c>
      <c r="C60">
        <f t="shared" si="27"/>
        <v>0</v>
      </c>
      <c r="D60">
        <f t="shared" si="28"/>
        <v>0</v>
      </c>
      <c r="E60">
        <f t="shared" si="29"/>
        <v>0</v>
      </c>
      <c r="F60">
        <f t="shared" si="29"/>
        <v>0</v>
      </c>
      <c r="G60">
        <f t="shared" ref="G60:N60" si="54">IF(G37=G$45, 1, 0)</f>
        <v>1</v>
      </c>
      <c r="H60">
        <f t="shared" si="54"/>
        <v>0</v>
      </c>
      <c r="I60">
        <f t="shared" si="54"/>
        <v>0</v>
      </c>
      <c r="J60">
        <f t="shared" si="54"/>
        <v>0</v>
      </c>
      <c r="K60">
        <f t="shared" si="54"/>
        <v>0</v>
      </c>
      <c r="L60">
        <f t="shared" si="54"/>
        <v>0</v>
      </c>
      <c r="M60">
        <f t="shared" si="54"/>
        <v>0</v>
      </c>
      <c r="N60">
        <f t="shared" si="54"/>
        <v>0</v>
      </c>
      <c r="O60">
        <f t="shared" ref="O60:U60" si="55">IF(O37=O$45, 1, 0)</f>
        <v>0</v>
      </c>
      <c r="P60">
        <f t="shared" si="55"/>
        <v>0</v>
      </c>
      <c r="Q60">
        <f t="shared" si="55"/>
        <v>0</v>
      </c>
      <c r="R60">
        <f t="shared" si="55"/>
        <v>0</v>
      </c>
      <c r="S60">
        <f t="shared" si="55"/>
        <v>0</v>
      </c>
      <c r="T60">
        <f t="shared" si="55"/>
        <v>0</v>
      </c>
      <c r="U60">
        <f t="shared" si="55"/>
        <v>0</v>
      </c>
    </row>
    <row r="61" spans="1:21" x14ac:dyDescent="0.25">
      <c r="A61" t="s">
        <v>22</v>
      </c>
      <c r="B61">
        <f t="shared" si="26"/>
        <v>0</v>
      </c>
      <c r="C61">
        <f t="shared" si="27"/>
        <v>0</v>
      </c>
      <c r="D61">
        <f t="shared" si="28"/>
        <v>0</v>
      </c>
      <c r="E61">
        <f t="shared" si="29"/>
        <v>0</v>
      </c>
      <c r="F61">
        <f t="shared" si="29"/>
        <v>0</v>
      </c>
      <c r="G61">
        <f t="shared" ref="G61:N61" si="56">IF(G38=G$45, 1, 0)</f>
        <v>0</v>
      </c>
      <c r="H61">
        <f t="shared" si="56"/>
        <v>0</v>
      </c>
      <c r="I61">
        <f t="shared" si="56"/>
        <v>0</v>
      </c>
      <c r="J61">
        <f t="shared" si="56"/>
        <v>0</v>
      </c>
      <c r="K61">
        <f t="shared" si="56"/>
        <v>0</v>
      </c>
      <c r="L61">
        <f t="shared" si="56"/>
        <v>0</v>
      </c>
      <c r="M61">
        <f t="shared" si="56"/>
        <v>0</v>
      </c>
      <c r="N61">
        <f t="shared" si="56"/>
        <v>1</v>
      </c>
      <c r="O61">
        <f t="shared" ref="O61:U61" si="57">IF(O38=O$45, 1, 0)</f>
        <v>0</v>
      </c>
      <c r="P61">
        <f t="shared" si="57"/>
        <v>0</v>
      </c>
      <c r="Q61">
        <f t="shared" si="57"/>
        <v>0</v>
      </c>
      <c r="R61">
        <f t="shared" si="57"/>
        <v>0</v>
      </c>
      <c r="S61">
        <f t="shared" si="57"/>
        <v>0</v>
      </c>
      <c r="T61">
        <f t="shared" si="57"/>
        <v>0</v>
      </c>
      <c r="U61">
        <f t="shared" si="57"/>
        <v>0</v>
      </c>
    </row>
    <row r="62" spans="1:21" x14ac:dyDescent="0.25">
      <c r="A62" t="s">
        <v>23</v>
      </c>
      <c r="B62">
        <f t="shared" si="26"/>
        <v>0</v>
      </c>
      <c r="C62">
        <f t="shared" si="27"/>
        <v>0</v>
      </c>
      <c r="D62">
        <f t="shared" si="28"/>
        <v>0</v>
      </c>
      <c r="E62">
        <f t="shared" si="29"/>
        <v>0</v>
      </c>
      <c r="F62">
        <f t="shared" si="29"/>
        <v>0</v>
      </c>
      <c r="G62">
        <f t="shared" ref="G62:N62" si="58">IF(G39=G$45, 1, 0)</f>
        <v>0</v>
      </c>
      <c r="H62">
        <f t="shared" si="58"/>
        <v>0</v>
      </c>
      <c r="I62">
        <f t="shared" si="58"/>
        <v>0</v>
      </c>
      <c r="J62">
        <f t="shared" si="58"/>
        <v>0</v>
      </c>
      <c r="K62">
        <f t="shared" si="58"/>
        <v>0</v>
      </c>
      <c r="L62">
        <f t="shared" si="58"/>
        <v>1</v>
      </c>
      <c r="M62">
        <f t="shared" si="58"/>
        <v>0</v>
      </c>
      <c r="N62">
        <f t="shared" si="58"/>
        <v>0</v>
      </c>
      <c r="O62">
        <f t="shared" ref="O62:U62" si="59">IF(O39=O$45, 1, 0)</f>
        <v>0</v>
      </c>
      <c r="P62">
        <f t="shared" si="59"/>
        <v>0</v>
      </c>
      <c r="Q62">
        <f t="shared" si="59"/>
        <v>0</v>
      </c>
      <c r="R62">
        <f t="shared" si="59"/>
        <v>0</v>
      </c>
      <c r="S62">
        <f t="shared" si="59"/>
        <v>0</v>
      </c>
      <c r="T62">
        <f t="shared" si="59"/>
        <v>0</v>
      </c>
      <c r="U62">
        <f t="shared" si="59"/>
        <v>0</v>
      </c>
    </row>
    <row r="63" spans="1:21" x14ac:dyDescent="0.25">
      <c r="A63" s="2" t="s">
        <v>24</v>
      </c>
      <c r="B63">
        <f t="shared" si="26"/>
        <v>0</v>
      </c>
      <c r="C63">
        <f t="shared" si="27"/>
        <v>0</v>
      </c>
      <c r="D63">
        <f t="shared" si="28"/>
        <v>0</v>
      </c>
      <c r="E63">
        <f t="shared" si="29"/>
        <v>1</v>
      </c>
      <c r="F63">
        <f t="shared" si="29"/>
        <v>0</v>
      </c>
      <c r="G63">
        <f t="shared" ref="G63:N63" si="60">IF(G40=G$45, 1, 0)</f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ref="O63:U63" si="61">IF(O40=O$45, 1, 0)</f>
        <v>0</v>
      </c>
      <c r="P63">
        <f t="shared" si="61"/>
        <v>0</v>
      </c>
      <c r="Q63">
        <f t="shared" si="61"/>
        <v>0</v>
      </c>
      <c r="R63">
        <f t="shared" si="61"/>
        <v>0</v>
      </c>
      <c r="S63">
        <f t="shared" si="61"/>
        <v>0</v>
      </c>
      <c r="T63">
        <f t="shared" si="61"/>
        <v>0</v>
      </c>
      <c r="U63">
        <f t="shared" si="61"/>
        <v>0</v>
      </c>
    </row>
    <row r="64" spans="1:21" x14ac:dyDescent="0.25">
      <c r="A64" s="2" t="s">
        <v>25</v>
      </c>
      <c r="B64">
        <f t="shared" si="26"/>
        <v>0</v>
      </c>
      <c r="C64">
        <f t="shared" si="27"/>
        <v>0</v>
      </c>
      <c r="D64">
        <f t="shared" si="28"/>
        <v>1</v>
      </c>
      <c r="E64">
        <f t="shared" si="29"/>
        <v>0</v>
      </c>
      <c r="F64">
        <f t="shared" si="29"/>
        <v>0</v>
      </c>
      <c r="G64">
        <f t="shared" ref="G64:N64" si="62">IF(G41=G$45, 1, 0)</f>
        <v>0</v>
      </c>
      <c r="H64">
        <f t="shared" si="62"/>
        <v>0</v>
      </c>
      <c r="I64">
        <f t="shared" si="62"/>
        <v>0</v>
      </c>
      <c r="J64">
        <f t="shared" si="62"/>
        <v>0</v>
      </c>
      <c r="K64">
        <f t="shared" si="62"/>
        <v>0</v>
      </c>
      <c r="L64">
        <f t="shared" si="62"/>
        <v>0</v>
      </c>
      <c r="M64">
        <f t="shared" si="62"/>
        <v>0</v>
      </c>
      <c r="N64">
        <f t="shared" si="62"/>
        <v>0</v>
      </c>
      <c r="O64">
        <f t="shared" ref="O64:U64" si="63">IF(O41=O$45, 1, 0)</f>
        <v>0</v>
      </c>
      <c r="P64">
        <f t="shared" si="63"/>
        <v>0</v>
      </c>
      <c r="Q64">
        <f t="shared" si="63"/>
        <v>0</v>
      </c>
      <c r="R64">
        <f t="shared" si="63"/>
        <v>0</v>
      </c>
      <c r="S64">
        <f t="shared" si="63"/>
        <v>0</v>
      </c>
      <c r="T64">
        <f t="shared" si="63"/>
        <v>0</v>
      </c>
      <c r="U64">
        <f t="shared" si="63"/>
        <v>0</v>
      </c>
    </row>
    <row r="65" spans="1:21" x14ac:dyDescent="0.25">
      <c r="A65" t="s">
        <v>26</v>
      </c>
      <c r="B65">
        <f t="shared" si="26"/>
        <v>0</v>
      </c>
      <c r="C65">
        <f t="shared" si="27"/>
        <v>0</v>
      </c>
      <c r="D65">
        <f t="shared" si="28"/>
        <v>0</v>
      </c>
      <c r="E65">
        <f t="shared" si="29"/>
        <v>0</v>
      </c>
      <c r="F65">
        <f t="shared" si="29"/>
        <v>0</v>
      </c>
      <c r="G65">
        <f t="shared" ref="G65:N65" si="64">IF(G42=G$45, 1, 0)</f>
        <v>0</v>
      </c>
      <c r="H65">
        <f t="shared" si="64"/>
        <v>0</v>
      </c>
      <c r="I65">
        <f t="shared" si="64"/>
        <v>0</v>
      </c>
      <c r="J65">
        <f t="shared" si="64"/>
        <v>1</v>
      </c>
      <c r="K65">
        <f t="shared" si="64"/>
        <v>0</v>
      </c>
      <c r="L65">
        <f t="shared" si="64"/>
        <v>0</v>
      </c>
      <c r="M65">
        <f t="shared" si="64"/>
        <v>0</v>
      </c>
      <c r="N65">
        <f t="shared" si="64"/>
        <v>0</v>
      </c>
      <c r="O65">
        <f t="shared" ref="O65:U65" si="65">IF(O42=O$45, 1, 0)</f>
        <v>0</v>
      </c>
      <c r="P65">
        <f t="shared" si="65"/>
        <v>0</v>
      </c>
      <c r="Q65">
        <f t="shared" si="65"/>
        <v>0</v>
      </c>
      <c r="R65">
        <f t="shared" si="65"/>
        <v>0</v>
      </c>
      <c r="S65">
        <f t="shared" si="65"/>
        <v>0</v>
      </c>
      <c r="T65">
        <f t="shared" si="65"/>
        <v>0</v>
      </c>
      <c r="U65">
        <f t="shared" si="65"/>
        <v>0</v>
      </c>
    </row>
    <row r="66" spans="1:21" x14ac:dyDescent="0.25">
      <c r="A66" s="2" t="s">
        <v>27</v>
      </c>
      <c r="B66">
        <f t="shared" si="26"/>
        <v>0</v>
      </c>
      <c r="C66">
        <f t="shared" si="27"/>
        <v>1</v>
      </c>
      <c r="D66">
        <f t="shared" si="28"/>
        <v>0</v>
      </c>
      <c r="E66">
        <f t="shared" si="29"/>
        <v>0</v>
      </c>
      <c r="F66">
        <f t="shared" si="29"/>
        <v>0</v>
      </c>
      <c r="G66">
        <f t="shared" ref="G66:N66" si="66">IF(G43=G$45, 1, 0)</f>
        <v>0</v>
      </c>
      <c r="H66">
        <f t="shared" si="66"/>
        <v>1</v>
      </c>
      <c r="I66">
        <f t="shared" si="66"/>
        <v>0</v>
      </c>
      <c r="J66">
        <f t="shared" si="66"/>
        <v>0</v>
      </c>
      <c r="K66">
        <f t="shared" si="66"/>
        <v>0</v>
      </c>
      <c r="L66">
        <f t="shared" si="66"/>
        <v>0</v>
      </c>
      <c r="M66">
        <f t="shared" si="66"/>
        <v>0</v>
      </c>
      <c r="N66">
        <f t="shared" si="66"/>
        <v>0</v>
      </c>
      <c r="O66">
        <f t="shared" ref="O66:U66" si="67">IF(O43=O$45, 1, 0)</f>
        <v>0</v>
      </c>
      <c r="P66">
        <f t="shared" si="67"/>
        <v>0</v>
      </c>
      <c r="Q66">
        <f t="shared" si="67"/>
        <v>0</v>
      </c>
      <c r="R66">
        <f t="shared" si="67"/>
        <v>0</v>
      </c>
      <c r="S66">
        <f t="shared" si="67"/>
        <v>0</v>
      </c>
      <c r="T66">
        <f t="shared" si="67"/>
        <v>0</v>
      </c>
      <c r="U66">
        <f t="shared" si="67"/>
        <v>0</v>
      </c>
    </row>
    <row r="67" spans="1:21" x14ac:dyDescent="0.25">
      <c r="H67" t="s">
        <v>41</v>
      </c>
    </row>
  </sheetData>
  <conditionalFormatting sqref="B47:U66">
    <cfRule type="colorScale" priority="1">
      <colorScale>
        <cfvo type="min"/>
        <cfvo type="max"/>
        <color rgb="FFFF0000"/>
        <color theme="9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0FEA-F080-48AB-A38F-4E473E159A46}">
  <dimension ref="A2:T64"/>
  <sheetViews>
    <sheetView topLeftCell="A36" workbookViewId="0">
      <selection activeCell="F47" activeCellId="1" sqref="B1:E1048576 F1:F1048576"/>
    </sheetView>
  </sheetViews>
  <sheetFormatPr defaultRowHeight="15" x14ac:dyDescent="0.25"/>
  <cols>
    <col min="1" max="1" width="30.5703125" bestFit="1" customWidth="1"/>
    <col min="2" max="2" width="10" bestFit="1" customWidth="1"/>
    <col min="3" max="5" width="11" bestFit="1" customWidth="1"/>
    <col min="6" max="9" width="12" bestFit="1" customWidth="1"/>
    <col min="10" max="13" width="11" bestFit="1" customWidth="1"/>
    <col min="14" max="20" width="12" bestFit="1" customWidth="1"/>
  </cols>
  <sheetData>
    <row r="2" spans="1:2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</row>
    <row r="3" spans="1:20" x14ac:dyDescent="0.25">
      <c r="A3" t="s">
        <v>8</v>
      </c>
      <c r="B3">
        <v>-0.25850919999999999</v>
      </c>
      <c r="C3">
        <v>-7.1854669999999995E-2</v>
      </c>
      <c r="D3">
        <v>-4.6475019999999999E-2</v>
      </c>
      <c r="E3">
        <v>-5.6231070000000001E-2</v>
      </c>
      <c r="F3">
        <v>-1.7754618999999999E-2</v>
      </c>
      <c r="G3">
        <v>2.2503028000000001E-2</v>
      </c>
      <c r="H3">
        <v>3.0189278E-2</v>
      </c>
      <c r="I3">
        <v>6.1440197000000002E-2</v>
      </c>
      <c r="J3">
        <v>-0.36046359</v>
      </c>
      <c r="K3">
        <v>0.26362015999999999</v>
      </c>
      <c r="L3">
        <v>5.0660169999999997E-2</v>
      </c>
      <c r="M3">
        <v>-4.7812460000000001E-2</v>
      </c>
      <c r="N3">
        <v>-5.8213460000000002E-2</v>
      </c>
      <c r="O3">
        <v>2.3166840000000001E-2</v>
      </c>
      <c r="P3">
        <v>0.13529032599999999</v>
      </c>
      <c r="Q3">
        <v>-0.41465811400000002</v>
      </c>
      <c r="R3" s="1">
        <v>-0.29015679999999999</v>
      </c>
      <c r="S3" s="1">
        <v>8.9664250000000001E-2</v>
      </c>
      <c r="T3" s="1">
        <v>0.65306739999999996</v>
      </c>
    </row>
    <row r="4" spans="1:20" x14ac:dyDescent="0.25">
      <c r="A4" t="s">
        <v>9</v>
      </c>
      <c r="B4">
        <v>-0.2342381</v>
      </c>
      <c r="C4">
        <v>-0.26006456</v>
      </c>
      <c r="D4">
        <v>0.14584841000000001</v>
      </c>
      <c r="E4">
        <v>0.26143704000000001</v>
      </c>
      <c r="F4">
        <v>6.8856364000000003E-2</v>
      </c>
      <c r="G4">
        <v>0.114329657</v>
      </c>
      <c r="H4">
        <v>7.4508977000000004E-2</v>
      </c>
      <c r="I4">
        <v>-3.2382161E-2</v>
      </c>
      <c r="J4">
        <v>-0.27293466</v>
      </c>
      <c r="K4">
        <v>0.32486498000000003</v>
      </c>
      <c r="L4">
        <v>7.9306150000000006E-2</v>
      </c>
      <c r="M4">
        <v>-2.8584229999999999E-2</v>
      </c>
      <c r="N4">
        <v>-0.50580983499999999</v>
      </c>
      <c r="O4">
        <v>-6.8281897999999994E-2</v>
      </c>
      <c r="P4">
        <v>-0.50215601499999996</v>
      </c>
      <c r="Q4">
        <v>0.1042774923</v>
      </c>
      <c r="R4" s="1">
        <v>9.4441230000000001E-2</v>
      </c>
      <c r="S4" s="1">
        <v>-2.6873419999999999E-2</v>
      </c>
      <c r="T4" s="1">
        <v>-0.20771680000000001</v>
      </c>
    </row>
    <row r="5" spans="1:20" x14ac:dyDescent="0.25">
      <c r="A5" t="s">
        <v>10</v>
      </c>
      <c r="B5">
        <v>-0.25154700000000002</v>
      </c>
      <c r="C5">
        <v>-8.8004349999999995E-2</v>
      </c>
      <c r="D5">
        <v>-5.0428170000000001E-2</v>
      </c>
      <c r="E5">
        <v>-0.35590118999999998</v>
      </c>
      <c r="F5">
        <v>-4.8852701999999998E-2</v>
      </c>
      <c r="G5">
        <v>1.4230506E-2</v>
      </c>
      <c r="H5">
        <v>3.2110707000000002E-2</v>
      </c>
      <c r="I5">
        <v>0.15291780499999999</v>
      </c>
      <c r="J5">
        <v>-0.31308006999999999</v>
      </c>
      <c r="K5">
        <v>0.24114826</v>
      </c>
      <c r="L5">
        <v>8.5091330000000007E-2</v>
      </c>
      <c r="M5">
        <v>-0.12099593</v>
      </c>
      <c r="N5">
        <v>-8.1941610999999998E-2</v>
      </c>
      <c r="O5">
        <v>0.18846821</v>
      </c>
      <c r="P5">
        <v>0.58424930500000005</v>
      </c>
      <c r="Q5">
        <v>0.26765870339999998</v>
      </c>
      <c r="R5" s="1">
        <v>0.14699429999999999</v>
      </c>
      <c r="S5" s="1">
        <v>-4.9409559999999998E-2</v>
      </c>
      <c r="T5" s="1">
        <v>-0.33976859999999998</v>
      </c>
    </row>
    <row r="6" spans="1:20" x14ac:dyDescent="0.25">
      <c r="A6" t="s">
        <v>11</v>
      </c>
      <c r="B6">
        <v>-0.22630220000000001</v>
      </c>
      <c r="C6">
        <v>0.24280356</v>
      </c>
      <c r="D6">
        <v>-0.27511869999999999</v>
      </c>
      <c r="E6">
        <v>0.18088866000000001</v>
      </c>
      <c r="F6">
        <v>-6.5488189000000002E-2</v>
      </c>
      <c r="G6">
        <v>-9.0062359999999994E-2</v>
      </c>
      <c r="H6">
        <v>-4.3470946000000003E-2</v>
      </c>
      <c r="I6">
        <v>-3.1029469E-2</v>
      </c>
      <c r="J6">
        <v>-0.45752567999999999</v>
      </c>
      <c r="K6">
        <v>0.13166417</v>
      </c>
      <c r="L6">
        <v>-7.2813879999999997E-2</v>
      </c>
      <c r="M6">
        <v>0.10015213000000001</v>
      </c>
      <c r="N6">
        <v>0.62457934999999998</v>
      </c>
      <c r="O6">
        <v>-0.214177802</v>
      </c>
      <c r="P6">
        <v>-0.227011621</v>
      </c>
      <c r="Q6">
        <v>8.3099898699999994E-2</v>
      </c>
      <c r="R6" s="1">
        <v>7.0108050000000005E-2</v>
      </c>
      <c r="S6" s="1">
        <v>-2.1934410000000001E-2</v>
      </c>
      <c r="T6" s="1">
        <v>-0.15609339999999999</v>
      </c>
    </row>
    <row r="7" spans="1:20" x14ac:dyDescent="0.25">
      <c r="A7" t="s">
        <v>12</v>
      </c>
      <c r="B7">
        <v>-0.25490679999999999</v>
      </c>
      <c r="C7">
        <v>-8.6085110000000006E-2</v>
      </c>
      <c r="D7">
        <v>-3.0674739999999999E-2</v>
      </c>
      <c r="E7">
        <v>-6.7836370000000007E-2</v>
      </c>
      <c r="F7">
        <v>0.27928287299999999</v>
      </c>
      <c r="G7">
        <v>-0.26032293099999998</v>
      </c>
      <c r="H7">
        <v>0.18759548000000001</v>
      </c>
      <c r="I7">
        <v>4.609925E-3</v>
      </c>
      <c r="J7">
        <v>8.648074E-2</v>
      </c>
      <c r="K7">
        <v>-0.10550250999999999</v>
      </c>
      <c r="L7">
        <v>-0.1179606</v>
      </c>
      <c r="M7">
        <v>3.3671800000000002E-2</v>
      </c>
      <c r="N7">
        <v>2.3542916000000001E-2</v>
      </c>
      <c r="O7">
        <v>6.4816424999999997E-2</v>
      </c>
      <c r="P7">
        <v>-1.3464408000000001E-2</v>
      </c>
      <c r="Q7">
        <v>-0.40851622920000003</v>
      </c>
      <c r="R7" s="1">
        <v>0.61458659999999998</v>
      </c>
      <c r="S7" s="1">
        <v>0.39457690000000001</v>
      </c>
      <c r="T7" s="1">
        <v>-4.6912330000000002E-2</v>
      </c>
    </row>
    <row r="8" spans="1:20" x14ac:dyDescent="0.25">
      <c r="A8" t="s">
        <v>13</v>
      </c>
      <c r="B8">
        <v>-0.22912550000000001</v>
      </c>
      <c r="C8">
        <v>-0.26751693999999998</v>
      </c>
      <c r="D8">
        <v>0.14870884000000001</v>
      </c>
      <c r="E8">
        <v>0.24979086</v>
      </c>
      <c r="F8">
        <v>0.36569244099999998</v>
      </c>
      <c r="G8">
        <v>-0.10880284699999999</v>
      </c>
      <c r="H8">
        <v>0.12928529999999999</v>
      </c>
      <c r="I8">
        <v>-0.116317534</v>
      </c>
      <c r="J8">
        <v>-0.10074633</v>
      </c>
      <c r="K8">
        <v>-0.36583897999999998</v>
      </c>
      <c r="L8">
        <v>-0.33453538999999999</v>
      </c>
      <c r="M8">
        <v>-0.24842557000000001</v>
      </c>
      <c r="N8">
        <v>1.9737915000000002E-2</v>
      </c>
      <c r="O8">
        <v>-0.36629444700000002</v>
      </c>
      <c r="P8">
        <v>0.27474927799999999</v>
      </c>
      <c r="Q8">
        <v>0.15992269319999999</v>
      </c>
      <c r="R8" s="1">
        <v>-0.20959739999999999</v>
      </c>
      <c r="S8" s="1">
        <v>-0.13494100000000001</v>
      </c>
      <c r="T8" s="1">
        <v>1.5229589999999999E-2</v>
      </c>
    </row>
    <row r="9" spans="1:20" x14ac:dyDescent="0.25">
      <c r="A9" t="s">
        <v>14</v>
      </c>
      <c r="B9">
        <v>-0.24813109999999999</v>
      </c>
      <c r="C9">
        <v>-9.6357059999999994E-2</v>
      </c>
      <c r="D9">
        <v>-4.0975079999999997E-2</v>
      </c>
      <c r="E9">
        <v>-0.37145927000000001</v>
      </c>
      <c r="F9">
        <v>0.23188302</v>
      </c>
      <c r="G9">
        <v>-0.25707098499999997</v>
      </c>
      <c r="H9">
        <v>0.16817595900000001</v>
      </c>
      <c r="I9">
        <v>0.12588555200000001</v>
      </c>
      <c r="J9">
        <v>8.3479109999999995E-2</v>
      </c>
      <c r="K9">
        <v>-5.7910080000000003E-2</v>
      </c>
      <c r="L9">
        <v>-0.23900370000000001</v>
      </c>
      <c r="M9">
        <v>0.25688460000000002</v>
      </c>
      <c r="N9">
        <v>8.1258955999999993E-2</v>
      </c>
      <c r="O9">
        <v>0.43899570799999998</v>
      </c>
      <c r="P9">
        <v>-0.34740588700000002</v>
      </c>
      <c r="Q9">
        <v>0.1800210085</v>
      </c>
      <c r="R9" s="1">
        <v>-0.31400489999999998</v>
      </c>
      <c r="S9" s="1">
        <v>-0.20109440000000001</v>
      </c>
      <c r="T9" s="1">
        <v>2.466308E-2</v>
      </c>
    </row>
    <row r="10" spans="1:20" x14ac:dyDescent="0.25">
      <c r="A10" t="s">
        <v>15</v>
      </c>
      <c r="B10">
        <v>-0.2229189</v>
      </c>
      <c r="C10">
        <v>0.24717291</v>
      </c>
      <c r="D10">
        <v>-0.26224035000000001</v>
      </c>
      <c r="E10">
        <v>0.17100403</v>
      </c>
      <c r="F10">
        <v>0.158466947</v>
      </c>
      <c r="G10">
        <v>-0.40708213100000001</v>
      </c>
      <c r="H10">
        <v>0.25411804900000001</v>
      </c>
      <c r="I10">
        <v>-9.4670622999999995E-2</v>
      </c>
      <c r="J10">
        <v>0.35405368999999998</v>
      </c>
      <c r="K10">
        <v>0.19956813000000001</v>
      </c>
      <c r="L10">
        <v>0.52896929999999998</v>
      </c>
      <c r="M10">
        <v>-5.4584180000000003E-2</v>
      </c>
      <c r="N10">
        <v>-9.7241428000000005E-2</v>
      </c>
      <c r="O10">
        <v>-0.150272876</v>
      </c>
      <c r="P10">
        <v>9.8435964000000001E-2</v>
      </c>
      <c r="Q10">
        <v>9.9556000199999994E-2</v>
      </c>
      <c r="R10" s="1">
        <v>-0.1385353</v>
      </c>
      <c r="S10" s="1">
        <v>-8.9014889999999999E-2</v>
      </c>
      <c r="T10" s="1">
        <v>1.0498510000000001E-2</v>
      </c>
    </row>
    <row r="11" spans="1:20" x14ac:dyDescent="0.25">
      <c r="A11" t="s">
        <v>16</v>
      </c>
      <c r="B11">
        <v>-0.2560171</v>
      </c>
      <c r="C11">
        <v>-9.1849449999999999E-2</v>
      </c>
      <c r="D11">
        <v>-5.2569749999999998E-2</v>
      </c>
      <c r="E11">
        <v>-5.5798109999999998E-2</v>
      </c>
      <c r="F11">
        <v>7.0091866000000003E-2</v>
      </c>
      <c r="G11">
        <v>0.12549528300000001</v>
      </c>
      <c r="H11">
        <v>-0.38562421099999999</v>
      </c>
      <c r="I11">
        <v>5.4218549999999997E-3</v>
      </c>
      <c r="J11">
        <v>0.19119341000000001</v>
      </c>
      <c r="K11">
        <v>2.2962819999999998E-2</v>
      </c>
      <c r="L11">
        <v>3.8921659999999997E-2</v>
      </c>
      <c r="M11">
        <v>6.0981300000000002E-2</v>
      </c>
      <c r="N11">
        <v>2.8902753999999999E-2</v>
      </c>
      <c r="O11">
        <v>-9.2891608000000001E-2</v>
      </c>
      <c r="P11">
        <v>2.3086171999999999E-2</v>
      </c>
      <c r="Q11">
        <v>-0.39226656319999997</v>
      </c>
      <c r="R11" s="1">
        <v>0.1904515</v>
      </c>
      <c r="S11" s="1">
        <v>-0.70915550000000005</v>
      </c>
      <c r="T11" s="1">
        <v>-7.338335E-2</v>
      </c>
    </row>
    <row r="12" spans="1:20" x14ac:dyDescent="0.25">
      <c r="A12" t="s">
        <v>17</v>
      </c>
      <c r="B12">
        <v>-0.22966210000000001</v>
      </c>
      <c r="C12">
        <v>-0.27626486</v>
      </c>
      <c r="D12">
        <v>0.13264256999999999</v>
      </c>
      <c r="E12">
        <v>0.26208419999999999</v>
      </c>
      <c r="F12">
        <v>0.20359765499999999</v>
      </c>
      <c r="G12">
        <v>0.215229596</v>
      </c>
      <c r="H12">
        <v>-0.34087653699999998</v>
      </c>
      <c r="I12">
        <v>-0.12576242100000001</v>
      </c>
      <c r="J12">
        <v>6.827548E-2</v>
      </c>
      <c r="K12">
        <v>-0.13749707</v>
      </c>
      <c r="L12">
        <v>0.43429665000000001</v>
      </c>
      <c r="M12">
        <v>-3.0994540000000001E-2</v>
      </c>
      <c r="N12">
        <v>0.31806621499999999</v>
      </c>
      <c r="O12">
        <v>0.41736041099999999</v>
      </c>
      <c r="P12">
        <v>1.8932030999999998E-2</v>
      </c>
      <c r="Q12">
        <v>0.12748459979999999</v>
      </c>
      <c r="R12" s="1">
        <v>-6.2995449999999995E-2</v>
      </c>
      <c r="S12" s="1">
        <v>0.23497219999999999</v>
      </c>
      <c r="T12" s="1">
        <v>2.3956990000000001E-2</v>
      </c>
    </row>
    <row r="13" spans="1:20" x14ac:dyDescent="0.25">
      <c r="A13" t="s">
        <v>18</v>
      </c>
      <c r="B13">
        <v>-0.24914559999999999</v>
      </c>
      <c r="C13">
        <v>-0.10398427</v>
      </c>
      <c r="D13">
        <v>-5.8321949999999997E-2</v>
      </c>
      <c r="E13">
        <v>-0.35659697000000001</v>
      </c>
      <c r="F13">
        <v>3.4715843000000003E-2</v>
      </c>
      <c r="G13">
        <v>0.10426372</v>
      </c>
      <c r="H13">
        <v>-0.36590426999999998</v>
      </c>
      <c r="I13">
        <v>0.14137388400000001</v>
      </c>
      <c r="J13">
        <v>0.21028526</v>
      </c>
      <c r="K13">
        <v>2.7754540000000001E-2</v>
      </c>
      <c r="L13">
        <v>1.9906630000000002E-2</v>
      </c>
      <c r="M13">
        <v>0.30612201999999999</v>
      </c>
      <c r="N13">
        <v>-6.8111283999999994E-2</v>
      </c>
      <c r="O13">
        <v>-0.54536001199999995</v>
      </c>
      <c r="P13">
        <v>-4.7689392999999997E-2</v>
      </c>
      <c r="Q13">
        <v>0.20261714989999999</v>
      </c>
      <c r="R13" s="1">
        <v>-9.7998189999999999E-2</v>
      </c>
      <c r="S13" s="1">
        <v>0.36735279999999998</v>
      </c>
      <c r="T13" s="1">
        <v>3.960727E-2</v>
      </c>
    </row>
    <row r="14" spans="1:20" x14ac:dyDescent="0.25">
      <c r="A14" t="s">
        <v>19</v>
      </c>
      <c r="B14">
        <v>-0.2241832</v>
      </c>
      <c r="C14">
        <v>0.23895957000000001</v>
      </c>
      <c r="D14">
        <v>-0.28430083</v>
      </c>
      <c r="E14">
        <v>0.1845966</v>
      </c>
      <c r="F14">
        <v>-7.0290079000000005E-2</v>
      </c>
      <c r="G14">
        <v>-1.159588E-3</v>
      </c>
      <c r="H14">
        <v>-0.36244205800000001</v>
      </c>
      <c r="I14">
        <v>-0.11417743499999999</v>
      </c>
      <c r="J14">
        <v>0.26304092000000001</v>
      </c>
      <c r="K14">
        <v>0.22676199999999999</v>
      </c>
      <c r="L14">
        <v>-0.50023205999999998</v>
      </c>
      <c r="M14">
        <v>-0.37568527000000002</v>
      </c>
      <c r="N14">
        <v>-0.15942637800000001</v>
      </c>
      <c r="O14">
        <v>0.231587291</v>
      </c>
      <c r="P14">
        <v>8.6884709999999997E-3</v>
      </c>
      <c r="Q14">
        <v>9.2398625799999995E-2</v>
      </c>
      <c r="R14" s="1">
        <v>-4.3976260000000003E-2</v>
      </c>
      <c r="S14" s="1">
        <v>0.162938</v>
      </c>
      <c r="T14" s="1">
        <v>1.6321410000000001E-2</v>
      </c>
    </row>
    <row r="15" spans="1:20" x14ac:dyDescent="0.25">
      <c r="A15" t="s">
        <v>20</v>
      </c>
      <c r="B15">
        <v>-0.25661119999999998</v>
      </c>
      <c r="C15">
        <v>-1.24867E-2</v>
      </c>
      <c r="D15">
        <v>-4.3161249999999998E-2</v>
      </c>
      <c r="E15">
        <v>-1.317285E-2</v>
      </c>
      <c r="F15">
        <v>-0.33235957500000002</v>
      </c>
      <c r="G15">
        <v>0.146640994</v>
      </c>
      <c r="H15">
        <v>0.189974271</v>
      </c>
      <c r="I15">
        <v>-3.0989749999999999E-3</v>
      </c>
      <c r="J15">
        <v>8.0098359999999993E-2</v>
      </c>
      <c r="K15">
        <v>-0.21086105999999999</v>
      </c>
      <c r="L15">
        <v>2.9917510000000001E-2</v>
      </c>
      <c r="M15">
        <v>-6.1370559999999998E-2</v>
      </c>
      <c r="N15">
        <v>-6.2447809999999996E-3</v>
      </c>
      <c r="O15">
        <v>-1.842006E-3</v>
      </c>
      <c r="P15">
        <v>-1.6956882E-2</v>
      </c>
      <c r="Q15">
        <v>-0.4522138731</v>
      </c>
      <c r="R15" s="1">
        <v>-0.4513007</v>
      </c>
      <c r="S15" s="1">
        <v>0.1812426</v>
      </c>
      <c r="T15" s="1">
        <v>-0.51672430000000003</v>
      </c>
    </row>
    <row r="16" spans="1:20" x14ac:dyDescent="0.25">
      <c r="A16" t="s">
        <v>21</v>
      </c>
      <c r="B16">
        <v>-0.2335556</v>
      </c>
      <c r="C16">
        <v>-0.20023163999999999</v>
      </c>
      <c r="D16">
        <v>0.16327320000000001</v>
      </c>
      <c r="E16">
        <v>0.28849669</v>
      </c>
      <c r="F16">
        <v>-0.3823743</v>
      </c>
      <c r="G16">
        <v>0.18749358899999999</v>
      </c>
      <c r="H16">
        <v>0.35734563499999999</v>
      </c>
      <c r="I16">
        <v>3.0419399999999999E-3</v>
      </c>
      <c r="J16">
        <v>0.33551673999999998</v>
      </c>
      <c r="K16">
        <v>0.24824766000000001</v>
      </c>
      <c r="L16">
        <v>-0.21266916999999999</v>
      </c>
      <c r="M16">
        <v>0.36448427999999999</v>
      </c>
      <c r="N16">
        <v>0.17972621699999999</v>
      </c>
      <c r="O16">
        <v>1.5722262000000001E-2</v>
      </c>
      <c r="P16">
        <v>0.189434502</v>
      </c>
      <c r="Q16">
        <v>0.14659645760000001</v>
      </c>
      <c r="R16" s="1">
        <v>0.1336908</v>
      </c>
      <c r="S16" s="1">
        <v>-5.4847750000000001E-2</v>
      </c>
      <c r="T16" s="1">
        <v>0.15270880000000001</v>
      </c>
    </row>
    <row r="17" spans="1:20" x14ac:dyDescent="0.25">
      <c r="A17" t="s">
        <v>22</v>
      </c>
      <c r="B17">
        <v>-0.2514438</v>
      </c>
      <c r="C17">
        <v>-3.9648379999999997E-2</v>
      </c>
      <c r="D17">
        <v>-3.807236E-2</v>
      </c>
      <c r="E17">
        <v>-0.29287145999999997</v>
      </c>
      <c r="F17">
        <v>-0.34599989599999997</v>
      </c>
      <c r="G17">
        <v>0.14598033599999999</v>
      </c>
      <c r="H17">
        <v>0.192613959</v>
      </c>
      <c r="I17">
        <v>4.7663530000000001E-3</v>
      </c>
      <c r="J17">
        <v>7.9461400000000001E-2</v>
      </c>
      <c r="K17">
        <v>-0.28141194000000003</v>
      </c>
      <c r="L17">
        <v>0.15906312</v>
      </c>
      <c r="M17">
        <v>-0.53769979999999995</v>
      </c>
      <c r="N17">
        <v>9.3296476000000003E-2</v>
      </c>
      <c r="O17">
        <v>-7.7738397000000001E-2</v>
      </c>
      <c r="P17">
        <v>-0.28345499699999999</v>
      </c>
      <c r="Q17">
        <v>0.2060705568</v>
      </c>
      <c r="R17" s="1">
        <v>0.23091490000000001</v>
      </c>
      <c r="S17" s="1">
        <v>-9.1217160000000005E-2</v>
      </c>
      <c r="T17" s="1">
        <v>0.2658971</v>
      </c>
    </row>
    <row r="18" spans="1:20" x14ac:dyDescent="0.25">
      <c r="A18" t="s">
        <v>23</v>
      </c>
      <c r="B18">
        <v>-0.2235538</v>
      </c>
      <c r="C18">
        <v>0.26062626</v>
      </c>
      <c r="D18">
        <v>-0.26825631</v>
      </c>
      <c r="E18">
        <v>0.19410483000000001</v>
      </c>
      <c r="F18">
        <v>-0.16173556</v>
      </c>
      <c r="G18">
        <v>6.0212907000000003E-2</v>
      </c>
      <c r="H18">
        <v>-5.4444094999999998E-2</v>
      </c>
      <c r="I18">
        <v>-2.5884880999999998E-2</v>
      </c>
      <c r="J18">
        <v>-0.22348788999999999</v>
      </c>
      <c r="K18">
        <v>-0.54361470000000001</v>
      </c>
      <c r="L18">
        <v>4.624296E-2</v>
      </c>
      <c r="M18">
        <v>0.39792217000000002</v>
      </c>
      <c r="N18">
        <v>-0.39070044300000001</v>
      </c>
      <c r="O18">
        <v>0.13927049699999999</v>
      </c>
      <c r="P18">
        <v>0.10125329</v>
      </c>
      <c r="Q18">
        <v>0.1252005078</v>
      </c>
      <c r="R18" s="1">
        <v>0.11951349999999999</v>
      </c>
      <c r="S18" s="1">
        <v>-4.7591559999999998E-2</v>
      </c>
      <c r="T18" s="1">
        <v>0.1363018</v>
      </c>
    </row>
    <row r="19" spans="1:20" x14ac:dyDescent="0.25">
      <c r="A19" t="s">
        <v>25</v>
      </c>
      <c r="B19">
        <v>-0.15786890000000001</v>
      </c>
      <c r="C19">
        <v>0.17348441000000001</v>
      </c>
      <c r="D19">
        <v>0.57721359999999999</v>
      </c>
      <c r="E19">
        <v>0.14227339</v>
      </c>
      <c r="F19">
        <v>-0.29532250599999998</v>
      </c>
      <c r="G19">
        <v>-0.51114271600000005</v>
      </c>
      <c r="H19">
        <v>-0.27375571599999998</v>
      </c>
      <c r="I19">
        <v>0.39760158400000001</v>
      </c>
      <c r="J19">
        <v>-2.6974890000000001E-2</v>
      </c>
      <c r="K19">
        <v>-6.8306839999999994E-2</v>
      </c>
      <c r="L19">
        <v>3.2705020000000001E-2</v>
      </c>
      <c r="M19">
        <v>-5.6888830000000001E-2</v>
      </c>
      <c r="N19">
        <v>-8.382212E-3</v>
      </c>
      <c r="O19">
        <v>1.0730880999999999E-2</v>
      </c>
      <c r="P19">
        <v>-1.2484735E-2</v>
      </c>
      <c r="Q19">
        <v>-3.3328778E-3</v>
      </c>
      <c r="R19" s="1">
        <v>-1.3880739999999999E-4</v>
      </c>
      <c r="S19" s="1">
        <v>-1.3301529999999999E-4</v>
      </c>
      <c r="T19" s="1">
        <v>3.8134989999999999E-5</v>
      </c>
    </row>
    <row r="20" spans="1:20" x14ac:dyDescent="0.25">
      <c r="A20" t="s">
        <v>26</v>
      </c>
      <c r="B20">
        <v>-0.16494130000000001</v>
      </c>
      <c r="C20">
        <v>0.35141090000000003</v>
      </c>
      <c r="D20">
        <v>0.45759199</v>
      </c>
      <c r="E20">
        <v>-0.27000572</v>
      </c>
      <c r="F20">
        <v>3.3626260000000001E-3</v>
      </c>
      <c r="G20">
        <v>2.0359489000000001E-2</v>
      </c>
      <c r="H20">
        <v>-8.5220920000000002E-3</v>
      </c>
      <c r="I20">
        <v>-0.74044852299999997</v>
      </c>
      <c r="J20">
        <v>-5.5411080000000001E-2</v>
      </c>
      <c r="K20">
        <v>6.162082E-2</v>
      </c>
      <c r="L20">
        <v>-1.804913E-2</v>
      </c>
      <c r="M20">
        <v>0.10143176</v>
      </c>
      <c r="N20">
        <v>-1.8146886000000001E-2</v>
      </c>
      <c r="O20">
        <v>-7.5904450000000004E-3</v>
      </c>
      <c r="P20">
        <v>1.9495208E-2</v>
      </c>
      <c r="Q20">
        <v>-2.751389E-4</v>
      </c>
      <c r="R20" s="1">
        <v>1.093566E-4</v>
      </c>
      <c r="S20" s="1">
        <v>1.2519469999999999E-4</v>
      </c>
      <c r="T20" s="1">
        <v>-2.7630290000000001E-5</v>
      </c>
    </row>
    <row r="21" spans="1:20" x14ac:dyDescent="0.25">
      <c r="A21" t="s">
        <v>27</v>
      </c>
      <c r="B21">
        <v>-0.13686470000000001</v>
      </c>
      <c r="C21">
        <v>0.54327137000000003</v>
      </c>
      <c r="D21">
        <v>0.23610763000000001</v>
      </c>
      <c r="E21">
        <v>4.2928510000000003E-2</v>
      </c>
      <c r="F21">
        <v>0.39417271700000001</v>
      </c>
      <c r="G21">
        <v>0.50048115800000004</v>
      </c>
      <c r="H21">
        <v>0.19191675999999999</v>
      </c>
      <c r="I21">
        <v>0.42016403200000002</v>
      </c>
      <c r="J21">
        <v>6.7817279999999994E-2</v>
      </c>
      <c r="K21">
        <v>2.1055669999999999E-2</v>
      </c>
      <c r="L21">
        <v>-1.12605E-2</v>
      </c>
      <c r="M21">
        <v>-5.723429E-2</v>
      </c>
      <c r="N21">
        <v>2.8328267000000001E-2</v>
      </c>
      <c r="O21">
        <v>-2.2056070000000001E-3</v>
      </c>
      <c r="P21">
        <v>-7.5079509999999997E-3</v>
      </c>
      <c r="Q21">
        <v>-1.5528791000000001E-3</v>
      </c>
      <c r="R21" s="1">
        <v>-3.4753479999999997E-5</v>
      </c>
      <c r="S21" s="1">
        <v>2.5988089999999999E-5</v>
      </c>
      <c r="T21" s="1">
        <v>-6.3389220000000001E-5</v>
      </c>
    </row>
    <row r="23" spans="1:20" x14ac:dyDescent="0.25">
      <c r="A23" t="s">
        <v>8</v>
      </c>
      <c r="B23">
        <f>ABS(B3)</f>
        <v>0.25850919999999999</v>
      </c>
      <c r="C23">
        <f t="shared" ref="C23:T38" si="0">ABS(C3)</f>
        <v>7.1854669999999995E-2</v>
      </c>
      <c r="D23">
        <f t="shared" si="0"/>
        <v>4.6475019999999999E-2</v>
      </c>
      <c r="E23">
        <f t="shared" si="0"/>
        <v>5.6231070000000001E-2</v>
      </c>
      <c r="F23">
        <f t="shared" si="0"/>
        <v>1.7754618999999999E-2</v>
      </c>
      <c r="G23">
        <f t="shared" si="0"/>
        <v>2.2503028000000001E-2</v>
      </c>
      <c r="H23">
        <f t="shared" si="0"/>
        <v>3.0189278E-2</v>
      </c>
      <c r="I23">
        <f t="shared" si="0"/>
        <v>6.1440197000000002E-2</v>
      </c>
      <c r="J23">
        <f t="shared" si="0"/>
        <v>0.36046359</v>
      </c>
      <c r="K23">
        <f t="shared" si="0"/>
        <v>0.26362015999999999</v>
      </c>
      <c r="L23">
        <f t="shared" si="0"/>
        <v>5.0660169999999997E-2</v>
      </c>
      <c r="M23">
        <f t="shared" si="0"/>
        <v>4.7812460000000001E-2</v>
      </c>
      <c r="N23">
        <f t="shared" si="0"/>
        <v>5.8213460000000002E-2</v>
      </c>
      <c r="O23">
        <f t="shared" si="0"/>
        <v>2.3166840000000001E-2</v>
      </c>
      <c r="P23">
        <f t="shared" si="0"/>
        <v>0.13529032599999999</v>
      </c>
      <c r="Q23">
        <f t="shared" si="0"/>
        <v>0.41465811400000002</v>
      </c>
      <c r="R23">
        <f t="shared" si="0"/>
        <v>0.29015679999999999</v>
      </c>
      <c r="S23">
        <f t="shared" si="0"/>
        <v>8.9664250000000001E-2</v>
      </c>
      <c r="T23">
        <f t="shared" si="0"/>
        <v>0.65306739999999996</v>
      </c>
    </row>
    <row r="24" spans="1:20" x14ac:dyDescent="0.25">
      <c r="A24" t="s">
        <v>9</v>
      </c>
      <c r="B24">
        <f t="shared" ref="B24:Q41" si="1">ABS(B4)</f>
        <v>0.2342381</v>
      </c>
      <c r="C24">
        <f t="shared" si="1"/>
        <v>0.26006456</v>
      </c>
      <c r="D24">
        <f t="shared" si="1"/>
        <v>0.14584841000000001</v>
      </c>
      <c r="E24">
        <f t="shared" si="1"/>
        <v>0.26143704000000001</v>
      </c>
      <c r="F24">
        <f t="shared" si="1"/>
        <v>6.8856364000000003E-2</v>
      </c>
      <c r="G24">
        <f t="shared" si="1"/>
        <v>0.114329657</v>
      </c>
      <c r="H24">
        <f t="shared" si="1"/>
        <v>7.4508977000000004E-2</v>
      </c>
      <c r="I24">
        <f t="shared" si="1"/>
        <v>3.2382161E-2</v>
      </c>
      <c r="J24">
        <f t="shared" si="1"/>
        <v>0.27293466</v>
      </c>
      <c r="K24">
        <f t="shared" si="1"/>
        <v>0.32486498000000003</v>
      </c>
      <c r="L24">
        <f t="shared" si="1"/>
        <v>7.9306150000000006E-2</v>
      </c>
      <c r="M24">
        <f t="shared" si="1"/>
        <v>2.8584229999999999E-2</v>
      </c>
      <c r="N24">
        <f t="shared" si="1"/>
        <v>0.50580983499999999</v>
      </c>
      <c r="O24">
        <f t="shared" si="1"/>
        <v>6.8281897999999994E-2</v>
      </c>
      <c r="P24">
        <f t="shared" si="1"/>
        <v>0.50215601499999996</v>
      </c>
      <c r="Q24">
        <f t="shared" si="1"/>
        <v>0.1042774923</v>
      </c>
      <c r="R24">
        <f t="shared" si="0"/>
        <v>9.4441230000000001E-2</v>
      </c>
      <c r="S24">
        <f t="shared" si="0"/>
        <v>2.6873419999999999E-2</v>
      </c>
      <c r="T24">
        <f t="shared" si="0"/>
        <v>0.20771680000000001</v>
      </c>
    </row>
    <row r="25" spans="1:20" x14ac:dyDescent="0.25">
      <c r="A25" t="s">
        <v>10</v>
      </c>
      <c r="B25">
        <f t="shared" si="1"/>
        <v>0.25154700000000002</v>
      </c>
      <c r="C25">
        <f t="shared" si="0"/>
        <v>8.8004349999999995E-2</v>
      </c>
      <c r="D25">
        <f t="shared" si="0"/>
        <v>5.0428170000000001E-2</v>
      </c>
      <c r="E25">
        <f t="shared" si="0"/>
        <v>0.35590118999999998</v>
      </c>
      <c r="F25">
        <f t="shared" si="0"/>
        <v>4.8852701999999998E-2</v>
      </c>
      <c r="G25">
        <f t="shared" si="0"/>
        <v>1.4230506E-2</v>
      </c>
      <c r="H25">
        <f t="shared" si="0"/>
        <v>3.2110707000000002E-2</v>
      </c>
      <c r="I25">
        <f t="shared" si="0"/>
        <v>0.15291780499999999</v>
      </c>
      <c r="J25">
        <f t="shared" si="0"/>
        <v>0.31308006999999999</v>
      </c>
      <c r="K25">
        <f t="shared" si="0"/>
        <v>0.24114826</v>
      </c>
      <c r="L25">
        <f t="shared" si="0"/>
        <v>8.5091330000000007E-2</v>
      </c>
      <c r="M25">
        <f t="shared" si="0"/>
        <v>0.12099593</v>
      </c>
      <c r="N25">
        <f t="shared" si="0"/>
        <v>8.1941610999999998E-2</v>
      </c>
      <c r="O25">
        <f t="shared" si="0"/>
        <v>0.18846821</v>
      </c>
      <c r="P25">
        <f t="shared" si="0"/>
        <v>0.58424930500000005</v>
      </c>
      <c r="Q25">
        <f t="shared" si="0"/>
        <v>0.26765870339999998</v>
      </c>
      <c r="R25">
        <f t="shared" si="0"/>
        <v>0.14699429999999999</v>
      </c>
      <c r="S25">
        <f t="shared" si="0"/>
        <v>4.9409559999999998E-2</v>
      </c>
      <c r="T25">
        <f t="shared" si="0"/>
        <v>0.33976859999999998</v>
      </c>
    </row>
    <row r="26" spans="1:20" x14ac:dyDescent="0.25">
      <c r="A26" t="s">
        <v>11</v>
      </c>
      <c r="B26">
        <f t="shared" si="1"/>
        <v>0.22630220000000001</v>
      </c>
      <c r="C26">
        <f t="shared" si="0"/>
        <v>0.24280356</v>
      </c>
      <c r="D26">
        <f t="shared" si="0"/>
        <v>0.27511869999999999</v>
      </c>
      <c r="E26">
        <f t="shared" si="0"/>
        <v>0.18088866000000001</v>
      </c>
      <c r="F26">
        <f t="shared" si="0"/>
        <v>6.5488189000000002E-2</v>
      </c>
      <c r="G26">
        <f t="shared" si="0"/>
        <v>9.0062359999999994E-2</v>
      </c>
      <c r="H26">
        <f t="shared" si="0"/>
        <v>4.3470946000000003E-2</v>
      </c>
      <c r="I26">
        <f t="shared" si="0"/>
        <v>3.1029469E-2</v>
      </c>
      <c r="J26">
        <f t="shared" si="0"/>
        <v>0.45752567999999999</v>
      </c>
      <c r="K26">
        <f t="shared" si="0"/>
        <v>0.13166417</v>
      </c>
      <c r="L26">
        <f t="shared" si="0"/>
        <v>7.2813879999999997E-2</v>
      </c>
      <c r="M26">
        <f t="shared" si="0"/>
        <v>0.10015213000000001</v>
      </c>
      <c r="N26">
        <f t="shared" si="0"/>
        <v>0.62457934999999998</v>
      </c>
      <c r="O26">
        <f t="shared" si="0"/>
        <v>0.214177802</v>
      </c>
      <c r="P26">
        <f t="shared" si="0"/>
        <v>0.227011621</v>
      </c>
      <c r="Q26">
        <f t="shared" si="0"/>
        <v>8.3099898699999994E-2</v>
      </c>
      <c r="R26">
        <f t="shared" si="0"/>
        <v>7.0108050000000005E-2</v>
      </c>
      <c r="S26">
        <f t="shared" si="0"/>
        <v>2.1934410000000001E-2</v>
      </c>
      <c r="T26">
        <f t="shared" si="0"/>
        <v>0.15609339999999999</v>
      </c>
    </row>
    <row r="27" spans="1:20" x14ac:dyDescent="0.25">
      <c r="A27" t="s">
        <v>12</v>
      </c>
      <c r="B27">
        <f t="shared" si="1"/>
        <v>0.25490679999999999</v>
      </c>
      <c r="C27">
        <f t="shared" si="0"/>
        <v>8.6085110000000006E-2</v>
      </c>
      <c r="D27">
        <f t="shared" si="0"/>
        <v>3.0674739999999999E-2</v>
      </c>
      <c r="E27">
        <f t="shared" si="0"/>
        <v>6.7836370000000007E-2</v>
      </c>
      <c r="F27">
        <f t="shared" si="0"/>
        <v>0.27928287299999999</v>
      </c>
      <c r="G27">
        <f t="shared" si="0"/>
        <v>0.26032293099999998</v>
      </c>
      <c r="H27">
        <f t="shared" si="0"/>
        <v>0.18759548000000001</v>
      </c>
      <c r="I27">
        <f t="shared" si="0"/>
        <v>4.609925E-3</v>
      </c>
      <c r="J27">
        <f t="shared" si="0"/>
        <v>8.648074E-2</v>
      </c>
      <c r="K27">
        <f t="shared" si="0"/>
        <v>0.10550250999999999</v>
      </c>
      <c r="L27">
        <f t="shared" si="0"/>
        <v>0.1179606</v>
      </c>
      <c r="M27">
        <f t="shared" si="0"/>
        <v>3.3671800000000002E-2</v>
      </c>
      <c r="N27">
        <f t="shared" si="0"/>
        <v>2.3542916000000001E-2</v>
      </c>
      <c r="O27">
        <f t="shared" si="0"/>
        <v>6.4816424999999997E-2</v>
      </c>
      <c r="P27">
        <f t="shared" si="0"/>
        <v>1.3464408000000001E-2</v>
      </c>
      <c r="Q27">
        <f t="shared" si="0"/>
        <v>0.40851622920000003</v>
      </c>
      <c r="R27">
        <f t="shared" si="0"/>
        <v>0.61458659999999998</v>
      </c>
      <c r="S27">
        <f t="shared" si="0"/>
        <v>0.39457690000000001</v>
      </c>
      <c r="T27">
        <f t="shared" si="0"/>
        <v>4.6912330000000002E-2</v>
      </c>
    </row>
    <row r="28" spans="1:20" x14ac:dyDescent="0.25">
      <c r="A28" t="s">
        <v>13</v>
      </c>
      <c r="B28">
        <f t="shared" si="1"/>
        <v>0.22912550000000001</v>
      </c>
      <c r="C28">
        <f t="shared" si="0"/>
        <v>0.26751693999999998</v>
      </c>
      <c r="D28">
        <f t="shared" si="0"/>
        <v>0.14870884000000001</v>
      </c>
      <c r="E28">
        <f t="shared" si="0"/>
        <v>0.24979086</v>
      </c>
      <c r="F28" s="5">
        <f t="shared" si="0"/>
        <v>0.36569244099999998</v>
      </c>
      <c r="G28">
        <f t="shared" si="0"/>
        <v>0.10880284699999999</v>
      </c>
      <c r="H28">
        <f t="shared" si="0"/>
        <v>0.12928529999999999</v>
      </c>
      <c r="I28">
        <f t="shared" si="0"/>
        <v>0.116317534</v>
      </c>
      <c r="J28">
        <f t="shared" si="0"/>
        <v>0.10074633</v>
      </c>
      <c r="K28">
        <f t="shared" si="0"/>
        <v>0.36583897999999998</v>
      </c>
      <c r="L28">
        <f t="shared" si="0"/>
        <v>0.33453538999999999</v>
      </c>
      <c r="M28">
        <f t="shared" si="0"/>
        <v>0.24842557000000001</v>
      </c>
      <c r="N28">
        <f t="shared" si="0"/>
        <v>1.9737915000000002E-2</v>
      </c>
      <c r="O28">
        <f t="shared" si="0"/>
        <v>0.36629444700000002</v>
      </c>
      <c r="P28">
        <f t="shared" si="0"/>
        <v>0.27474927799999999</v>
      </c>
      <c r="Q28">
        <f t="shared" si="0"/>
        <v>0.15992269319999999</v>
      </c>
      <c r="R28">
        <f t="shared" si="0"/>
        <v>0.20959739999999999</v>
      </c>
      <c r="S28">
        <f t="shared" si="0"/>
        <v>0.13494100000000001</v>
      </c>
      <c r="T28">
        <f t="shared" si="0"/>
        <v>1.5229589999999999E-2</v>
      </c>
    </row>
    <row r="29" spans="1:20" x14ac:dyDescent="0.25">
      <c r="A29" t="s">
        <v>14</v>
      </c>
      <c r="B29">
        <f t="shared" si="1"/>
        <v>0.24813109999999999</v>
      </c>
      <c r="C29">
        <f t="shared" si="0"/>
        <v>9.6357059999999994E-2</v>
      </c>
      <c r="D29">
        <f t="shared" si="0"/>
        <v>4.0975079999999997E-2</v>
      </c>
      <c r="E29">
        <f t="shared" si="0"/>
        <v>0.37145927000000001</v>
      </c>
      <c r="F29">
        <f t="shared" si="0"/>
        <v>0.23188302</v>
      </c>
      <c r="G29">
        <f t="shared" si="0"/>
        <v>0.25707098499999997</v>
      </c>
      <c r="H29">
        <f t="shared" si="0"/>
        <v>0.16817595900000001</v>
      </c>
      <c r="I29">
        <f t="shared" si="0"/>
        <v>0.12588555200000001</v>
      </c>
      <c r="J29">
        <f t="shared" si="0"/>
        <v>8.3479109999999995E-2</v>
      </c>
      <c r="K29">
        <f t="shared" si="0"/>
        <v>5.7910080000000003E-2</v>
      </c>
      <c r="L29">
        <f t="shared" si="0"/>
        <v>0.23900370000000001</v>
      </c>
      <c r="M29">
        <f t="shared" si="0"/>
        <v>0.25688460000000002</v>
      </c>
      <c r="N29">
        <f t="shared" si="0"/>
        <v>8.1258955999999993E-2</v>
      </c>
      <c r="O29">
        <f t="shared" si="0"/>
        <v>0.43899570799999998</v>
      </c>
      <c r="P29">
        <f t="shared" si="0"/>
        <v>0.34740588700000002</v>
      </c>
      <c r="Q29">
        <f t="shared" si="0"/>
        <v>0.1800210085</v>
      </c>
      <c r="R29">
        <f t="shared" si="0"/>
        <v>0.31400489999999998</v>
      </c>
      <c r="S29">
        <f t="shared" si="0"/>
        <v>0.20109440000000001</v>
      </c>
      <c r="T29">
        <f t="shared" si="0"/>
        <v>2.466308E-2</v>
      </c>
    </row>
    <row r="30" spans="1:20" x14ac:dyDescent="0.25">
      <c r="A30" t="s">
        <v>15</v>
      </c>
      <c r="B30">
        <f t="shared" si="1"/>
        <v>0.2229189</v>
      </c>
      <c r="C30">
        <f t="shared" si="0"/>
        <v>0.24717291</v>
      </c>
      <c r="D30">
        <f t="shared" si="0"/>
        <v>0.26224035000000001</v>
      </c>
      <c r="E30">
        <f t="shared" si="0"/>
        <v>0.17100403</v>
      </c>
      <c r="F30">
        <f t="shared" si="0"/>
        <v>0.158466947</v>
      </c>
      <c r="G30" s="5">
        <f t="shared" si="0"/>
        <v>0.40708213100000001</v>
      </c>
      <c r="H30">
        <f t="shared" si="0"/>
        <v>0.25411804900000001</v>
      </c>
      <c r="I30">
        <f t="shared" si="0"/>
        <v>9.4670622999999995E-2</v>
      </c>
      <c r="J30">
        <f t="shared" si="0"/>
        <v>0.35405368999999998</v>
      </c>
      <c r="K30">
        <f t="shared" si="0"/>
        <v>0.19956813000000001</v>
      </c>
      <c r="L30">
        <f t="shared" si="0"/>
        <v>0.52896929999999998</v>
      </c>
      <c r="M30">
        <f t="shared" si="0"/>
        <v>5.4584180000000003E-2</v>
      </c>
      <c r="N30">
        <f t="shared" si="0"/>
        <v>9.7241428000000005E-2</v>
      </c>
      <c r="O30">
        <f t="shared" si="0"/>
        <v>0.150272876</v>
      </c>
      <c r="P30">
        <f t="shared" si="0"/>
        <v>9.8435964000000001E-2</v>
      </c>
      <c r="Q30">
        <f t="shared" si="0"/>
        <v>9.9556000199999994E-2</v>
      </c>
      <c r="R30">
        <f t="shared" si="0"/>
        <v>0.1385353</v>
      </c>
      <c r="S30">
        <f t="shared" si="0"/>
        <v>8.9014889999999999E-2</v>
      </c>
      <c r="T30">
        <f t="shared" si="0"/>
        <v>1.0498510000000001E-2</v>
      </c>
    </row>
    <row r="31" spans="1:20" x14ac:dyDescent="0.25">
      <c r="A31" t="s">
        <v>16</v>
      </c>
      <c r="B31">
        <f t="shared" si="1"/>
        <v>0.2560171</v>
      </c>
      <c r="C31">
        <f t="shared" si="0"/>
        <v>9.1849449999999999E-2</v>
      </c>
      <c r="D31">
        <f t="shared" si="0"/>
        <v>5.2569749999999998E-2</v>
      </c>
      <c r="E31">
        <f t="shared" si="0"/>
        <v>5.5798109999999998E-2</v>
      </c>
      <c r="F31">
        <f t="shared" si="0"/>
        <v>7.0091866000000003E-2</v>
      </c>
      <c r="G31">
        <f t="shared" si="0"/>
        <v>0.12549528300000001</v>
      </c>
      <c r="H31">
        <f t="shared" si="0"/>
        <v>0.38562421099999999</v>
      </c>
      <c r="I31">
        <f t="shared" si="0"/>
        <v>5.4218549999999997E-3</v>
      </c>
      <c r="J31">
        <f t="shared" si="0"/>
        <v>0.19119341000000001</v>
      </c>
      <c r="K31">
        <f t="shared" si="0"/>
        <v>2.2962819999999998E-2</v>
      </c>
      <c r="L31">
        <f t="shared" si="0"/>
        <v>3.8921659999999997E-2</v>
      </c>
      <c r="M31">
        <f t="shared" si="0"/>
        <v>6.0981300000000002E-2</v>
      </c>
      <c r="N31">
        <f t="shared" si="0"/>
        <v>2.8902753999999999E-2</v>
      </c>
      <c r="O31">
        <f t="shared" si="0"/>
        <v>9.2891608000000001E-2</v>
      </c>
      <c r="P31">
        <f t="shared" si="0"/>
        <v>2.3086171999999999E-2</v>
      </c>
      <c r="Q31">
        <f t="shared" si="0"/>
        <v>0.39226656319999997</v>
      </c>
      <c r="R31">
        <f t="shared" si="0"/>
        <v>0.1904515</v>
      </c>
      <c r="S31">
        <f t="shared" si="0"/>
        <v>0.70915550000000005</v>
      </c>
      <c r="T31">
        <f t="shared" si="0"/>
        <v>7.338335E-2</v>
      </c>
    </row>
    <row r="32" spans="1:20" x14ac:dyDescent="0.25">
      <c r="A32" t="s">
        <v>17</v>
      </c>
      <c r="B32">
        <f t="shared" si="1"/>
        <v>0.22966210000000001</v>
      </c>
      <c r="C32">
        <f t="shared" si="0"/>
        <v>0.27626486</v>
      </c>
      <c r="D32">
        <f t="shared" si="0"/>
        <v>0.13264256999999999</v>
      </c>
      <c r="E32">
        <f t="shared" si="0"/>
        <v>0.26208419999999999</v>
      </c>
      <c r="F32">
        <f t="shared" si="0"/>
        <v>0.20359765499999999</v>
      </c>
      <c r="G32">
        <f t="shared" si="0"/>
        <v>0.215229596</v>
      </c>
      <c r="H32">
        <f t="shared" si="0"/>
        <v>0.34087653699999998</v>
      </c>
      <c r="I32">
        <f t="shared" si="0"/>
        <v>0.12576242100000001</v>
      </c>
      <c r="J32">
        <f t="shared" si="0"/>
        <v>6.827548E-2</v>
      </c>
      <c r="K32">
        <f t="shared" si="0"/>
        <v>0.13749707</v>
      </c>
      <c r="L32">
        <f t="shared" si="0"/>
        <v>0.43429665000000001</v>
      </c>
      <c r="M32">
        <f t="shared" si="0"/>
        <v>3.0994540000000001E-2</v>
      </c>
      <c r="N32">
        <f t="shared" si="0"/>
        <v>0.31806621499999999</v>
      </c>
      <c r="O32">
        <f t="shared" si="0"/>
        <v>0.41736041099999999</v>
      </c>
      <c r="P32">
        <f t="shared" si="0"/>
        <v>1.8932030999999998E-2</v>
      </c>
      <c r="Q32">
        <f t="shared" si="0"/>
        <v>0.12748459979999999</v>
      </c>
      <c r="R32">
        <f t="shared" si="0"/>
        <v>6.2995449999999995E-2</v>
      </c>
      <c r="S32">
        <f t="shared" si="0"/>
        <v>0.23497219999999999</v>
      </c>
      <c r="T32">
        <f t="shared" si="0"/>
        <v>2.3956990000000001E-2</v>
      </c>
    </row>
    <row r="33" spans="1:20" x14ac:dyDescent="0.25">
      <c r="A33" t="s">
        <v>18</v>
      </c>
      <c r="B33">
        <f t="shared" si="1"/>
        <v>0.24914559999999999</v>
      </c>
      <c r="C33">
        <f t="shared" si="0"/>
        <v>0.10398427</v>
      </c>
      <c r="D33">
        <f t="shared" si="0"/>
        <v>5.8321949999999997E-2</v>
      </c>
      <c r="E33">
        <f t="shared" si="0"/>
        <v>0.35659697000000001</v>
      </c>
      <c r="F33">
        <f t="shared" si="0"/>
        <v>3.4715843000000003E-2</v>
      </c>
      <c r="G33">
        <f t="shared" si="0"/>
        <v>0.10426372</v>
      </c>
      <c r="H33">
        <f t="shared" si="0"/>
        <v>0.36590426999999998</v>
      </c>
      <c r="I33">
        <f t="shared" si="0"/>
        <v>0.14137388400000001</v>
      </c>
      <c r="J33">
        <f t="shared" si="0"/>
        <v>0.21028526</v>
      </c>
      <c r="K33">
        <f t="shared" si="0"/>
        <v>2.7754540000000001E-2</v>
      </c>
      <c r="L33">
        <f t="shared" si="0"/>
        <v>1.9906630000000002E-2</v>
      </c>
      <c r="M33">
        <f t="shared" si="0"/>
        <v>0.30612201999999999</v>
      </c>
      <c r="N33">
        <f t="shared" si="0"/>
        <v>6.8111283999999994E-2</v>
      </c>
      <c r="O33">
        <f t="shared" si="0"/>
        <v>0.54536001199999995</v>
      </c>
      <c r="P33">
        <f t="shared" si="0"/>
        <v>4.7689392999999997E-2</v>
      </c>
      <c r="Q33">
        <f t="shared" si="0"/>
        <v>0.20261714989999999</v>
      </c>
      <c r="R33">
        <f t="shared" si="0"/>
        <v>9.7998189999999999E-2</v>
      </c>
      <c r="S33">
        <f t="shared" si="0"/>
        <v>0.36735279999999998</v>
      </c>
      <c r="T33">
        <f t="shared" si="0"/>
        <v>3.960727E-2</v>
      </c>
    </row>
    <row r="34" spans="1:20" x14ac:dyDescent="0.25">
      <c r="A34" t="s">
        <v>19</v>
      </c>
      <c r="B34">
        <f t="shared" si="1"/>
        <v>0.2241832</v>
      </c>
      <c r="C34">
        <f t="shared" si="0"/>
        <v>0.23895957000000001</v>
      </c>
      <c r="D34">
        <f t="shared" si="0"/>
        <v>0.28430083</v>
      </c>
      <c r="E34">
        <f t="shared" si="0"/>
        <v>0.1845966</v>
      </c>
      <c r="F34">
        <f t="shared" si="0"/>
        <v>7.0290079000000005E-2</v>
      </c>
      <c r="G34">
        <f t="shared" si="0"/>
        <v>1.159588E-3</v>
      </c>
      <c r="H34">
        <f t="shared" si="0"/>
        <v>0.36244205800000001</v>
      </c>
      <c r="I34">
        <f t="shared" si="0"/>
        <v>0.11417743499999999</v>
      </c>
      <c r="J34">
        <f t="shared" si="0"/>
        <v>0.26304092000000001</v>
      </c>
      <c r="K34">
        <f t="shared" si="0"/>
        <v>0.22676199999999999</v>
      </c>
      <c r="L34">
        <f t="shared" si="0"/>
        <v>0.50023205999999998</v>
      </c>
      <c r="M34">
        <f t="shared" si="0"/>
        <v>0.37568527000000002</v>
      </c>
      <c r="N34">
        <f t="shared" si="0"/>
        <v>0.15942637800000001</v>
      </c>
      <c r="O34">
        <f t="shared" si="0"/>
        <v>0.231587291</v>
      </c>
      <c r="P34">
        <f t="shared" si="0"/>
        <v>8.6884709999999997E-3</v>
      </c>
      <c r="Q34">
        <f t="shared" si="0"/>
        <v>9.2398625799999995E-2</v>
      </c>
      <c r="R34">
        <f t="shared" si="0"/>
        <v>4.3976260000000003E-2</v>
      </c>
      <c r="S34">
        <f t="shared" si="0"/>
        <v>0.162938</v>
      </c>
      <c r="T34">
        <f t="shared" si="0"/>
        <v>1.6321410000000001E-2</v>
      </c>
    </row>
    <row r="35" spans="1:20" x14ac:dyDescent="0.25">
      <c r="A35" t="s">
        <v>20</v>
      </c>
      <c r="B35">
        <f t="shared" si="1"/>
        <v>0.25661119999999998</v>
      </c>
      <c r="C35">
        <f t="shared" si="0"/>
        <v>1.24867E-2</v>
      </c>
      <c r="D35">
        <f t="shared" si="0"/>
        <v>4.3161249999999998E-2</v>
      </c>
      <c r="E35">
        <f t="shared" si="0"/>
        <v>1.317285E-2</v>
      </c>
      <c r="F35">
        <f t="shared" si="0"/>
        <v>0.33235957500000002</v>
      </c>
      <c r="G35">
        <f t="shared" si="0"/>
        <v>0.146640994</v>
      </c>
      <c r="H35">
        <f t="shared" si="0"/>
        <v>0.189974271</v>
      </c>
      <c r="I35">
        <f t="shared" si="0"/>
        <v>3.0989749999999999E-3</v>
      </c>
      <c r="J35">
        <f t="shared" si="0"/>
        <v>8.0098359999999993E-2</v>
      </c>
      <c r="K35">
        <f t="shared" si="0"/>
        <v>0.21086105999999999</v>
      </c>
      <c r="L35">
        <f t="shared" si="0"/>
        <v>2.9917510000000001E-2</v>
      </c>
      <c r="M35">
        <f t="shared" si="0"/>
        <v>6.1370559999999998E-2</v>
      </c>
      <c r="N35">
        <f t="shared" si="0"/>
        <v>6.2447809999999996E-3</v>
      </c>
      <c r="O35">
        <f t="shared" si="0"/>
        <v>1.842006E-3</v>
      </c>
      <c r="P35">
        <f t="shared" si="0"/>
        <v>1.6956882E-2</v>
      </c>
      <c r="Q35">
        <f t="shared" si="0"/>
        <v>0.4522138731</v>
      </c>
      <c r="R35">
        <f t="shared" si="0"/>
        <v>0.4513007</v>
      </c>
      <c r="S35">
        <f t="shared" si="0"/>
        <v>0.1812426</v>
      </c>
      <c r="T35">
        <f t="shared" si="0"/>
        <v>0.51672430000000003</v>
      </c>
    </row>
    <row r="36" spans="1:20" x14ac:dyDescent="0.25">
      <c r="A36" t="s">
        <v>21</v>
      </c>
      <c r="B36">
        <f>ABS(B16)</f>
        <v>0.2335556</v>
      </c>
      <c r="C36">
        <f t="shared" ref="C36:T36" si="2">ABS(C16)</f>
        <v>0.20023163999999999</v>
      </c>
      <c r="D36">
        <f t="shared" si="2"/>
        <v>0.16327320000000001</v>
      </c>
      <c r="E36">
        <f t="shared" si="2"/>
        <v>0.28849669</v>
      </c>
      <c r="F36">
        <f t="shared" si="2"/>
        <v>0.3823743</v>
      </c>
      <c r="G36">
        <f t="shared" si="2"/>
        <v>0.18749358899999999</v>
      </c>
      <c r="H36">
        <f t="shared" si="2"/>
        <v>0.35734563499999999</v>
      </c>
      <c r="I36">
        <f t="shared" si="2"/>
        <v>3.0419399999999999E-3</v>
      </c>
      <c r="J36">
        <f t="shared" si="2"/>
        <v>0.33551673999999998</v>
      </c>
      <c r="K36">
        <f t="shared" si="2"/>
        <v>0.24824766000000001</v>
      </c>
      <c r="L36">
        <f t="shared" si="2"/>
        <v>0.21266916999999999</v>
      </c>
      <c r="M36">
        <f t="shared" si="2"/>
        <v>0.36448427999999999</v>
      </c>
      <c r="N36">
        <f t="shared" si="2"/>
        <v>0.17972621699999999</v>
      </c>
      <c r="O36">
        <f t="shared" si="2"/>
        <v>1.5722262000000001E-2</v>
      </c>
      <c r="P36">
        <f t="shared" si="2"/>
        <v>0.189434502</v>
      </c>
      <c r="Q36">
        <f t="shared" si="2"/>
        <v>0.14659645760000001</v>
      </c>
      <c r="R36">
        <f t="shared" si="2"/>
        <v>0.1336908</v>
      </c>
      <c r="S36">
        <f t="shared" si="2"/>
        <v>5.4847750000000001E-2</v>
      </c>
      <c r="T36">
        <f t="shared" si="2"/>
        <v>0.15270880000000001</v>
      </c>
    </row>
    <row r="37" spans="1:20" x14ac:dyDescent="0.25">
      <c r="A37" t="s">
        <v>22</v>
      </c>
      <c r="B37">
        <f t="shared" si="1"/>
        <v>0.2514438</v>
      </c>
      <c r="C37">
        <f t="shared" si="0"/>
        <v>3.9648379999999997E-2</v>
      </c>
      <c r="D37">
        <f t="shared" si="0"/>
        <v>3.807236E-2</v>
      </c>
      <c r="E37">
        <f t="shared" si="0"/>
        <v>0.29287145999999997</v>
      </c>
      <c r="F37">
        <f t="shared" si="0"/>
        <v>0.34599989599999997</v>
      </c>
      <c r="G37">
        <f t="shared" si="0"/>
        <v>0.14598033599999999</v>
      </c>
      <c r="H37">
        <f t="shared" si="0"/>
        <v>0.192613959</v>
      </c>
      <c r="I37">
        <f t="shared" si="0"/>
        <v>4.7663530000000001E-3</v>
      </c>
      <c r="J37">
        <f t="shared" si="0"/>
        <v>7.9461400000000001E-2</v>
      </c>
      <c r="K37">
        <f t="shared" si="0"/>
        <v>0.28141194000000003</v>
      </c>
      <c r="L37">
        <f t="shared" si="0"/>
        <v>0.15906312</v>
      </c>
      <c r="M37">
        <f t="shared" si="0"/>
        <v>0.53769979999999995</v>
      </c>
      <c r="N37">
        <f t="shared" si="0"/>
        <v>9.3296476000000003E-2</v>
      </c>
      <c r="O37">
        <f t="shared" si="0"/>
        <v>7.7738397000000001E-2</v>
      </c>
      <c r="P37">
        <f t="shared" si="0"/>
        <v>0.28345499699999999</v>
      </c>
      <c r="Q37">
        <f t="shared" si="0"/>
        <v>0.2060705568</v>
      </c>
      <c r="R37">
        <f t="shared" si="0"/>
        <v>0.23091490000000001</v>
      </c>
      <c r="S37">
        <f t="shared" si="0"/>
        <v>9.1217160000000005E-2</v>
      </c>
      <c r="T37">
        <f t="shared" si="0"/>
        <v>0.2658971</v>
      </c>
    </row>
    <row r="38" spans="1:20" x14ac:dyDescent="0.25">
      <c r="A38" t="s">
        <v>23</v>
      </c>
      <c r="B38">
        <f t="shared" si="1"/>
        <v>0.2235538</v>
      </c>
      <c r="C38">
        <f t="shared" si="0"/>
        <v>0.26062626</v>
      </c>
      <c r="D38">
        <f t="shared" si="0"/>
        <v>0.26825631</v>
      </c>
      <c r="E38">
        <f t="shared" si="0"/>
        <v>0.19410483000000001</v>
      </c>
      <c r="F38">
        <f t="shared" si="0"/>
        <v>0.16173556</v>
      </c>
      <c r="G38">
        <f t="shared" si="0"/>
        <v>6.0212907000000003E-2</v>
      </c>
      <c r="H38">
        <f t="shared" si="0"/>
        <v>5.4444094999999998E-2</v>
      </c>
      <c r="I38">
        <f t="shared" si="0"/>
        <v>2.5884880999999998E-2</v>
      </c>
      <c r="J38">
        <f t="shared" si="0"/>
        <v>0.22348788999999999</v>
      </c>
      <c r="K38">
        <f t="shared" si="0"/>
        <v>0.54361470000000001</v>
      </c>
      <c r="L38">
        <f t="shared" si="0"/>
        <v>4.624296E-2</v>
      </c>
      <c r="M38">
        <f t="shared" si="0"/>
        <v>0.39792217000000002</v>
      </c>
      <c r="N38">
        <f t="shared" si="0"/>
        <v>0.39070044300000001</v>
      </c>
      <c r="O38">
        <f t="shared" si="0"/>
        <v>0.13927049699999999</v>
      </c>
      <c r="P38">
        <f t="shared" si="0"/>
        <v>0.10125329</v>
      </c>
      <c r="Q38">
        <f t="shared" si="0"/>
        <v>0.1252005078</v>
      </c>
      <c r="R38">
        <f t="shared" si="0"/>
        <v>0.11951349999999999</v>
      </c>
      <c r="S38">
        <f t="shared" si="0"/>
        <v>4.7591559999999998E-2</v>
      </c>
      <c r="T38">
        <f t="shared" si="0"/>
        <v>0.1363018</v>
      </c>
    </row>
    <row r="39" spans="1:20" x14ac:dyDescent="0.25">
      <c r="A39" t="s">
        <v>25</v>
      </c>
      <c r="B39">
        <f>ABS(B19)</f>
        <v>0.15786890000000001</v>
      </c>
      <c r="C39">
        <f t="shared" ref="C39:T41" si="3">ABS(C19)</f>
        <v>0.17348441000000001</v>
      </c>
      <c r="D39">
        <f t="shared" si="3"/>
        <v>0.57721359999999999</v>
      </c>
      <c r="E39">
        <f t="shared" si="3"/>
        <v>0.14227339</v>
      </c>
      <c r="F39">
        <f t="shared" si="3"/>
        <v>0.29532250599999998</v>
      </c>
      <c r="G39" s="2">
        <f t="shared" si="3"/>
        <v>0.51114271600000005</v>
      </c>
      <c r="H39">
        <f t="shared" si="3"/>
        <v>0.27375571599999998</v>
      </c>
      <c r="I39">
        <f t="shared" si="3"/>
        <v>0.39760158400000001</v>
      </c>
      <c r="J39">
        <f t="shared" si="3"/>
        <v>2.6974890000000001E-2</v>
      </c>
      <c r="K39">
        <f t="shared" si="3"/>
        <v>6.8306839999999994E-2</v>
      </c>
      <c r="L39">
        <f t="shared" si="3"/>
        <v>3.2705020000000001E-2</v>
      </c>
      <c r="M39">
        <f t="shared" si="3"/>
        <v>5.6888830000000001E-2</v>
      </c>
      <c r="N39">
        <f t="shared" si="3"/>
        <v>8.382212E-3</v>
      </c>
      <c r="O39">
        <f t="shared" si="3"/>
        <v>1.0730880999999999E-2</v>
      </c>
      <c r="P39">
        <f t="shared" si="3"/>
        <v>1.2484735E-2</v>
      </c>
      <c r="Q39">
        <f t="shared" si="3"/>
        <v>3.3328778E-3</v>
      </c>
      <c r="R39">
        <f t="shared" si="3"/>
        <v>1.3880739999999999E-4</v>
      </c>
      <c r="S39">
        <f t="shared" si="3"/>
        <v>1.3301529999999999E-4</v>
      </c>
      <c r="T39">
        <f t="shared" si="3"/>
        <v>3.8134989999999999E-5</v>
      </c>
    </row>
    <row r="40" spans="1:20" x14ac:dyDescent="0.25">
      <c r="A40" t="s">
        <v>26</v>
      </c>
      <c r="B40">
        <f t="shared" si="1"/>
        <v>0.16494130000000001</v>
      </c>
      <c r="C40">
        <f t="shared" si="3"/>
        <v>0.35141090000000003</v>
      </c>
      <c r="D40">
        <f t="shared" si="3"/>
        <v>0.45759199</v>
      </c>
      <c r="E40">
        <f t="shared" si="3"/>
        <v>0.27000572</v>
      </c>
      <c r="F40">
        <f t="shared" si="3"/>
        <v>3.3626260000000001E-3</v>
      </c>
      <c r="G40">
        <f t="shared" si="3"/>
        <v>2.0359489000000001E-2</v>
      </c>
      <c r="H40">
        <f t="shared" si="3"/>
        <v>8.5220920000000002E-3</v>
      </c>
      <c r="I40">
        <f t="shared" si="3"/>
        <v>0.74044852299999997</v>
      </c>
      <c r="J40">
        <f t="shared" si="3"/>
        <v>5.5411080000000001E-2</v>
      </c>
      <c r="K40">
        <f t="shared" si="3"/>
        <v>6.162082E-2</v>
      </c>
      <c r="L40">
        <f t="shared" si="3"/>
        <v>1.804913E-2</v>
      </c>
      <c r="M40">
        <f t="shared" si="3"/>
        <v>0.10143176</v>
      </c>
      <c r="N40">
        <f t="shared" si="3"/>
        <v>1.8146886000000001E-2</v>
      </c>
      <c r="O40">
        <f t="shared" si="3"/>
        <v>7.5904450000000004E-3</v>
      </c>
      <c r="P40">
        <f t="shared" si="3"/>
        <v>1.9495208E-2</v>
      </c>
      <c r="Q40">
        <f t="shared" si="3"/>
        <v>2.751389E-4</v>
      </c>
      <c r="R40">
        <f t="shared" si="3"/>
        <v>1.093566E-4</v>
      </c>
      <c r="S40">
        <f t="shared" si="3"/>
        <v>1.2519469999999999E-4</v>
      </c>
      <c r="T40">
        <f t="shared" si="3"/>
        <v>2.7630290000000001E-5</v>
      </c>
    </row>
    <row r="41" spans="1:20" x14ac:dyDescent="0.25">
      <c r="A41" t="s">
        <v>27</v>
      </c>
      <c r="B41">
        <f t="shared" si="1"/>
        <v>0.13686470000000001</v>
      </c>
      <c r="C41">
        <f t="shared" si="3"/>
        <v>0.54327137000000003</v>
      </c>
      <c r="D41">
        <f t="shared" si="3"/>
        <v>0.23610763000000001</v>
      </c>
      <c r="E41">
        <f t="shared" si="3"/>
        <v>4.2928510000000003E-2</v>
      </c>
      <c r="F41" s="2">
        <f t="shared" si="3"/>
        <v>0.39417271700000001</v>
      </c>
      <c r="G41" s="2">
        <f t="shared" si="3"/>
        <v>0.50048115800000004</v>
      </c>
      <c r="H41">
        <f t="shared" si="3"/>
        <v>0.19191675999999999</v>
      </c>
      <c r="I41">
        <f t="shared" si="3"/>
        <v>0.42016403200000002</v>
      </c>
      <c r="J41">
        <f t="shared" si="3"/>
        <v>6.7817279999999994E-2</v>
      </c>
      <c r="K41">
        <f t="shared" si="3"/>
        <v>2.1055669999999999E-2</v>
      </c>
      <c r="L41">
        <f t="shared" si="3"/>
        <v>1.12605E-2</v>
      </c>
      <c r="M41">
        <f t="shared" si="3"/>
        <v>5.723429E-2</v>
      </c>
      <c r="N41">
        <f t="shared" si="3"/>
        <v>2.8328267000000001E-2</v>
      </c>
      <c r="O41">
        <f t="shared" si="3"/>
        <v>2.2056070000000001E-3</v>
      </c>
      <c r="P41">
        <f t="shared" si="3"/>
        <v>7.5079509999999997E-3</v>
      </c>
      <c r="Q41">
        <f t="shared" si="3"/>
        <v>1.5528791000000001E-3</v>
      </c>
      <c r="R41">
        <f t="shared" si="3"/>
        <v>3.4753479999999997E-5</v>
      </c>
      <c r="S41">
        <f t="shared" si="3"/>
        <v>2.5988089999999999E-5</v>
      </c>
      <c r="T41">
        <f t="shared" si="3"/>
        <v>6.3389220000000001E-5</v>
      </c>
    </row>
    <row r="43" spans="1:20" x14ac:dyDescent="0.25">
      <c r="A43" t="s">
        <v>40</v>
      </c>
      <c r="B43">
        <f>MAX(B23:B41)</f>
        <v>0.25850919999999999</v>
      </c>
      <c r="C43">
        <f>MAX(C23:C41)</f>
        <v>0.54327137000000003</v>
      </c>
      <c r="D43">
        <f t="shared" ref="D43:T43" si="4">MAX(D23:D41)</f>
        <v>0.57721359999999999</v>
      </c>
      <c r="E43">
        <f t="shared" si="4"/>
        <v>0.37145927000000001</v>
      </c>
      <c r="F43">
        <f t="shared" si="4"/>
        <v>0.39417271700000001</v>
      </c>
      <c r="G43">
        <f t="shared" si="4"/>
        <v>0.51114271600000005</v>
      </c>
      <c r="H43">
        <f t="shared" si="4"/>
        <v>0.38562421099999999</v>
      </c>
      <c r="I43">
        <f t="shared" si="4"/>
        <v>0.74044852299999997</v>
      </c>
      <c r="J43">
        <f t="shared" si="4"/>
        <v>0.45752567999999999</v>
      </c>
      <c r="K43">
        <f t="shared" si="4"/>
        <v>0.54361470000000001</v>
      </c>
      <c r="L43">
        <f t="shared" si="4"/>
        <v>0.52896929999999998</v>
      </c>
      <c r="M43">
        <f t="shared" si="4"/>
        <v>0.53769979999999995</v>
      </c>
      <c r="N43">
        <f t="shared" si="4"/>
        <v>0.62457934999999998</v>
      </c>
      <c r="O43">
        <f t="shared" si="4"/>
        <v>0.54536001199999995</v>
      </c>
      <c r="P43">
        <f t="shared" si="4"/>
        <v>0.58424930500000005</v>
      </c>
      <c r="Q43">
        <f t="shared" si="4"/>
        <v>0.4522138731</v>
      </c>
      <c r="R43">
        <f t="shared" si="4"/>
        <v>0.61458659999999998</v>
      </c>
      <c r="S43">
        <f t="shared" si="4"/>
        <v>0.70915550000000005</v>
      </c>
      <c r="T43">
        <f t="shared" si="4"/>
        <v>0.65306739999999996</v>
      </c>
    </row>
    <row r="44" spans="1:20" x14ac:dyDescent="0.25"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>
        <v>11</v>
      </c>
      <c r="M44">
        <v>12</v>
      </c>
      <c r="N44">
        <v>13</v>
      </c>
      <c r="O44">
        <v>14</v>
      </c>
      <c r="P44">
        <v>15</v>
      </c>
      <c r="Q44">
        <v>16</v>
      </c>
      <c r="R44">
        <v>17</v>
      </c>
      <c r="S44">
        <v>18</v>
      </c>
      <c r="T44">
        <v>19</v>
      </c>
    </row>
    <row r="45" spans="1:20" x14ac:dyDescent="0.25">
      <c r="A45" s="2" t="s">
        <v>8</v>
      </c>
      <c r="B45">
        <f>IF(B23=B$43, 1, 0)</f>
        <v>1</v>
      </c>
      <c r="C45">
        <f t="shared" ref="C45:T60" si="5">IF(C23=C$43, 1, 0)</f>
        <v>0</v>
      </c>
      <c r="D45">
        <f t="shared" si="5"/>
        <v>0</v>
      </c>
      <c r="E45">
        <f t="shared" si="5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5"/>
        <v>0</v>
      </c>
      <c r="S45">
        <f t="shared" si="5"/>
        <v>0</v>
      </c>
      <c r="T45">
        <f t="shared" si="5"/>
        <v>1</v>
      </c>
    </row>
    <row r="46" spans="1:20" x14ac:dyDescent="0.25">
      <c r="A46" t="s">
        <v>9</v>
      </c>
      <c r="B46">
        <f t="shared" ref="B46:Q63" si="6">IF(B24=B$43, 1, 0)</f>
        <v>0</v>
      </c>
      <c r="C46">
        <f t="shared" si="6"/>
        <v>0</v>
      </c>
      <c r="D46">
        <f t="shared" si="6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0</v>
      </c>
      <c r="R46">
        <f t="shared" si="5"/>
        <v>0</v>
      </c>
      <c r="S46">
        <f t="shared" si="5"/>
        <v>0</v>
      </c>
      <c r="T46">
        <f t="shared" si="5"/>
        <v>0</v>
      </c>
    </row>
    <row r="47" spans="1:20" x14ac:dyDescent="0.25">
      <c r="A47" t="s">
        <v>10</v>
      </c>
      <c r="B47">
        <f t="shared" si="6"/>
        <v>0</v>
      </c>
      <c r="C47">
        <f t="shared" si="5"/>
        <v>0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1</v>
      </c>
      <c r="Q47">
        <f t="shared" si="5"/>
        <v>0</v>
      </c>
      <c r="R47">
        <f t="shared" si="5"/>
        <v>0</v>
      </c>
      <c r="S47">
        <f t="shared" si="5"/>
        <v>0</v>
      </c>
      <c r="T47">
        <f t="shared" si="5"/>
        <v>0</v>
      </c>
    </row>
    <row r="48" spans="1:20" x14ac:dyDescent="0.25">
      <c r="A48" t="s">
        <v>11</v>
      </c>
      <c r="B48">
        <f t="shared" si="6"/>
        <v>0</v>
      </c>
      <c r="C48">
        <f t="shared" si="5"/>
        <v>0</v>
      </c>
      <c r="D48">
        <f t="shared" si="5"/>
        <v>0</v>
      </c>
      <c r="E48">
        <f t="shared" si="5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5"/>
        <v>1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1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0</v>
      </c>
      <c r="T48">
        <f t="shared" si="5"/>
        <v>0</v>
      </c>
    </row>
    <row r="49" spans="1:20" x14ac:dyDescent="0.25">
      <c r="A49" t="s">
        <v>12</v>
      </c>
      <c r="B49">
        <f t="shared" si="6"/>
        <v>0</v>
      </c>
      <c r="C49">
        <f t="shared" si="5"/>
        <v>0</v>
      </c>
      <c r="D49">
        <f t="shared" si="5"/>
        <v>0</v>
      </c>
      <c r="E49">
        <f t="shared" si="5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1</v>
      </c>
      <c r="S49">
        <f t="shared" si="5"/>
        <v>0</v>
      </c>
      <c r="T49">
        <f t="shared" si="5"/>
        <v>0</v>
      </c>
    </row>
    <row r="50" spans="1:20" x14ac:dyDescent="0.25">
      <c r="A50" t="s">
        <v>13</v>
      </c>
      <c r="B50">
        <f t="shared" si="6"/>
        <v>0</v>
      </c>
      <c r="C50">
        <f t="shared" si="5"/>
        <v>0</v>
      </c>
      <c r="D50">
        <f t="shared" si="5"/>
        <v>0</v>
      </c>
      <c r="E50">
        <f t="shared" si="5"/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</row>
    <row r="51" spans="1:20" x14ac:dyDescent="0.25">
      <c r="A51" s="2" t="s">
        <v>14</v>
      </c>
      <c r="B51">
        <f t="shared" si="6"/>
        <v>0</v>
      </c>
      <c r="C51">
        <f t="shared" si="5"/>
        <v>0</v>
      </c>
      <c r="D51">
        <f t="shared" si="5"/>
        <v>0</v>
      </c>
      <c r="E51">
        <f t="shared" si="5"/>
        <v>1</v>
      </c>
      <c r="F51">
        <f t="shared" si="5"/>
        <v>0</v>
      </c>
      <c r="G51">
        <f t="shared" si="5"/>
        <v>0</v>
      </c>
      <c r="H51">
        <f t="shared" si="5"/>
        <v>0</v>
      </c>
      <c r="I51">
        <f t="shared" si="5"/>
        <v>0</v>
      </c>
      <c r="J51">
        <f t="shared" si="5"/>
        <v>0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 t="shared" si="5"/>
        <v>0</v>
      </c>
    </row>
    <row r="52" spans="1:20" x14ac:dyDescent="0.25">
      <c r="A52" t="s">
        <v>15</v>
      </c>
      <c r="B52">
        <f t="shared" si="6"/>
        <v>0</v>
      </c>
      <c r="C52">
        <f t="shared" si="5"/>
        <v>0</v>
      </c>
      <c r="D52">
        <f t="shared" si="5"/>
        <v>0</v>
      </c>
      <c r="E52">
        <f t="shared" si="5"/>
        <v>0</v>
      </c>
      <c r="F52">
        <f t="shared" si="5"/>
        <v>0</v>
      </c>
      <c r="G52">
        <f t="shared" si="5"/>
        <v>0</v>
      </c>
      <c r="H52">
        <f t="shared" si="5"/>
        <v>0</v>
      </c>
      <c r="I52">
        <f t="shared" si="5"/>
        <v>0</v>
      </c>
      <c r="J52">
        <f t="shared" si="5"/>
        <v>0</v>
      </c>
      <c r="K52">
        <f t="shared" si="5"/>
        <v>0</v>
      </c>
      <c r="L52">
        <f t="shared" si="5"/>
        <v>1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</row>
    <row r="53" spans="1:20" x14ac:dyDescent="0.25">
      <c r="A53" t="s">
        <v>16</v>
      </c>
      <c r="B53">
        <f t="shared" si="6"/>
        <v>0</v>
      </c>
      <c r="C53">
        <f t="shared" si="5"/>
        <v>0</v>
      </c>
      <c r="D53">
        <f t="shared" si="5"/>
        <v>0</v>
      </c>
      <c r="E53">
        <f t="shared" si="5"/>
        <v>0</v>
      </c>
      <c r="F53">
        <f t="shared" si="5"/>
        <v>0</v>
      </c>
      <c r="G53">
        <f t="shared" si="5"/>
        <v>0</v>
      </c>
      <c r="H53">
        <f t="shared" si="5"/>
        <v>1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1</v>
      </c>
      <c r="T53">
        <f t="shared" si="5"/>
        <v>0</v>
      </c>
    </row>
    <row r="54" spans="1:20" x14ac:dyDescent="0.25">
      <c r="A54" t="s">
        <v>17</v>
      </c>
      <c r="B54">
        <f t="shared" si="6"/>
        <v>0</v>
      </c>
      <c r="C54">
        <f t="shared" si="5"/>
        <v>0</v>
      </c>
      <c r="D54">
        <f t="shared" si="5"/>
        <v>0</v>
      </c>
      <c r="E54">
        <f t="shared" si="5"/>
        <v>0</v>
      </c>
      <c r="F54">
        <f t="shared" si="5"/>
        <v>0</v>
      </c>
      <c r="G54">
        <f t="shared" si="5"/>
        <v>0</v>
      </c>
      <c r="H54">
        <f t="shared" si="5"/>
        <v>0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0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f t="shared" si="5"/>
        <v>0</v>
      </c>
    </row>
    <row r="55" spans="1:20" x14ac:dyDescent="0.25">
      <c r="A55" t="s">
        <v>18</v>
      </c>
      <c r="B55">
        <f t="shared" si="6"/>
        <v>0</v>
      </c>
      <c r="C55">
        <f t="shared" si="5"/>
        <v>0</v>
      </c>
      <c r="D55">
        <f t="shared" si="5"/>
        <v>0</v>
      </c>
      <c r="E55">
        <f t="shared" si="5"/>
        <v>0</v>
      </c>
      <c r="F55">
        <f t="shared" si="5"/>
        <v>0</v>
      </c>
      <c r="G55">
        <f t="shared" si="5"/>
        <v>0</v>
      </c>
      <c r="H55">
        <f t="shared" si="5"/>
        <v>0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0</v>
      </c>
      <c r="O55">
        <f t="shared" si="5"/>
        <v>1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  <c r="T55">
        <f t="shared" si="5"/>
        <v>0</v>
      </c>
    </row>
    <row r="56" spans="1:20" x14ac:dyDescent="0.25">
      <c r="A56" t="s">
        <v>19</v>
      </c>
      <c r="B56">
        <f t="shared" si="6"/>
        <v>0</v>
      </c>
      <c r="C56">
        <f t="shared" si="5"/>
        <v>0</v>
      </c>
      <c r="D56">
        <f t="shared" si="5"/>
        <v>0</v>
      </c>
      <c r="E56">
        <f t="shared" si="5"/>
        <v>0</v>
      </c>
      <c r="F56">
        <f t="shared" si="5"/>
        <v>0</v>
      </c>
      <c r="G56">
        <f t="shared" si="5"/>
        <v>0</v>
      </c>
      <c r="H56">
        <f t="shared" si="5"/>
        <v>0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0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  <c r="T56">
        <f t="shared" si="5"/>
        <v>0</v>
      </c>
    </row>
    <row r="57" spans="1:20" x14ac:dyDescent="0.25">
      <c r="A57" t="s">
        <v>20</v>
      </c>
      <c r="B57">
        <f>IF(B35=B$43, 1, 0)</f>
        <v>0</v>
      </c>
      <c r="C57">
        <f t="shared" ref="C57:T57" si="7">IF(C35=C$43, 1, 0)</f>
        <v>0</v>
      </c>
      <c r="D57">
        <f t="shared" si="7"/>
        <v>0</v>
      </c>
      <c r="E57">
        <f t="shared" si="7"/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0</v>
      </c>
      <c r="Q57">
        <f t="shared" si="7"/>
        <v>1</v>
      </c>
      <c r="R57">
        <f t="shared" si="7"/>
        <v>0</v>
      </c>
      <c r="S57">
        <f t="shared" si="7"/>
        <v>0</v>
      </c>
      <c r="T57">
        <f t="shared" si="7"/>
        <v>0</v>
      </c>
    </row>
    <row r="58" spans="1:20" x14ac:dyDescent="0.25">
      <c r="A58" t="s">
        <v>21</v>
      </c>
      <c r="B58">
        <f t="shared" si="6"/>
        <v>0</v>
      </c>
      <c r="C58">
        <f t="shared" si="5"/>
        <v>0</v>
      </c>
      <c r="D58">
        <f t="shared" si="5"/>
        <v>0</v>
      </c>
      <c r="E58">
        <f t="shared" si="5"/>
        <v>0</v>
      </c>
      <c r="F58">
        <f t="shared" si="5"/>
        <v>0</v>
      </c>
      <c r="G58">
        <f t="shared" si="5"/>
        <v>0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0</v>
      </c>
      <c r="R58">
        <f t="shared" si="5"/>
        <v>0</v>
      </c>
      <c r="S58">
        <f t="shared" si="5"/>
        <v>0</v>
      </c>
      <c r="T58">
        <f t="shared" si="5"/>
        <v>0</v>
      </c>
    </row>
    <row r="59" spans="1:20" x14ac:dyDescent="0.25">
      <c r="A59" t="s">
        <v>22</v>
      </c>
      <c r="B59">
        <f t="shared" si="6"/>
        <v>0</v>
      </c>
      <c r="C59">
        <f t="shared" si="5"/>
        <v>0</v>
      </c>
      <c r="D59">
        <f t="shared" si="5"/>
        <v>0</v>
      </c>
      <c r="E59">
        <f t="shared" si="5"/>
        <v>0</v>
      </c>
      <c r="F59">
        <f t="shared" si="5"/>
        <v>0</v>
      </c>
      <c r="G59">
        <f t="shared" si="5"/>
        <v>0</v>
      </c>
      <c r="H59">
        <f t="shared" si="5"/>
        <v>0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1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0</v>
      </c>
      <c r="S59">
        <f t="shared" si="5"/>
        <v>0</v>
      </c>
      <c r="T59">
        <f t="shared" si="5"/>
        <v>0</v>
      </c>
    </row>
    <row r="60" spans="1:20" x14ac:dyDescent="0.25">
      <c r="A60" t="s">
        <v>23</v>
      </c>
      <c r="B60">
        <f t="shared" si="6"/>
        <v>0</v>
      </c>
      <c r="C60">
        <f t="shared" si="5"/>
        <v>0</v>
      </c>
      <c r="D60">
        <f t="shared" si="5"/>
        <v>0</v>
      </c>
      <c r="E60">
        <f t="shared" si="5"/>
        <v>0</v>
      </c>
      <c r="F60">
        <f t="shared" si="5"/>
        <v>0</v>
      </c>
      <c r="G60">
        <f t="shared" si="5"/>
        <v>0</v>
      </c>
      <c r="H60">
        <f t="shared" si="5"/>
        <v>0</v>
      </c>
      <c r="I60">
        <f t="shared" si="5"/>
        <v>0</v>
      </c>
      <c r="J60">
        <f t="shared" si="5"/>
        <v>0</v>
      </c>
      <c r="K60">
        <f t="shared" si="5"/>
        <v>1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0</v>
      </c>
      <c r="T60">
        <f t="shared" si="5"/>
        <v>0</v>
      </c>
    </row>
    <row r="61" spans="1:20" x14ac:dyDescent="0.25">
      <c r="A61" s="2" t="s">
        <v>25</v>
      </c>
      <c r="B61">
        <f t="shared" si="6"/>
        <v>0</v>
      </c>
      <c r="C61">
        <f t="shared" ref="C61:T63" si="8">IF(C39=C$43, 1, 0)</f>
        <v>0</v>
      </c>
      <c r="D61">
        <f t="shared" si="8"/>
        <v>1</v>
      </c>
      <c r="E61">
        <f t="shared" si="8"/>
        <v>0</v>
      </c>
      <c r="F61">
        <f t="shared" si="8"/>
        <v>0</v>
      </c>
      <c r="G61">
        <f t="shared" si="8"/>
        <v>1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  <c r="O61">
        <f t="shared" si="8"/>
        <v>0</v>
      </c>
      <c r="P61">
        <f t="shared" si="8"/>
        <v>0</v>
      </c>
      <c r="Q61">
        <f t="shared" si="8"/>
        <v>0</v>
      </c>
      <c r="R61">
        <f t="shared" si="8"/>
        <v>0</v>
      </c>
      <c r="S61">
        <f t="shared" si="8"/>
        <v>0</v>
      </c>
      <c r="T61">
        <f t="shared" si="8"/>
        <v>0</v>
      </c>
    </row>
    <row r="62" spans="1:20" x14ac:dyDescent="0.25">
      <c r="A62" t="s">
        <v>26</v>
      </c>
      <c r="B62">
        <f t="shared" si="6"/>
        <v>0</v>
      </c>
      <c r="C62">
        <f t="shared" si="8"/>
        <v>0</v>
      </c>
      <c r="D62">
        <f t="shared" si="8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1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  <c r="O62">
        <f t="shared" si="8"/>
        <v>0</v>
      </c>
      <c r="P62">
        <f t="shared" si="8"/>
        <v>0</v>
      </c>
      <c r="Q62">
        <f t="shared" si="8"/>
        <v>0</v>
      </c>
      <c r="R62">
        <f t="shared" si="8"/>
        <v>0</v>
      </c>
      <c r="S62">
        <f t="shared" si="8"/>
        <v>0</v>
      </c>
      <c r="T62">
        <f t="shared" si="8"/>
        <v>0</v>
      </c>
    </row>
    <row r="63" spans="1:20" x14ac:dyDescent="0.25">
      <c r="A63" s="2" t="s">
        <v>27</v>
      </c>
      <c r="B63">
        <f t="shared" si="6"/>
        <v>0</v>
      </c>
      <c r="C63">
        <f t="shared" si="8"/>
        <v>1</v>
      </c>
      <c r="D63">
        <f t="shared" si="8"/>
        <v>0</v>
      </c>
      <c r="E63">
        <f t="shared" si="8"/>
        <v>0</v>
      </c>
      <c r="F63">
        <f t="shared" si="8"/>
        <v>1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f t="shared" si="8"/>
        <v>0</v>
      </c>
    </row>
    <row r="64" spans="1:20" x14ac:dyDescent="0.25">
      <c r="H64" t="s">
        <v>41</v>
      </c>
    </row>
  </sheetData>
  <conditionalFormatting sqref="B45:T63">
    <cfRule type="colorScale" priority="1">
      <colorScale>
        <cfvo type="min"/>
        <cfvo type="max"/>
        <color rgb="FFFF0000"/>
        <color rgb="FF92D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DBCD-A13E-4AE2-A3FB-586035728F01}">
  <dimension ref="A2:I41"/>
  <sheetViews>
    <sheetView topLeftCell="A7" workbookViewId="0">
      <selection activeCell="B22" sqref="B22"/>
    </sheetView>
  </sheetViews>
  <sheetFormatPr defaultRowHeight="15" x14ac:dyDescent="0.25"/>
  <cols>
    <col min="1" max="1" width="30.5703125" bestFit="1" customWidth="1"/>
    <col min="2" max="7" width="13.42578125" bestFit="1" customWidth="1"/>
  </cols>
  <sheetData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42</v>
      </c>
      <c r="B3" s="6">
        <v>-0.25850919999999999</v>
      </c>
      <c r="C3" s="6">
        <v>-7.1854669999999995E-2</v>
      </c>
      <c r="D3" s="6">
        <v>-4.6475019999999999E-2</v>
      </c>
      <c r="E3" s="6">
        <v>-5.6231070000000001E-2</v>
      </c>
      <c r="F3" s="6">
        <v>-1.7754618999999999E-2</v>
      </c>
      <c r="G3" s="6">
        <v>2.2503028000000001E-2</v>
      </c>
      <c r="I3" t="str">
        <f>A3&amp;" &amp; "&amp;B3&amp;" &amp; "&amp;C3&amp;" &amp; "&amp;D3&amp;" &amp; "&amp;E3&amp;" &amp; "&amp;F3&amp;" &amp; "&amp;G3&amp;" \\ "</f>
        <v xml:space="preserve">Total sessions &amp; -0.2585092 &amp; -0.07185467 &amp; -0.04647502 &amp; -0.05623107 &amp; -0.017754619 &amp; 0.022503028 \\ </v>
      </c>
    </row>
    <row r="4" spans="1:9" x14ac:dyDescent="0.25">
      <c r="A4" t="s">
        <v>43</v>
      </c>
      <c r="B4" s="6">
        <v>-0.2342381</v>
      </c>
      <c r="C4" s="6">
        <v>-0.26006456</v>
      </c>
      <c r="D4" s="6">
        <v>0.14584841000000001</v>
      </c>
      <c r="E4" s="6">
        <v>0.26143704000000001</v>
      </c>
      <c r="F4" s="6">
        <v>6.8856364000000003E-2</v>
      </c>
      <c r="G4" s="6">
        <v>0.114329657</v>
      </c>
      <c r="I4" t="str">
        <f t="shared" ref="I4:I21" si="0">A4&amp;" &amp; "&amp;B4&amp;" &amp; "&amp;C4&amp;" &amp; "&amp;D4&amp;" &amp; "&amp;E4&amp;" &amp; "&amp;F4&amp;" &amp; "&amp;G4&amp;" \\ "</f>
        <v xml:space="preserve">Total sessions on cooler days &amp; -0.2342381 &amp; -0.26006456 &amp; 0.14584841 &amp; 0.26143704 &amp; 0.068856364 &amp; 0.114329657 \\ </v>
      </c>
    </row>
    <row r="5" spans="1:9" x14ac:dyDescent="0.25">
      <c r="A5" t="s">
        <v>44</v>
      </c>
      <c r="B5" s="6">
        <v>-0.25154700000000002</v>
      </c>
      <c r="C5" s="6">
        <v>-8.8004349999999995E-2</v>
      </c>
      <c r="D5" s="6">
        <v>-5.0428170000000001E-2</v>
      </c>
      <c r="E5" s="6">
        <v>-0.35590118999999998</v>
      </c>
      <c r="F5" s="6">
        <v>-4.8852701999999998E-2</v>
      </c>
      <c r="G5" s="6">
        <v>1.4230506E-2</v>
      </c>
      <c r="I5" t="str">
        <f t="shared" si="0"/>
        <v xml:space="preserve">Total sessions on normal days &amp; -0.251547 &amp; -0.08800435 &amp; -0.05042817 &amp; -0.35590119 &amp; -0.048852702 &amp; 0.014230506 \\ </v>
      </c>
    </row>
    <row r="6" spans="1:9" x14ac:dyDescent="0.25">
      <c r="A6" t="s">
        <v>45</v>
      </c>
      <c r="B6" s="6">
        <v>-0.22630220000000001</v>
      </c>
      <c r="C6" s="6">
        <v>0.24280356</v>
      </c>
      <c r="D6" s="6">
        <v>-0.27511869999999999</v>
      </c>
      <c r="E6" s="6">
        <v>0.18088866000000001</v>
      </c>
      <c r="F6" s="6">
        <v>-6.5488189000000002E-2</v>
      </c>
      <c r="G6" s="6">
        <v>-9.0062359999999994E-2</v>
      </c>
      <c r="I6" t="str">
        <f t="shared" si="0"/>
        <v xml:space="preserve">Total sessions on wamer days &amp; -0.2263022 &amp; 0.24280356 &amp; -0.2751187 &amp; 0.18088866 &amp; -0.065488189 &amp; -0.09006236 \\ </v>
      </c>
    </row>
    <row r="7" spans="1:9" x14ac:dyDescent="0.25">
      <c r="A7" t="s">
        <v>46</v>
      </c>
      <c r="B7" s="6">
        <v>-0.25490679999999999</v>
      </c>
      <c r="C7" s="6">
        <v>-8.6085110000000006E-2</v>
      </c>
      <c r="D7" s="6">
        <v>-3.0674739999999999E-2</v>
      </c>
      <c r="E7" s="6">
        <v>-6.7836370000000007E-2</v>
      </c>
      <c r="F7" s="6">
        <v>0.27928287299999999</v>
      </c>
      <c r="G7" s="6">
        <v>-0.26032293099999998</v>
      </c>
      <c r="I7" t="str">
        <f t="shared" si="0"/>
        <v xml:space="preserve">Total minutes &amp; -0.2549068 &amp; -0.08608511 &amp; -0.03067474 &amp; -0.06783637 &amp; 0.279282873 &amp; -0.260322931 \\ </v>
      </c>
    </row>
    <row r="8" spans="1:9" x14ac:dyDescent="0.25">
      <c r="A8" t="s">
        <v>47</v>
      </c>
      <c r="B8" s="6">
        <v>-0.22912550000000001</v>
      </c>
      <c r="C8" s="6">
        <v>-0.26751693999999998</v>
      </c>
      <c r="D8" s="6">
        <v>0.14870884000000001</v>
      </c>
      <c r="E8" s="6">
        <v>0.24979086</v>
      </c>
      <c r="F8" s="6">
        <v>0.36569244099999998</v>
      </c>
      <c r="G8" s="6">
        <v>-0.10880284699999999</v>
      </c>
      <c r="I8" t="str">
        <f t="shared" si="0"/>
        <v xml:space="preserve">Total minutes on cooler days &amp; -0.2291255 &amp; -0.26751694 &amp; 0.14870884 &amp; 0.24979086 &amp; 0.365692441 &amp; -0.108802847 \\ </v>
      </c>
    </row>
    <row r="9" spans="1:9" x14ac:dyDescent="0.25">
      <c r="A9" t="s">
        <v>48</v>
      </c>
      <c r="B9" s="6">
        <v>-0.24813109999999999</v>
      </c>
      <c r="C9" s="6">
        <v>-9.6357059999999994E-2</v>
      </c>
      <c r="D9" s="6">
        <v>-4.0975079999999997E-2</v>
      </c>
      <c r="E9" s="6">
        <v>-0.37145927000000001</v>
      </c>
      <c r="F9" s="6">
        <v>0.23188302</v>
      </c>
      <c r="G9" s="6">
        <v>-0.25707098499999997</v>
      </c>
      <c r="I9" t="str">
        <f t="shared" si="0"/>
        <v xml:space="preserve">Total minutes on normal days &amp; -0.2481311 &amp; -0.09635706 &amp; -0.04097508 &amp; -0.37145927 &amp; 0.23188302 &amp; -0.257070985 \\ </v>
      </c>
    </row>
    <row r="10" spans="1:9" x14ac:dyDescent="0.25">
      <c r="A10" t="s">
        <v>49</v>
      </c>
      <c r="B10" s="6">
        <v>-0.2229189</v>
      </c>
      <c r="C10" s="6">
        <v>0.24717291</v>
      </c>
      <c r="D10" s="6">
        <v>-0.26224035000000001</v>
      </c>
      <c r="E10" s="6">
        <v>0.17100403</v>
      </c>
      <c r="F10" s="6">
        <v>0.158466947</v>
      </c>
      <c r="G10" s="6">
        <v>-0.40708213100000001</v>
      </c>
      <c r="I10" t="str">
        <f t="shared" si="0"/>
        <v xml:space="preserve">Total minutes on warmer days &amp; -0.2229189 &amp; 0.24717291 &amp; -0.26224035 &amp; 0.17100403 &amp; 0.158466947 &amp; -0.407082131 \\ </v>
      </c>
    </row>
    <row r="11" spans="1:9" x14ac:dyDescent="0.25">
      <c r="A11" t="s">
        <v>50</v>
      </c>
      <c r="B11" s="6">
        <v>-0.2560171</v>
      </c>
      <c r="C11" s="6">
        <v>-9.1849449999999999E-2</v>
      </c>
      <c r="D11" s="6">
        <v>-5.2569749999999998E-2</v>
      </c>
      <c r="E11" s="6">
        <v>-5.5798109999999998E-2</v>
      </c>
      <c r="F11" s="6">
        <v>7.0091866000000003E-2</v>
      </c>
      <c r="G11" s="6">
        <v>0.12549528300000001</v>
      </c>
      <c r="I11" t="str">
        <f t="shared" si="0"/>
        <v xml:space="preserve">Total kWh &amp; -0.2560171 &amp; -0.09184945 &amp; -0.05256975 &amp; -0.05579811 &amp; 0.070091866 &amp; 0.125495283 \\ </v>
      </c>
    </row>
    <row r="12" spans="1:9" x14ac:dyDescent="0.25">
      <c r="A12" t="s">
        <v>51</v>
      </c>
      <c r="B12" s="6">
        <v>-0.22966210000000001</v>
      </c>
      <c r="C12" s="6">
        <v>-0.27626486</v>
      </c>
      <c r="D12" s="6">
        <v>0.13264256999999999</v>
      </c>
      <c r="E12" s="6">
        <v>0.26208419999999999</v>
      </c>
      <c r="F12" s="6">
        <v>0.20359765499999999</v>
      </c>
      <c r="G12" s="6">
        <v>0.215229596</v>
      </c>
      <c r="I12" t="str">
        <f t="shared" si="0"/>
        <v xml:space="preserve">Total kWh on cooler days &amp; -0.2296621 &amp; -0.27626486 &amp; 0.13264257 &amp; 0.2620842 &amp; 0.203597655 &amp; 0.215229596 \\ </v>
      </c>
    </row>
    <row r="13" spans="1:9" x14ac:dyDescent="0.25">
      <c r="A13" t="s">
        <v>52</v>
      </c>
      <c r="B13" s="6">
        <v>-0.24914559999999999</v>
      </c>
      <c r="C13" s="6">
        <v>-0.10398427</v>
      </c>
      <c r="D13" s="6">
        <v>-5.8321949999999997E-2</v>
      </c>
      <c r="E13" s="6">
        <v>-0.35659697000000001</v>
      </c>
      <c r="F13" s="6">
        <v>3.4715843000000003E-2</v>
      </c>
      <c r="G13" s="6">
        <v>0.10426372</v>
      </c>
      <c r="I13" t="str">
        <f t="shared" si="0"/>
        <v xml:space="preserve">Total kWh on normal days &amp; -0.2491456 &amp; -0.10398427 &amp; -0.05832195 &amp; -0.35659697 &amp; 0.034715843 &amp; 0.10426372 \\ </v>
      </c>
    </row>
    <row r="14" spans="1:9" x14ac:dyDescent="0.25">
      <c r="A14" t="s">
        <v>52</v>
      </c>
      <c r="B14" s="6">
        <v>-0.2241832</v>
      </c>
      <c r="C14" s="6">
        <v>0.23895957000000001</v>
      </c>
      <c r="D14" s="6">
        <v>-0.28430083</v>
      </c>
      <c r="E14" s="6">
        <v>0.1845966</v>
      </c>
      <c r="F14" s="6">
        <v>-7.0290079000000005E-2</v>
      </c>
      <c r="G14" s="6">
        <v>-1.159588E-3</v>
      </c>
      <c r="I14" t="str">
        <f t="shared" si="0"/>
        <v xml:space="preserve">Total kWh on normal days &amp; -0.2241832 &amp; 0.23895957 &amp; -0.28430083 &amp; 0.1845966 &amp; -0.070290079 &amp; -0.001159588 \\ </v>
      </c>
    </row>
    <row r="15" spans="1:9" x14ac:dyDescent="0.25">
      <c r="A15" t="s">
        <v>53</v>
      </c>
      <c r="B15" s="6">
        <v>-0.25661119999999998</v>
      </c>
      <c r="C15" s="6">
        <v>-1.24867E-2</v>
      </c>
      <c r="D15" s="6">
        <v>-4.3161249999999998E-2</v>
      </c>
      <c r="E15" s="6">
        <v>-1.317285E-2</v>
      </c>
      <c r="F15" s="6">
        <v>-0.33235957500000002</v>
      </c>
      <c r="G15" s="6">
        <v>0.146640994</v>
      </c>
      <c r="I15" t="str">
        <f t="shared" si="0"/>
        <v xml:space="preserve">Total customers &amp; -0.2566112 &amp; -0.0124867 &amp; -0.04316125 &amp; -0.01317285 &amp; -0.332359575 &amp; 0.146640994 \\ </v>
      </c>
    </row>
    <row r="16" spans="1:9" x14ac:dyDescent="0.25">
      <c r="A16" t="s">
        <v>54</v>
      </c>
      <c r="B16" s="6">
        <v>-0.2335556</v>
      </c>
      <c r="C16" s="6">
        <v>-0.20023163999999999</v>
      </c>
      <c r="D16" s="6">
        <v>0.16327320000000001</v>
      </c>
      <c r="E16" s="6">
        <v>0.28849669</v>
      </c>
      <c r="F16" s="6">
        <v>-0.3823743</v>
      </c>
      <c r="G16" s="6">
        <v>0.18749358899999999</v>
      </c>
      <c r="I16" t="str">
        <f t="shared" si="0"/>
        <v xml:space="preserve">Total customers on cooler days &amp; -0.2335556 &amp; -0.20023164 &amp; 0.1632732 &amp; 0.28849669 &amp; -0.3823743 &amp; 0.187493589 \\ </v>
      </c>
    </row>
    <row r="17" spans="1:9" x14ac:dyDescent="0.25">
      <c r="A17" t="s">
        <v>55</v>
      </c>
      <c r="B17" s="6">
        <v>-0.2514438</v>
      </c>
      <c r="C17" s="6">
        <v>-3.9648379999999997E-2</v>
      </c>
      <c r="D17" s="6">
        <v>-3.807236E-2</v>
      </c>
      <c r="E17" s="6">
        <v>-0.29287145999999997</v>
      </c>
      <c r="F17" s="6">
        <v>-0.34599989599999997</v>
      </c>
      <c r="G17" s="6">
        <v>0.14598033599999999</v>
      </c>
      <c r="I17" t="str">
        <f t="shared" si="0"/>
        <v xml:space="preserve">Total customers on normal days &amp; -0.2514438 &amp; -0.03964838 &amp; -0.03807236 &amp; -0.29287146 &amp; -0.345999896 &amp; 0.145980336 \\ </v>
      </c>
    </row>
    <row r="18" spans="1:9" x14ac:dyDescent="0.25">
      <c r="A18" t="s">
        <v>56</v>
      </c>
      <c r="B18" s="6">
        <v>-0.2235538</v>
      </c>
      <c r="C18" s="6">
        <v>0.26062626</v>
      </c>
      <c r="D18" s="6">
        <v>-0.26825631</v>
      </c>
      <c r="E18" s="6">
        <v>0.19410483000000001</v>
      </c>
      <c r="F18" s="6">
        <v>-0.16173556</v>
      </c>
      <c r="G18" s="6">
        <v>6.0212907000000003E-2</v>
      </c>
      <c r="I18" t="str">
        <f t="shared" si="0"/>
        <v xml:space="preserve">Total customers on warmer days &amp; -0.2235538 &amp; 0.26062626 &amp; -0.26825631 &amp; 0.19410483 &amp; -0.16173556 &amp; 0.060212907 \\ </v>
      </c>
    </row>
    <row r="19" spans="1:9" x14ac:dyDescent="0.25">
      <c r="A19" t="s">
        <v>57</v>
      </c>
      <c r="B19" s="6">
        <v>-0.15786890000000001</v>
      </c>
      <c r="C19" s="6">
        <v>0.17348441000000001</v>
      </c>
      <c r="D19" s="6">
        <v>0.57721359999999999</v>
      </c>
      <c r="E19" s="6">
        <v>0.14227339</v>
      </c>
      <c r="F19" s="6">
        <v>-0.29532250599999998</v>
      </c>
      <c r="G19" s="6">
        <v>-0.51114271600000005</v>
      </c>
      <c r="I19" t="str">
        <f t="shared" si="0"/>
        <v xml:space="preserve">Cooler than normal days &amp; -0.1578689 &amp; 0.17348441 &amp; 0.5772136 &amp; 0.14227339 &amp; -0.295322506 &amp; -0.511142716 \\ </v>
      </c>
    </row>
    <row r="20" spans="1:9" x14ac:dyDescent="0.25">
      <c r="A20" t="s">
        <v>58</v>
      </c>
      <c r="B20" s="6">
        <v>-0.16494130000000001</v>
      </c>
      <c r="C20" s="6">
        <v>0.35141090000000003</v>
      </c>
      <c r="D20" s="6">
        <v>0.45759199</v>
      </c>
      <c r="E20" s="6">
        <v>-0.27000572</v>
      </c>
      <c r="F20" s="6">
        <v>3.3626260000000001E-3</v>
      </c>
      <c r="G20" s="6">
        <v>2.0359489000000001E-2</v>
      </c>
      <c r="I20" t="str">
        <f t="shared" si="0"/>
        <v xml:space="preserve">Normal days &amp; -0.1649413 &amp; 0.3514109 &amp; 0.45759199 &amp; -0.27000572 &amp; 0.003362626 &amp; 0.020359489 \\ </v>
      </c>
    </row>
    <row r="21" spans="1:9" x14ac:dyDescent="0.25">
      <c r="A21" t="s">
        <v>59</v>
      </c>
      <c r="B21" s="6">
        <v>-0.13686470000000001</v>
      </c>
      <c r="C21" s="6">
        <v>0.54327137000000003</v>
      </c>
      <c r="D21" s="6">
        <v>0.23610763000000001</v>
      </c>
      <c r="E21" s="6">
        <v>4.2928510000000003E-2</v>
      </c>
      <c r="F21" s="6">
        <v>0.39417271700000001</v>
      </c>
      <c r="G21" s="6">
        <v>0.50048115800000004</v>
      </c>
      <c r="I21" t="str">
        <f t="shared" si="0"/>
        <v xml:space="preserve">Warmer than normal days &amp; -0.1368647 &amp; 0.54327137 &amp; 0.23610763 &amp; 0.04292851 &amp; 0.394172717 &amp; 0.500481158 \\ </v>
      </c>
    </row>
    <row r="23" spans="1:9" x14ac:dyDescent="0.25">
      <c r="A23" t="s">
        <v>42</v>
      </c>
      <c r="B23" s="7">
        <v>-0.25850000000000001</v>
      </c>
      <c r="C23" s="7">
        <v>-7.1900000000000006E-2</v>
      </c>
      <c r="D23" s="7">
        <v>-4.65E-2</v>
      </c>
      <c r="E23" s="7">
        <v>-5.62E-2</v>
      </c>
      <c r="F23" s="7">
        <v>-1.78E-2</v>
      </c>
      <c r="G23" s="7">
        <v>2.2499999999999999E-2</v>
      </c>
      <c r="I23" t="str">
        <f>A23&amp;" &amp; "&amp;B23&amp;" &amp; "&amp;C23&amp;" &amp; "&amp;D23&amp;" &amp; "&amp;E23&amp;" &amp; "&amp;F23&amp;" &amp; "&amp;G23&amp;" \\ "</f>
        <v xml:space="preserve">Total sessions &amp; -0.2585 &amp; -0.0719 &amp; -0.0465 &amp; -0.0562 &amp; -0.0178 &amp; 0.0225 \\ </v>
      </c>
    </row>
    <row r="24" spans="1:9" x14ac:dyDescent="0.25">
      <c r="A24" t="s">
        <v>43</v>
      </c>
      <c r="B24" s="7">
        <v>-0.23419999999999999</v>
      </c>
      <c r="C24" s="7">
        <v>-0.2601</v>
      </c>
      <c r="D24" s="7">
        <v>0.14580000000000001</v>
      </c>
      <c r="E24" s="7">
        <v>0.26140000000000002</v>
      </c>
      <c r="F24" s="7">
        <v>6.8900000000000003E-2</v>
      </c>
      <c r="G24" s="7">
        <v>0.1143</v>
      </c>
      <c r="I24" t="str">
        <f t="shared" ref="I24:I41" si="1">A24&amp;" &amp; "&amp;B24&amp;" &amp; "&amp;C24&amp;" &amp; "&amp;D24&amp;" &amp; "&amp;E24&amp;" &amp; "&amp;F24&amp;" &amp; "&amp;G24&amp;" \\ "</f>
        <v xml:space="preserve">Total sessions on cooler days &amp; -0.2342 &amp; -0.2601 &amp; 0.1458 &amp; 0.2614 &amp; 0.0689 &amp; 0.1143 \\ </v>
      </c>
    </row>
    <row r="25" spans="1:9" x14ac:dyDescent="0.25">
      <c r="A25" t="s">
        <v>44</v>
      </c>
      <c r="B25" s="7">
        <v>-0.2515</v>
      </c>
      <c r="C25" s="7">
        <v>-8.7999999999999995E-2</v>
      </c>
      <c r="D25" s="7">
        <v>-5.04E-2</v>
      </c>
      <c r="E25" s="7">
        <v>-0.35589999999999999</v>
      </c>
      <c r="F25" s="7">
        <v>-4.8899999999999999E-2</v>
      </c>
      <c r="G25" s="7">
        <v>1.4200000000000001E-2</v>
      </c>
      <c r="I25" t="str">
        <f t="shared" si="1"/>
        <v xml:space="preserve">Total sessions on normal days &amp; -0.2515 &amp; -0.088 &amp; -0.0504 &amp; -0.3559 &amp; -0.0489 &amp; 0.0142 \\ </v>
      </c>
    </row>
    <row r="26" spans="1:9" x14ac:dyDescent="0.25">
      <c r="A26" t="s">
        <v>45</v>
      </c>
      <c r="B26" s="7">
        <v>-0.2263</v>
      </c>
      <c r="C26" s="7">
        <v>0.24279999999999999</v>
      </c>
      <c r="D26" s="7">
        <v>-0.27510000000000001</v>
      </c>
      <c r="E26" s="7">
        <v>0.18090000000000001</v>
      </c>
      <c r="F26" s="7">
        <v>-6.5500000000000003E-2</v>
      </c>
      <c r="G26" s="7">
        <v>-9.01E-2</v>
      </c>
      <c r="I26" t="str">
        <f t="shared" si="1"/>
        <v xml:space="preserve">Total sessions on wamer days &amp; -0.2263 &amp; 0.2428 &amp; -0.2751 &amp; 0.1809 &amp; -0.0655 &amp; -0.0901 \\ </v>
      </c>
    </row>
    <row r="27" spans="1:9" x14ac:dyDescent="0.25">
      <c r="A27" t="s">
        <v>46</v>
      </c>
      <c r="B27" s="7">
        <v>-0.25490000000000002</v>
      </c>
      <c r="C27" s="7">
        <v>-8.6099999999999996E-2</v>
      </c>
      <c r="D27" s="7">
        <v>-3.0700000000000002E-2</v>
      </c>
      <c r="E27" s="7">
        <v>-6.7799999999999999E-2</v>
      </c>
      <c r="F27" s="7">
        <v>0.27929999999999999</v>
      </c>
      <c r="G27" s="7">
        <v>-0.26029999999999998</v>
      </c>
      <c r="I27" t="str">
        <f t="shared" si="1"/>
        <v xml:space="preserve">Total minutes &amp; -0.2549 &amp; -0.0861 &amp; -0.0307 &amp; -0.0678 &amp; 0.2793 &amp; -0.2603 \\ </v>
      </c>
    </row>
    <row r="28" spans="1:9" x14ac:dyDescent="0.25">
      <c r="A28" t="s">
        <v>47</v>
      </c>
      <c r="B28" s="7">
        <v>-0.2291</v>
      </c>
      <c r="C28" s="7">
        <v>-0.26750000000000002</v>
      </c>
      <c r="D28" s="7">
        <v>0.1487</v>
      </c>
      <c r="E28" s="7">
        <v>0.24979999999999999</v>
      </c>
      <c r="F28" s="7">
        <v>0.36570000000000003</v>
      </c>
      <c r="G28" s="7">
        <v>-0.10879999999999999</v>
      </c>
      <c r="I28" t="str">
        <f t="shared" si="1"/>
        <v xml:space="preserve">Total minutes on cooler days &amp; -0.2291 &amp; -0.2675 &amp; 0.1487 &amp; 0.2498 &amp; 0.3657 &amp; -0.1088 \\ </v>
      </c>
    </row>
    <row r="29" spans="1:9" x14ac:dyDescent="0.25">
      <c r="A29" t="s">
        <v>48</v>
      </c>
      <c r="B29" s="7">
        <v>-0.24809999999999999</v>
      </c>
      <c r="C29" s="7">
        <v>-9.64E-2</v>
      </c>
      <c r="D29" s="7">
        <v>-4.1000000000000002E-2</v>
      </c>
      <c r="E29" s="7">
        <v>-0.3715</v>
      </c>
      <c r="F29" s="7">
        <v>0.2319</v>
      </c>
      <c r="G29" s="7">
        <v>-0.2571</v>
      </c>
      <c r="I29" t="str">
        <f t="shared" si="1"/>
        <v xml:space="preserve">Total minutes on normal days &amp; -0.2481 &amp; -0.0964 &amp; -0.041 &amp; -0.3715 &amp; 0.2319 &amp; -0.2571 \\ </v>
      </c>
    </row>
    <row r="30" spans="1:9" x14ac:dyDescent="0.25">
      <c r="A30" t="s">
        <v>49</v>
      </c>
      <c r="B30" s="7">
        <v>-0.22289999999999999</v>
      </c>
      <c r="C30" s="7">
        <v>0.2472</v>
      </c>
      <c r="D30" s="7">
        <v>-0.26219999999999999</v>
      </c>
      <c r="E30" s="7">
        <v>0.17100000000000001</v>
      </c>
      <c r="F30" s="7">
        <v>0.1585</v>
      </c>
      <c r="G30" s="7">
        <v>-0.40710000000000002</v>
      </c>
      <c r="I30" t="str">
        <f t="shared" si="1"/>
        <v xml:space="preserve">Total minutes on warmer days &amp; -0.2229 &amp; 0.2472 &amp; -0.2622 &amp; 0.171 &amp; 0.1585 &amp; -0.4071 \\ </v>
      </c>
    </row>
    <row r="31" spans="1:9" x14ac:dyDescent="0.25">
      <c r="A31" t="s">
        <v>50</v>
      </c>
      <c r="B31" s="7">
        <v>-0.25600000000000001</v>
      </c>
      <c r="C31" s="7">
        <v>-9.1800000000000007E-2</v>
      </c>
      <c r="D31" s="7">
        <v>-5.2600000000000001E-2</v>
      </c>
      <c r="E31" s="7">
        <v>-5.5800000000000002E-2</v>
      </c>
      <c r="F31" s="7">
        <v>7.0099999999999996E-2</v>
      </c>
      <c r="G31" s="7">
        <v>0.1255</v>
      </c>
      <c r="I31" t="str">
        <f t="shared" si="1"/>
        <v xml:space="preserve">Total kWh &amp; -0.256 &amp; -0.0918 &amp; -0.0526 &amp; -0.0558 &amp; 0.0701 &amp; 0.1255 \\ </v>
      </c>
    </row>
    <row r="32" spans="1:9" x14ac:dyDescent="0.25">
      <c r="A32" t="s">
        <v>51</v>
      </c>
      <c r="B32" s="7">
        <v>-0.22969999999999999</v>
      </c>
      <c r="C32" s="7">
        <v>-0.27629999999999999</v>
      </c>
      <c r="D32" s="7">
        <v>0.1326</v>
      </c>
      <c r="E32" s="7">
        <v>0.2621</v>
      </c>
      <c r="F32" s="7">
        <v>0.2036</v>
      </c>
      <c r="G32" s="7">
        <v>0.2152</v>
      </c>
      <c r="I32" t="str">
        <f t="shared" si="1"/>
        <v xml:space="preserve">Total kWh on cooler days &amp; -0.2297 &amp; -0.2763 &amp; 0.1326 &amp; 0.2621 &amp; 0.2036 &amp; 0.2152 \\ </v>
      </c>
    </row>
    <row r="33" spans="1:9" x14ac:dyDescent="0.25">
      <c r="A33" t="s">
        <v>52</v>
      </c>
      <c r="B33" s="7">
        <v>-0.24909999999999999</v>
      </c>
      <c r="C33" s="7">
        <v>-0.104</v>
      </c>
      <c r="D33" s="7">
        <v>-5.8299999999999998E-2</v>
      </c>
      <c r="E33" s="7">
        <v>-0.35659999999999997</v>
      </c>
      <c r="F33" s="7">
        <v>3.4700000000000002E-2</v>
      </c>
      <c r="G33" s="7">
        <v>0.1043</v>
      </c>
      <c r="I33" t="str">
        <f t="shared" si="1"/>
        <v xml:space="preserve">Total kWh on normal days &amp; -0.2491 &amp; -0.104 &amp; -0.0583 &amp; -0.3566 &amp; 0.0347 &amp; 0.1043 \\ </v>
      </c>
    </row>
    <row r="34" spans="1:9" x14ac:dyDescent="0.25">
      <c r="A34" t="s">
        <v>52</v>
      </c>
      <c r="B34" s="7">
        <v>-0.22420000000000001</v>
      </c>
      <c r="C34" s="7">
        <v>0.23899999999999999</v>
      </c>
      <c r="D34" s="7">
        <v>-0.2843</v>
      </c>
      <c r="E34" s="7">
        <v>0.18459999999999999</v>
      </c>
      <c r="F34" s="7">
        <v>-7.0300000000000001E-2</v>
      </c>
      <c r="G34" s="7">
        <v>-1.1999999999999999E-3</v>
      </c>
      <c r="I34" t="str">
        <f t="shared" si="1"/>
        <v xml:space="preserve">Total kWh on normal days &amp; -0.2242 &amp; 0.239 &amp; -0.2843 &amp; 0.1846 &amp; -0.0703 &amp; -0.0012 \\ </v>
      </c>
    </row>
    <row r="35" spans="1:9" x14ac:dyDescent="0.25">
      <c r="A35" t="s">
        <v>53</v>
      </c>
      <c r="B35" s="7">
        <v>-0.25659999999999999</v>
      </c>
      <c r="C35" s="7">
        <v>-1.2500000000000001E-2</v>
      </c>
      <c r="D35" s="7">
        <v>-4.3200000000000002E-2</v>
      </c>
      <c r="E35" s="7">
        <v>-1.32E-2</v>
      </c>
      <c r="F35" s="7">
        <v>-0.33239999999999997</v>
      </c>
      <c r="G35" s="7">
        <v>0.14660000000000001</v>
      </c>
      <c r="I35" t="str">
        <f t="shared" si="1"/>
        <v xml:space="preserve">Total customers &amp; -0.2566 &amp; -0.0125 &amp; -0.0432 &amp; -0.0132 &amp; -0.3324 &amp; 0.1466 \\ </v>
      </c>
    </row>
    <row r="36" spans="1:9" x14ac:dyDescent="0.25">
      <c r="A36" t="s">
        <v>54</v>
      </c>
      <c r="B36" s="7">
        <v>-0.2336</v>
      </c>
      <c r="C36" s="7">
        <v>-0.20019999999999999</v>
      </c>
      <c r="D36" s="7">
        <v>0.1633</v>
      </c>
      <c r="E36" s="7">
        <v>0.28849999999999998</v>
      </c>
      <c r="F36" s="7">
        <v>-0.38240000000000002</v>
      </c>
      <c r="G36" s="7">
        <v>0.1875</v>
      </c>
      <c r="I36" t="str">
        <f t="shared" si="1"/>
        <v xml:space="preserve">Total customers on cooler days &amp; -0.2336 &amp; -0.2002 &amp; 0.1633 &amp; 0.2885 &amp; -0.3824 &amp; 0.1875 \\ </v>
      </c>
    </row>
    <row r="37" spans="1:9" x14ac:dyDescent="0.25">
      <c r="A37" t="s">
        <v>55</v>
      </c>
      <c r="B37" s="7">
        <v>-0.25140000000000001</v>
      </c>
      <c r="C37" s="7">
        <v>-3.9600000000000003E-2</v>
      </c>
      <c r="D37" s="7">
        <v>-3.8100000000000002E-2</v>
      </c>
      <c r="E37" s="7">
        <v>-0.29289999999999999</v>
      </c>
      <c r="F37" s="7">
        <v>-0.34599999999999997</v>
      </c>
      <c r="G37" s="7">
        <v>0.14599999999999999</v>
      </c>
      <c r="I37" t="str">
        <f t="shared" si="1"/>
        <v xml:space="preserve">Total customers on normal days &amp; -0.2514 &amp; -0.0396 &amp; -0.0381 &amp; -0.2929 &amp; -0.346 &amp; 0.146 \\ </v>
      </c>
    </row>
    <row r="38" spans="1:9" x14ac:dyDescent="0.25">
      <c r="A38" t="s">
        <v>56</v>
      </c>
      <c r="B38" s="7">
        <v>-0.22359999999999999</v>
      </c>
      <c r="C38" s="7">
        <v>0.2606</v>
      </c>
      <c r="D38" s="7">
        <v>-0.26829999999999998</v>
      </c>
      <c r="E38" s="7">
        <v>0.19409999999999999</v>
      </c>
      <c r="F38" s="7">
        <v>-0.16170000000000001</v>
      </c>
      <c r="G38" s="7">
        <v>6.0199999999999997E-2</v>
      </c>
      <c r="I38" t="str">
        <f t="shared" si="1"/>
        <v xml:space="preserve">Total customers on warmer days &amp; -0.2236 &amp; 0.2606 &amp; -0.2683 &amp; 0.1941 &amp; -0.1617 &amp; 0.0602 \\ </v>
      </c>
    </row>
    <row r="39" spans="1:9" x14ac:dyDescent="0.25">
      <c r="A39" t="s">
        <v>57</v>
      </c>
      <c r="B39" s="7">
        <v>-0.15790000000000001</v>
      </c>
      <c r="C39" s="7">
        <v>0.17349999999999999</v>
      </c>
      <c r="D39" s="7">
        <v>0.57720000000000005</v>
      </c>
      <c r="E39" s="7">
        <v>0.14230000000000001</v>
      </c>
      <c r="F39" s="7">
        <v>-0.29530000000000001</v>
      </c>
      <c r="G39" s="7">
        <v>-0.5111</v>
      </c>
      <c r="I39" t="str">
        <f t="shared" si="1"/>
        <v xml:space="preserve">Cooler than normal days &amp; -0.1579 &amp; 0.1735 &amp; 0.5772 &amp; 0.1423 &amp; -0.2953 &amp; -0.5111 \\ </v>
      </c>
    </row>
    <row r="40" spans="1:9" x14ac:dyDescent="0.25">
      <c r="A40" t="s">
        <v>58</v>
      </c>
      <c r="B40" s="7">
        <v>-0.16489999999999999</v>
      </c>
      <c r="C40" s="7">
        <v>0.35139999999999999</v>
      </c>
      <c r="D40" s="7">
        <v>0.45760000000000001</v>
      </c>
      <c r="E40" s="7">
        <v>-0.27</v>
      </c>
      <c r="F40" s="7">
        <v>3.3999999999999998E-3</v>
      </c>
      <c r="G40" s="7">
        <v>2.0400000000000001E-2</v>
      </c>
      <c r="I40" t="str">
        <f t="shared" si="1"/>
        <v xml:space="preserve">Normal days &amp; -0.1649 &amp; 0.3514 &amp; 0.4576 &amp; -0.27 &amp; 0.0034 &amp; 0.0204 \\ </v>
      </c>
    </row>
    <row r="41" spans="1:9" x14ac:dyDescent="0.25">
      <c r="A41" t="s">
        <v>59</v>
      </c>
      <c r="B41" s="7">
        <v>-0.13689999999999999</v>
      </c>
      <c r="C41" s="7">
        <v>0.54330000000000001</v>
      </c>
      <c r="D41" s="7">
        <v>0.2361</v>
      </c>
      <c r="E41" s="7">
        <v>4.2900000000000001E-2</v>
      </c>
      <c r="F41" s="7">
        <v>0.39419999999999999</v>
      </c>
      <c r="G41" s="7">
        <v>0.50049999999999994</v>
      </c>
      <c r="I41" t="str">
        <f t="shared" si="1"/>
        <v xml:space="preserve">Warmer than normal days &amp; -0.1369 &amp; 0.5433 &amp; 0.2361 &amp; 0.0429 &amp; 0.3942 &amp; 0.5005 \\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BE435-3005-4856-8B71-39288D20D653}">
  <dimension ref="A6:I8"/>
  <sheetViews>
    <sheetView workbookViewId="0"/>
  </sheetViews>
  <sheetFormatPr defaultRowHeight="15" x14ac:dyDescent="0.25"/>
  <cols>
    <col min="1" max="1" width="21.5703125" bestFit="1" customWidth="1"/>
    <col min="2" max="4" width="7" bestFit="1" customWidth="1"/>
    <col min="5" max="7" width="8" bestFit="1" customWidth="1"/>
  </cols>
  <sheetData>
    <row r="6" spans="1:9" x14ac:dyDescent="0.25">
      <c r="A6" t="s">
        <v>60</v>
      </c>
      <c r="B6">
        <v>3.8315000000000001</v>
      </c>
      <c r="C6">
        <v>1.3834</v>
      </c>
      <c r="D6">
        <v>1.2305999999999999</v>
      </c>
      <c r="E6">
        <v>0.61126999999999998</v>
      </c>
      <c r="F6">
        <v>0.46081</v>
      </c>
      <c r="G6">
        <v>0.36053000000000002</v>
      </c>
      <c r="I6" t="str">
        <f>A6&amp;" &amp; "&amp;B6&amp;" &amp; "&amp;C6&amp;" &amp; "&amp;D6&amp;" &amp; "&amp;E6&amp;" &amp; "&amp;F6&amp;" &amp; "&amp;G6&amp;" \\"</f>
        <v>standard deviation &amp; 3.8315 &amp; 1.3834 &amp; 1.2306 &amp; 0.61127 &amp; 0.46081 &amp; 0.36053 \\</v>
      </c>
    </row>
    <row r="7" spans="1:9" x14ac:dyDescent="0.25">
      <c r="A7" t="s">
        <v>61</v>
      </c>
      <c r="B7">
        <v>0.77259999999999995</v>
      </c>
      <c r="C7">
        <v>0.1007</v>
      </c>
      <c r="D7">
        <v>7.9699999999999993E-2</v>
      </c>
      <c r="E7">
        <v>1.967E-2</v>
      </c>
      <c r="F7">
        <v>1.1180000000000001E-2</v>
      </c>
      <c r="G7">
        <v>6.8399999999999997E-3</v>
      </c>
      <c r="I7" t="str">
        <f t="shared" ref="I7:I8" si="0">A7&amp;" &amp; "&amp;B7&amp;" &amp; "&amp;C7&amp;" &amp; "&amp;D7&amp;" &amp; "&amp;E7&amp;" &amp; "&amp;F7&amp;" &amp; "&amp;G7&amp;" \\"</f>
        <v>Proportion of Variance &amp; 0.7726 &amp; 0.1007 &amp; 0.0797 &amp; 0.01967 &amp; 0.01118 &amp; 0.00684 \\</v>
      </c>
    </row>
    <row r="8" spans="1:9" x14ac:dyDescent="0.25">
      <c r="A8" t="s">
        <v>62</v>
      </c>
      <c r="B8">
        <v>0.77259999999999995</v>
      </c>
      <c r="C8">
        <v>0.87339999999999995</v>
      </c>
      <c r="D8">
        <v>0.95309999999999995</v>
      </c>
      <c r="E8">
        <v>0.97272999999999998</v>
      </c>
      <c r="F8">
        <v>0.98390999999999995</v>
      </c>
      <c r="G8">
        <v>0.99075000000000002</v>
      </c>
      <c r="I8" t="str">
        <f t="shared" si="0"/>
        <v>Cumulative Proportion &amp; 0.7726 &amp; 0.8734 &amp; 0.9531 &amp; 0.97273 &amp; 0.98391 &amp; 0.99075 \\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08192-D45F-4C84-BD76-07D449AF5FDB}">
  <dimension ref="A2:T64"/>
  <sheetViews>
    <sheetView topLeftCell="A19" workbookViewId="0">
      <selection activeCell="G30" sqref="G30"/>
    </sheetView>
  </sheetViews>
  <sheetFormatPr defaultRowHeight="15" x14ac:dyDescent="0.25"/>
  <cols>
    <col min="1" max="1" width="30.5703125" bestFit="1" customWidth="1"/>
    <col min="2" max="2" width="10" bestFit="1" customWidth="1"/>
    <col min="3" max="5" width="11" bestFit="1" customWidth="1"/>
    <col min="6" max="9" width="12" bestFit="1" customWidth="1"/>
    <col min="10" max="13" width="11" bestFit="1" customWidth="1"/>
    <col min="14" max="20" width="12" bestFit="1" customWidth="1"/>
  </cols>
  <sheetData>
    <row r="2" spans="1:2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</row>
    <row r="3" spans="1:20" x14ac:dyDescent="0.25">
      <c r="A3" t="s">
        <v>8</v>
      </c>
      <c r="B3">
        <v>-0.25850919999999999</v>
      </c>
      <c r="C3">
        <v>-7.1854669999999995E-2</v>
      </c>
      <c r="D3">
        <v>-4.6475019999999999E-2</v>
      </c>
      <c r="E3">
        <v>-5.6231070000000001E-2</v>
      </c>
      <c r="F3">
        <v>-1.7754618999999999E-2</v>
      </c>
      <c r="G3">
        <v>2.2503028000000001E-2</v>
      </c>
      <c r="H3">
        <v>3.0189278E-2</v>
      </c>
      <c r="I3">
        <v>6.1440197000000002E-2</v>
      </c>
      <c r="J3">
        <v>-0.36046359</v>
      </c>
      <c r="K3">
        <v>0.26362015999999999</v>
      </c>
      <c r="L3">
        <v>5.0660169999999997E-2</v>
      </c>
      <c r="M3">
        <v>-4.7812460000000001E-2</v>
      </c>
      <c r="N3">
        <v>-5.8213460000000002E-2</v>
      </c>
      <c r="O3">
        <v>2.3166840000000001E-2</v>
      </c>
      <c r="P3">
        <v>0.13529032599999999</v>
      </c>
      <c r="Q3">
        <v>-0.41465811400000002</v>
      </c>
      <c r="R3" s="1">
        <v>-0.29015679999999999</v>
      </c>
      <c r="S3" s="1">
        <v>8.9664250000000001E-2</v>
      </c>
      <c r="T3" s="1">
        <v>0.65306739999999996</v>
      </c>
    </row>
    <row r="4" spans="1:20" x14ac:dyDescent="0.25">
      <c r="A4" t="s">
        <v>9</v>
      </c>
      <c r="B4">
        <v>-0.2342381</v>
      </c>
      <c r="C4">
        <v>-0.26006456</v>
      </c>
      <c r="D4">
        <v>0.14584841000000001</v>
      </c>
      <c r="E4">
        <v>0.26143704000000001</v>
      </c>
      <c r="F4">
        <v>6.8856364000000003E-2</v>
      </c>
      <c r="G4">
        <v>0.114329657</v>
      </c>
      <c r="H4">
        <v>7.4508977000000004E-2</v>
      </c>
      <c r="I4">
        <v>-3.2382161E-2</v>
      </c>
      <c r="J4">
        <v>-0.27293466</v>
      </c>
      <c r="K4">
        <v>0.32486498000000003</v>
      </c>
      <c r="L4">
        <v>7.9306150000000006E-2</v>
      </c>
      <c r="M4">
        <v>-2.8584229999999999E-2</v>
      </c>
      <c r="N4">
        <v>-0.50580983499999999</v>
      </c>
      <c r="O4">
        <v>-6.8281897999999994E-2</v>
      </c>
      <c r="P4">
        <v>-0.50215601499999996</v>
      </c>
      <c r="Q4">
        <v>0.1042774923</v>
      </c>
      <c r="R4" s="1">
        <v>9.4441230000000001E-2</v>
      </c>
      <c r="S4" s="1">
        <v>-2.6873419999999999E-2</v>
      </c>
      <c r="T4" s="1">
        <v>-0.20771680000000001</v>
      </c>
    </row>
    <row r="5" spans="1:20" x14ac:dyDescent="0.25">
      <c r="A5" t="s">
        <v>10</v>
      </c>
      <c r="B5">
        <v>-0.25154700000000002</v>
      </c>
      <c r="C5">
        <v>-8.8004349999999995E-2</v>
      </c>
      <c r="D5">
        <v>-5.0428170000000001E-2</v>
      </c>
      <c r="E5">
        <v>-0.35590118999999998</v>
      </c>
      <c r="F5">
        <v>-4.8852701999999998E-2</v>
      </c>
      <c r="G5">
        <v>1.4230506E-2</v>
      </c>
      <c r="H5">
        <v>3.2110707000000002E-2</v>
      </c>
      <c r="I5">
        <v>0.15291780499999999</v>
      </c>
      <c r="J5">
        <v>-0.31308006999999999</v>
      </c>
      <c r="K5">
        <v>0.24114826</v>
      </c>
      <c r="L5">
        <v>8.5091330000000007E-2</v>
      </c>
      <c r="M5">
        <v>-0.12099593</v>
      </c>
      <c r="N5">
        <v>-8.1941610999999998E-2</v>
      </c>
      <c r="O5">
        <v>0.18846821</v>
      </c>
      <c r="P5">
        <v>0.58424930500000005</v>
      </c>
      <c r="Q5">
        <v>0.26765870339999998</v>
      </c>
      <c r="R5" s="1">
        <v>0.14699429999999999</v>
      </c>
      <c r="S5" s="1">
        <v>-4.9409559999999998E-2</v>
      </c>
      <c r="T5" s="1">
        <v>-0.33976859999999998</v>
      </c>
    </row>
    <row r="6" spans="1:20" x14ac:dyDescent="0.25">
      <c r="A6" t="s">
        <v>11</v>
      </c>
      <c r="B6">
        <v>-0.22630220000000001</v>
      </c>
      <c r="C6">
        <v>0.24280356</v>
      </c>
      <c r="D6">
        <v>-0.27511869999999999</v>
      </c>
      <c r="E6">
        <v>0.18088866000000001</v>
      </c>
      <c r="F6">
        <v>-6.5488189000000002E-2</v>
      </c>
      <c r="G6">
        <v>-9.0062359999999994E-2</v>
      </c>
      <c r="H6">
        <v>-4.3470946000000003E-2</v>
      </c>
      <c r="I6">
        <v>-3.1029469E-2</v>
      </c>
      <c r="J6">
        <v>-0.45752567999999999</v>
      </c>
      <c r="K6">
        <v>0.13166417</v>
      </c>
      <c r="L6">
        <v>-7.2813879999999997E-2</v>
      </c>
      <c r="M6">
        <v>0.10015213000000001</v>
      </c>
      <c r="N6">
        <v>0.62457934999999998</v>
      </c>
      <c r="O6">
        <v>-0.214177802</v>
      </c>
      <c r="P6">
        <v>-0.227011621</v>
      </c>
      <c r="Q6">
        <v>8.3099898699999994E-2</v>
      </c>
      <c r="R6" s="1">
        <v>7.0108050000000005E-2</v>
      </c>
      <c r="S6" s="1">
        <v>-2.1934410000000001E-2</v>
      </c>
      <c r="T6" s="1">
        <v>-0.15609339999999999</v>
      </c>
    </row>
    <row r="7" spans="1:20" x14ac:dyDescent="0.25">
      <c r="A7" t="s">
        <v>12</v>
      </c>
      <c r="B7">
        <v>-0.25490679999999999</v>
      </c>
      <c r="C7">
        <v>-8.6085110000000006E-2</v>
      </c>
      <c r="D7">
        <v>-3.0674739999999999E-2</v>
      </c>
      <c r="E7">
        <v>-6.7836370000000007E-2</v>
      </c>
      <c r="F7">
        <v>0.27928287299999999</v>
      </c>
      <c r="G7">
        <v>-0.26032293099999998</v>
      </c>
      <c r="H7">
        <v>0.18759548000000001</v>
      </c>
      <c r="I7">
        <v>4.609925E-3</v>
      </c>
      <c r="J7">
        <v>8.648074E-2</v>
      </c>
      <c r="K7">
        <v>-0.10550250999999999</v>
      </c>
      <c r="L7">
        <v>-0.1179606</v>
      </c>
      <c r="M7">
        <v>3.3671800000000002E-2</v>
      </c>
      <c r="N7">
        <v>2.3542916000000001E-2</v>
      </c>
      <c r="O7">
        <v>6.4816424999999997E-2</v>
      </c>
      <c r="P7">
        <v>-1.3464408000000001E-2</v>
      </c>
      <c r="Q7">
        <v>-0.40851622920000003</v>
      </c>
      <c r="R7" s="1">
        <v>0.61458659999999998</v>
      </c>
      <c r="S7" s="1">
        <v>0.39457690000000001</v>
      </c>
      <c r="T7" s="1">
        <v>-4.6912330000000002E-2</v>
      </c>
    </row>
    <row r="8" spans="1:20" x14ac:dyDescent="0.25">
      <c r="A8" t="s">
        <v>13</v>
      </c>
      <c r="B8">
        <v>-0.22912550000000001</v>
      </c>
      <c r="C8">
        <v>-0.26751693999999998</v>
      </c>
      <c r="D8">
        <v>0.14870884000000001</v>
      </c>
      <c r="E8">
        <v>0.24979086</v>
      </c>
      <c r="F8">
        <v>0.36569244099999998</v>
      </c>
      <c r="G8">
        <v>-0.10880284699999999</v>
      </c>
      <c r="H8">
        <v>0.12928529999999999</v>
      </c>
      <c r="I8">
        <v>-0.116317534</v>
      </c>
      <c r="J8">
        <v>-0.10074633</v>
      </c>
      <c r="K8">
        <v>-0.36583897999999998</v>
      </c>
      <c r="L8">
        <v>-0.33453538999999999</v>
      </c>
      <c r="M8">
        <v>-0.24842557000000001</v>
      </c>
      <c r="N8">
        <v>1.9737915000000002E-2</v>
      </c>
      <c r="O8">
        <v>-0.36629444700000002</v>
      </c>
      <c r="P8">
        <v>0.27474927799999999</v>
      </c>
      <c r="Q8">
        <v>0.15992269319999999</v>
      </c>
      <c r="R8" s="1">
        <v>-0.20959739999999999</v>
      </c>
      <c r="S8" s="1">
        <v>-0.13494100000000001</v>
      </c>
      <c r="T8" s="1">
        <v>1.5229589999999999E-2</v>
      </c>
    </row>
    <row r="9" spans="1:20" x14ac:dyDescent="0.25">
      <c r="A9" t="s">
        <v>14</v>
      </c>
      <c r="B9">
        <v>-0.24813109999999999</v>
      </c>
      <c r="C9">
        <v>-9.6357059999999994E-2</v>
      </c>
      <c r="D9">
        <v>-4.0975079999999997E-2</v>
      </c>
      <c r="E9">
        <v>-0.37145927000000001</v>
      </c>
      <c r="F9">
        <v>0.23188302</v>
      </c>
      <c r="G9">
        <v>-0.25707098499999997</v>
      </c>
      <c r="H9">
        <v>0.16817595900000001</v>
      </c>
      <c r="I9">
        <v>0.12588555200000001</v>
      </c>
      <c r="J9">
        <v>8.3479109999999995E-2</v>
      </c>
      <c r="K9">
        <v>-5.7910080000000003E-2</v>
      </c>
      <c r="L9">
        <v>-0.23900370000000001</v>
      </c>
      <c r="M9">
        <v>0.25688460000000002</v>
      </c>
      <c r="N9">
        <v>8.1258955999999993E-2</v>
      </c>
      <c r="O9">
        <v>0.43899570799999998</v>
      </c>
      <c r="P9">
        <v>-0.34740588700000002</v>
      </c>
      <c r="Q9">
        <v>0.1800210085</v>
      </c>
      <c r="R9" s="1">
        <v>-0.31400489999999998</v>
      </c>
      <c r="S9" s="1">
        <v>-0.20109440000000001</v>
      </c>
      <c r="T9" s="1">
        <v>2.466308E-2</v>
      </c>
    </row>
    <row r="10" spans="1:20" x14ac:dyDescent="0.25">
      <c r="A10" t="s">
        <v>15</v>
      </c>
      <c r="B10">
        <v>-0.2229189</v>
      </c>
      <c r="C10">
        <v>0.24717291</v>
      </c>
      <c r="D10">
        <v>-0.26224035000000001</v>
      </c>
      <c r="E10">
        <v>0.17100403</v>
      </c>
      <c r="F10">
        <v>0.158466947</v>
      </c>
      <c r="G10">
        <v>-0.40708213100000001</v>
      </c>
      <c r="H10">
        <v>0.25411804900000001</v>
      </c>
      <c r="I10">
        <v>-9.4670622999999995E-2</v>
      </c>
      <c r="J10">
        <v>0.35405368999999998</v>
      </c>
      <c r="K10">
        <v>0.19956813000000001</v>
      </c>
      <c r="L10">
        <v>0.52896929999999998</v>
      </c>
      <c r="M10">
        <v>-5.4584180000000003E-2</v>
      </c>
      <c r="N10">
        <v>-9.7241428000000005E-2</v>
      </c>
      <c r="O10">
        <v>-0.150272876</v>
      </c>
      <c r="P10">
        <v>9.8435964000000001E-2</v>
      </c>
      <c r="Q10">
        <v>9.9556000199999994E-2</v>
      </c>
      <c r="R10" s="1">
        <v>-0.1385353</v>
      </c>
      <c r="S10" s="1">
        <v>-8.9014889999999999E-2</v>
      </c>
      <c r="T10" s="1">
        <v>1.0498510000000001E-2</v>
      </c>
    </row>
    <row r="11" spans="1:20" x14ac:dyDescent="0.25">
      <c r="A11" t="s">
        <v>16</v>
      </c>
      <c r="B11">
        <v>-0.2560171</v>
      </c>
      <c r="C11">
        <v>-9.1849449999999999E-2</v>
      </c>
      <c r="D11">
        <v>-5.2569749999999998E-2</v>
      </c>
      <c r="E11">
        <v>-5.5798109999999998E-2</v>
      </c>
      <c r="F11">
        <v>7.0091866000000003E-2</v>
      </c>
      <c r="G11">
        <v>0.12549528300000001</v>
      </c>
      <c r="H11">
        <v>-0.38562421099999999</v>
      </c>
      <c r="I11">
        <v>5.4218549999999997E-3</v>
      </c>
      <c r="J11">
        <v>0.19119341000000001</v>
      </c>
      <c r="K11">
        <v>2.2962819999999998E-2</v>
      </c>
      <c r="L11">
        <v>3.8921659999999997E-2</v>
      </c>
      <c r="M11">
        <v>6.0981300000000002E-2</v>
      </c>
      <c r="N11">
        <v>2.8902753999999999E-2</v>
      </c>
      <c r="O11">
        <v>-9.2891608000000001E-2</v>
      </c>
      <c r="P11">
        <v>2.3086171999999999E-2</v>
      </c>
      <c r="Q11">
        <v>-0.39226656319999997</v>
      </c>
      <c r="R11" s="1">
        <v>0.1904515</v>
      </c>
      <c r="S11" s="1">
        <v>-0.70915550000000005</v>
      </c>
      <c r="T11" s="1">
        <v>-7.338335E-2</v>
      </c>
    </row>
    <row r="12" spans="1:20" x14ac:dyDescent="0.25">
      <c r="A12" t="s">
        <v>17</v>
      </c>
      <c r="B12">
        <v>-0.22966210000000001</v>
      </c>
      <c r="C12">
        <v>-0.27626486</v>
      </c>
      <c r="D12">
        <v>0.13264256999999999</v>
      </c>
      <c r="E12">
        <v>0.26208419999999999</v>
      </c>
      <c r="F12">
        <v>0.20359765499999999</v>
      </c>
      <c r="G12">
        <v>0.215229596</v>
      </c>
      <c r="H12">
        <v>-0.34087653699999998</v>
      </c>
      <c r="I12">
        <v>-0.12576242100000001</v>
      </c>
      <c r="J12">
        <v>6.827548E-2</v>
      </c>
      <c r="K12">
        <v>-0.13749707</v>
      </c>
      <c r="L12">
        <v>0.43429665000000001</v>
      </c>
      <c r="M12">
        <v>-3.0994540000000001E-2</v>
      </c>
      <c r="N12">
        <v>0.31806621499999999</v>
      </c>
      <c r="O12">
        <v>0.41736041099999999</v>
      </c>
      <c r="P12">
        <v>1.8932030999999998E-2</v>
      </c>
      <c r="Q12">
        <v>0.12748459979999999</v>
      </c>
      <c r="R12" s="1">
        <v>-6.2995449999999995E-2</v>
      </c>
      <c r="S12" s="1">
        <v>0.23497219999999999</v>
      </c>
      <c r="T12" s="1">
        <v>2.3956990000000001E-2</v>
      </c>
    </row>
    <row r="13" spans="1:20" x14ac:dyDescent="0.25">
      <c r="A13" t="s">
        <v>18</v>
      </c>
      <c r="B13">
        <v>-0.24914559999999999</v>
      </c>
      <c r="C13">
        <v>-0.10398427</v>
      </c>
      <c r="D13">
        <v>-5.8321949999999997E-2</v>
      </c>
      <c r="E13">
        <v>-0.35659697000000001</v>
      </c>
      <c r="F13">
        <v>3.4715843000000003E-2</v>
      </c>
      <c r="G13">
        <v>0.10426372</v>
      </c>
      <c r="H13">
        <v>-0.36590426999999998</v>
      </c>
      <c r="I13">
        <v>0.14137388400000001</v>
      </c>
      <c r="J13">
        <v>0.21028526</v>
      </c>
      <c r="K13">
        <v>2.7754540000000001E-2</v>
      </c>
      <c r="L13">
        <v>1.9906630000000002E-2</v>
      </c>
      <c r="M13">
        <v>0.30612201999999999</v>
      </c>
      <c r="N13">
        <v>-6.8111283999999994E-2</v>
      </c>
      <c r="O13">
        <v>-0.54536001199999995</v>
      </c>
      <c r="P13">
        <v>-4.7689392999999997E-2</v>
      </c>
      <c r="Q13">
        <v>0.20261714989999999</v>
      </c>
      <c r="R13" s="1">
        <v>-9.7998189999999999E-2</v>
      </c>
      <c r="S13" s="1">
        <v>0.36735279999999998</v>
      </c>
      <c r="T13" s="1">
        <v>3.960727E-2</v>
      </c>
    </row>
    <row r="14" spans="1:20" x14ac:dyDescent="0.25">
      <c r="A14" t="s">
        <v>19</v>
      </c>
      <c r="B14">
        <v>-0.2241832</v>
      </c>
      <c r="C14">
        <v>0.23895957000000001</v>
      </c>
      <c r="D14">
        <v>-0.28430083</v>
      </c>
      <c r="E14">
        <v>0.1845966</v>
      </c>
      <c r="F14">
        <v>-7.0290079000000005E-2</v>
      </c>
      <c r="G14">
        <v>-1.159588E-3</v>
      </c>
      <c r="H14">
        <v>-0.36244205800000001</v>
      </c>
      <c r="I14">
        <v>-0.11417743499999999</v>
      </c>
      <c r="J14">
        <v>0.26304092000000001</v>
      </c>
      <c r="K14">
        <v>0.22676199999999999</v>
      </c>
      <c r="L14">
        <v>-0.50023205999999998</v>
      </c>
      <c r="M14">
        <v>-0.37568527000000002</v>
      </c>
      <c r="N14">
        <v>-0.15942637800000001</v>
      </c>
      <c r="O14">
        <v>0.231587291</v>
      </c>
      <c r="P14">
        <v>8.6884709999999997E-3</v>
      </c>
      <c r="Q14">
        <v>9.2398625799999995E-2</v>
      </c>
      <c r="R14" s="1">
        <v>-4.3976260000000003E-2</v>
      </c>
      <c r="S14" s="1">
        <v>0.162938</v>
      </c>
      <c r="T14" s="1">
        <v>1.6321410000000001E-2</v>
      </c>
    </row>
    <row r="15" spans="1:20" x14ac:dyDescent="0.25">
      <c r="A15" t="s">
        <v>20</v>
      </c>
      <c r="B15">
        <v>-0.25661119999999998</v>
      </c>
      <c r="C15">
        <v>-1.24867E-2</v>
      </c>
      <c r="D15">
        <v>-4.3161249999999998E-2</v>
      </c>
      <c r="E15">
        <v>-1.317285E-2</v>
      </c>
      <c r="F15">
        <v>-0.33235957500000002</v>
      </c>
      <c r="G15">
        <v>0.146640994</v>
      </c>
      <c r="H15">
        <v>0.189974271</v>
      </c>
      <c r="I15">
        <v>-3.0989749999999999E-3</v>
      </c>
      <c r="J15">
        <v>8.0098359999999993E-2</v>
      </c>
      <c r="K15">
        <v>-0.21086105999999999</v>
      </c>
      <c r="L15">
        <v>2.9917510000000001E-2</v>
      </c>
      <c r="M15">
        <v>-6.1370559999999998E-2</v>
      </c>
      <c r="N15">
        <v>-6.2447809999999996E-3</v>
      </c>
      <c r="O15">
        <v>-1.842006E-3</v>
      </c>
      <c r="P15">
        <v>-1.6956882E-2</v>
      </c>
      <c r="Q15">
        <v>-0.4522138731</v>
      </c>
      <c r="R15" s="1">
        <v>-0.4513007</v>
      </c>
      <c r="S15" s="1">
        <v>0.1812426</v>
      </c>
      <c r="T15" s="1">
        <v>-0.51672430000000003</v>
      </c>
    </row>
    <row r="16" spans="1:20" x14ac:dyDescent="0.25">
      <c r="A16" t="s">
        <v>21</v>
      </c>
      <c r="B16">
        <v>-0.2335556</v>
      </c>
      <c r="C16">
        <v>-0.20023163999999999</v>
      </c>
      <c r="D16">
        <v>0.16327320000000001</v>
      </c>
      <c r="E16">
        <v>0.28849669</v>
      </c>
      <c r="F16">
        <v>-0.3823743</v>
      </c>
      <c r="G16">
        <v>0.18749358899999999</v>
      </c>
      <c r="H16">
        <v>0.35734563499999999</v>
      </c>
      <c r="I16">
        <v>3.0419399999999999E-3</v>
      </c>
      <c r="J16">
        <v>0.33551673999999998</v>
      </c>
      <c r="K16">
        <v>0.24824766000000001</v>
      </c>
      <c r="L16">
        <v>-0.21266916999999999</v>
      </c>
      <c r="M16">
        <v>0.36448427999999999</v>
      </c>
      <c r="N16">
        <v>0.17972621699999999</v>
      </c>
      <c r="O16">
        <v>1.5722262000000001E-2</v>
      </c>
      <c r="P16">
        <v>0.189434502</v>
      </c>
      <c r="Q16">
        <v>0.14659645760000001</v>
      </c>
      <c r="R16" s="1">
        <v>0.1336908</v>
      </c>
      <c r="S16" s="1">
        <v>-5.4847750000000001E-2</v>
      </c>
      <c r="T16" s="1">
        <v>0.15270880000000001</v>
      </c>
    </row>
    <row r="17" spans="1:20" x14ac:dyDescent="0.25">
      <c r="A17" t="s">
        <v>22</v>
      </c>
      <c r="B17">
        <v>-0.2514438</v>
      </c>
      <c r="C17">
        <v>-3.9648379999999997E-2</v>
      </c>
      <c r="D17">
        <v>-3.807236E-2</v>
      </c>
      <c r="E17">
        <v>-0.29287145999999997</v>
      </c>
      <c r="F17">
        <v>-0.34599989599999997</v>
      </c>
      <c r="G17">
        <v>0.14598033599999999</v>
      </c>
      <c r="H17">
        <v>0.192613959</v>
      </c>
      <c r="I17">
        <v>4.7663530000000001E-3</v>
      </c>
      <c r="J17">
        <v>7.9461400000000001E-2</v>
      </c>
      <c r="K17">
        <v>-0.28141194000000003</v>
      </c>
      <c r="L17">
        <v>0.15906312</v>
      </c>
      <c r="M17">
        <v>-0.53769979999999995</v>
      </c>
      <c r="N17">
        <v>9.3296476000000003E-2</v>
      </c>
      <c r="O17">
        <v>-7.7738397000000001E-2</v>
      </c>
      <c r="P17">
        <v>-0.28345499699999999</v>
      </c>
      <c r="Q17">
        <v>0.2060705568</v>
      </c>
      <c r="R17" s="1">
        <v>0.23091490000000001</v>
      </c>
      <c r="S17" s="1">
        <v>-9.1217160000000005E-2</v>
      </c>
      <c r="T17" s="1">
        <v>0.2658971</v>
      </c>
    </row>
    <row r="18" spans="1:20" x14ac:dyDescent="0.25">
      <c r="A18" t="s">
        <v>23</v>
      </c>
      <c r="B18">
        <v>-0.2235538</v>
      </c>
      <c r="C18">
        <v>0.26062626</v>
      </c>
      <c r="D18">
        <v>-0.26825631</v>
      </c>
      <c r="E18">
        <v>0.19410483000000001</v>
      </c>
      <c r="F18">
        <v>-0.16173556</v>
      </c>
      <c r="G18">
        <v>6.0212907000000003E-2</v>
      </c>
      <c r="H18">
        <v>-5.4444094999999998E-2</v>
      </c>
      <c r="I18">
        <v>-2.5884880999999998E-2</v>
      </c>
      <c r="J18">
        <v>-0.22348788999999999</v>
      </c>
      <c r="K18">
        <v>-0.54361470000000001</v>
      </c>
      <c r="L18">
        <v>4.624296E-2</v>
      </c>
      <c r="M18">
        <v>0.39792217000000002</v>
      </c>
      <c r="N18">
        <v>-0.39070044300000001</v>
      </c>
      <c r="O18">
        <v>0.13927049699999999</v>
      </c>
      <c r="P18">
        <v>0.10125329</v>
      </c>
      <c r="Q18">
        <v>0.1252005078</v>
      </c>
      <c r="R18" s="1">
        <v>0.11951349999999999</v>
      </c>
      <c r="S18" s="1">
        <v>-4.7591559999999998E-2</v>
      </c>
      <c r="T18" s="1">
        <v>0.1363018</v>
      </c>
    </row>
    <row r="19" spans="1:20" x14ac:dyDescent="0.25">
      <c r="A19" t="s">
        <v>25</v>
      </c>
      <c r="B19">
        <v>-0.15786890000000001</v>
      </c>
      <c r="C19">
        <v>0.17348441000000001</v>
      </c>
      <c r="D19">
        <v>0.57721359999999999</v>
      </c>
      <c r="E19">
        <v>0.14227339</v>
      </c>
      <c r="F19">
        <v>-0.29532250599999998</v>
      </c>
      <c r="G19">
        <v>-0.51114271600000005</v>
      </c>
      <c r="H19">
        <v>-0.27375571599999998</v>
      </c>
      <c r="I19">
        <v>0.39760158400000001</v>
      </c>
      <c r="J19">
        <v>-2.6974890000000001E-2</v>
      </c>
      <c r="K19">
        <v>-6.8306839999999994E-2</v>
      </c>
      <c r="L19">
        <v>3.2705020000000001E-2</v>
      </c>
      <c r="M19">
        <v>-5.6888830000000001E-2</v>
      </c>
      <c r="N19">
        <v>-8.382212E-3</v>
      </c>
      <c r="O19">
        <v>1.0730880999999999E-2</v>
      </c>
      <c r="P19">
        <v>-1.2484735E-2</v>
      </c>
      <c r="Q19">
        <v>-3.3328778E-3</v>
      </c>
      <c r="R19" s="1">
        <v>-1.3880739999999999E-4</v>
      </c>
      <c r="S19" s="1">
        <v>-1.3301529999999999E-4</v>
      </c>
      <c r="T19" s="1">
        <v>3.8134989999999999E-5</v>
      </c>
    </row>
    <row r="20" spans="1:20" x14ac:dyDescent="0.25">
      <c r="A20" t="s">
        <v>26</v>
      </c>
      <c r="B20">
        <v>-0.16494130000000001</v>
      </c>
      <c r="C20">
        <v>0.35141090000000003</v>
      </c>
      <c r="D20">
        <v>0.45759199</v>
      </c>
      <c r="E20">
        <v>-0.27000572</v>
      </c>
      <c r="F20">
        <v>3.3626260000000001E-3</v>
      </c>
      <c r="G20">
        <v>2.0359489000000001E-2</v>
      </c>
      <c r="H20">
        <v>-8.5220920000000002E-3</v>
      </c>
      <c r="I20">
        <v>-0.74044852299999997</v>
      </c>
      <c r="J20">
        <v>-5.5411080000000001E-2</v>
      </c>
      <c r="K20">
        <v>6.162082E-2</v>
      </c>
      <c r="L20">
        <v>-1.804913E-2</v>
      </c>
      <c r="M20">
        <v>0.10143176</v>
      </c>
      <c r="N20">
        <v>-1.8146886000000001E-2</v>
      </c>
      <c r="O20">
        <v>-7.5904450000000004E-3</v>
      </c>
      <c r="P20">
        <v>1.9495208E-2</v>
      </c>
      <c r="Q20">
        <v>-2.751389E-4</v>
      </c>
      <c r="R20" s="1">
        <v>1.093566E-4</v>
      </c>
      <c r="S20" s="1">
        <v>1.2519469999999999E-4</v>
      </c>
      <c r="T20" s="1">
        <v>-2.7630290000000001E-5</v>
      </c>
    </row>
    <row r="21" spans="1:20" x14ac:dyDescent="0.25">
      <c r="A21" t="s">
        <v>27</v>
      </c>
      <c r="B21">
        <v>-0.13686470000000001</v>
      </c>
      <c r="C21">
        <v>0.54327137000000003</v>
      </c>
      <c r="D21">
        <v>0.23610763000000001</v>
      </c>
      <c r="E21">
        <v>4.2928510000000003E-2</v>
      </c>
      <c r="F21">
        <v>0.39417271700000001</v>
      </c>
      <c r="G21">
        <v>0.50048115800000004</v>
      </c>
      <c r="H21">
        <v>0.19191675999999999</v>
      </c>
      <c r="I21">
        <v>0.42016403200000002</v>
      </c>
      <c r="J21">
        <v>6.7817279999999994E-2</v>
      </c>
      <c r="K21">
        <v>2.1055669999999999E-2</v>
      </c>
      <c r="L21">
        <v>-1.12605E-2</v>
      </c>
      <c r="M21">
        <v>-5.723429E-2</v>
      </c>
      <c r="N21">
        <v>2.8328267000000001E-2</v>
      </c>
      <c r="O21">
        <v>-2.2056070000000001E-3</v>
      </c>
      <c r="P21">
        <v>-7.5079509999999997E-3</v>
      </c>
      <c r="Q21">
        <v>-1.5528791000000001E-3</v>
      </c>
      <c r="R21" s="1">
        <v>-3.4753479999999997E-5</v>
      </c>
      <c r="S21" s="1">
        <v>2.5988089999999999E-5</v>
      </c>
      <c r="T21" s="1">
        <v>-6.3389220000000001E-5</v>
      </c>
    </row>
    <row r="23" spans="1:20" x14ac:dyDescent="0.25">
      <c r="A23" t="s">
        <v>8</v>
      </c>
      <c r="B23">
        <f>ABS(B3)</f>
        <v>0.25850919999999999</v>
      </c>
      <c r="C23">
        <f t="shared" ref="C23:T37" si="0">ABS(C3)</f>
        <v>7.1854669999999995E-2</v>
      </c>
      <c r="D23">
        <f t="shared" si="0"/>
        <v>4.6475019999999999E-2</v>
      </c>
      <c r="E23">
        <f t="shared" si="0"/>
        <v>5.6231070000000001E-2</v>
      </c>
      <c r="F23">
        <f t="shared" si="0"/>
        <v>1.7754618999999999E-2</v>
      </c>
      <c r="G23">
        <f t="shared" si="0"/>
        <v>2.2503028000000001E-2</v>
      </c>
      <c r="H23">
        <f t="shared" si="0"/>
        <v>3.0189278E-2</v>
      </c>
      <c r="I23">
        <f t="shared" si="0"/>
        <v>6.1440197000000002E-2</v>
      </c>
      <c r="J23">
        <f t="shared" si="0"/>
        <v>0.36046359</v>
      </c>
      <c r="K23">
        <f t="shared" si="0"/>
        <v>0.26362015999999999</v>
      </c>
      <c r="L23">
        <f t="shared" si="0"/>
        <v>5.0660169999999997E-2</v>
      </c>
      <c r="M23">
        <f t="shared" si="0"/>
        <v>4.7812460000000001E-2</v>
      </c>
      <c r="N23">
        <f t="shared" si="0"/>
        <v>5.8213460000000002E-2</v>
      </c>
      <c r="O23">
        <f t="shared" si="0"/>
        <v>2.3166840000000001E-2</v>
      </c>
      <c r="P23">
        <f t="shared" si="0"/>
        <v>0.13529032599999999</v>
      </c>
      <c r="Q23">
        <f t="shared" si="0"/>
        <v>0.41465811400000002</v>
      </c>
      <c r="R23">
        <f t="shared" si="0"/>
        <v>0.29015679999999999</v>
      </c>
      <c r="S23">
        <f t="shared" si="0"/>
        <v>8.9664250000000001E-2</v>
      </c>
      <c r="T23">
        <f t="shared" si="0"/>
        <v>0.65306739999999996</v>
      </c>
    </row>
    <row r="24" spans="1:20" x14ac:dyDescent="0.25">
      <c r="A24" t="s">
        <v>9</v>
      </c>
      <c r="B24">
        <f t="shared" ref="B24:Q39" si="1">ABS(B4)</f>
        <v>0.2342381</v>
      </c>
      <c r="C24">
        <f t="shared" si="1"/>
        <v>0.26006456</v>
      </c>
      <c r="D24">
        <f t="shared" si="1"/>
        <v>0.14584841000000001</v>
      </c>
      <c r="E24">
        <f t="shared" si="1"/>
        <v>0.26143704000000001</v>
      </c>
      <c r="F24">
        <f t="shared" si="1"/>
        <v>6.8856364000000003E-2</v>
      </c>
      <c r="G24">
        <f t="shared" si="1"/>
        <v>0.114329657</v>
      </c>
      <c r="H24">
        <f t="shared" si="1"/>
        <v>7.4508977000000004E-2</v>
      </c>
      <c r="I24">
        <f t="shared" si="1"/>
        <v>3.2382161E-2</v>
      </c>
      <c r="J24">
        <f t="shared" si="1"/>
        <v>0.27293466</v>
      </c>
      <c r="K24">
        <f t="shared" si="1"/>
        <v>0.32486498000000003</v>
      </c>
      <c r="L24">
        <f t="shared" si="1"/>
        <v>7.9306150000000006E-2</v>
      </c>
      <c r="M24">
        <f t="shared" si="1"/>
        <v>2.8584229999999999E-2</v>
      </c>
      <c r="N24">
        <f t="shared" si="1"/>
        <v>0.50580983499999999</v>
      </c>
      <c r="O24">
        <f t="shared" si="1"/>
        <v>6.8281897999999994E-2</v>
      </c>
      <c r="P24">
        <f t="shared" si="1"/>
        <v>0.50215601499999996</v>
      </c>
      <c r="Q24">
        <f t="shared" si="1"/>
        <v>0.1042774923</v>
      </c>
      <c r="R24">
        <f t="shared" si="0"/>
        <v>9.4441230000000001E-2</v>
      </c>
      <c r="S24">
        <f t="shared" si="0"/>
        <v>2.6873419999999999E-2</v>
      </c>
      <c r="T24">
        <f t="shared" si="0"/>
        <v>0.20771680000000001</v>
      </c>
    </row>
    <row r="25" spans="1:20" x14ac:dyDescent="0.25">
      <c r="A25" t="s">
        <v>10</v>
      </c>
      <c r="B25">
        <f t="shared" si="1"/>
        <v>0.25154700000000002</v>
      </c>
      <c r="C25">
        <f t="shared" si="0"/>
        <v>8.8004349999999995E-2</v>
      </c>
      <c r="D25">
        <f t="shared" si="0"/>
        <v>5.0428170000000001E-2</v>
      </c>
      <c r="E25">
        <f t="shared" si="0"/>
        <v>0.35590118999999998</v>
      </c>
      <c r="F25">
        <f t="shared" si="0"/>
        <v>4.8852701999999998E-2</v>
      </c>
      <c r="G25">
        <f t="shared" si="0"/>
        <v>1.4230506E-2</v>
      </c>
      <c r="H25">
        <f t="shared" si="0"/>
        <v>3.2110707000000002E-2</v>
      </c>
      <c r="I25">
        <f t="shared" si="0"/>
        <v>0.15291780499999999</v>
      </c>
      <c r="J25">
        <f t="shared" si="0"/>
        <v>0.31308006999999999</v>
      </c>
      <c r="K25">
        <f t="shared" si="0"/>
        <v>0.24114826</v>
      </c>
      <c r="L25">
        <f t="shared" si="0"/>
        <v>8.5091330000000007E-2</v>
      </c>
      <c r="M25">
        <f t="shared" si="0"/>
        <v>0.12099593</v>
      </c>
      <c r="N25">
        <f t="shared" si="0"/>
        <v>8.1941610999999998E-2</v>
      </c>
      <c r="O25">
        <f t="shared" si="0"/>
        <v>0.18846821</v>
      </c>
      <c r="P25">
        <f t="shared" si="0"/>
        <v>0.58424930500000005</v>
      </c>
      <c r="Q25">
        <f t="shared" si="0"/>
        <v>0.26765870339999998</v>
      </c>
      <c r="R25">
        <f t="shared" si="0"/>
        <v>0.14699429999999999</v>
      </c>
      <c r="S25">
        <f t="shared" si="0"/>
        <v>4.9409559999999998E-2</v>
      </c>
      <c r="T25">
        <f t="shared" si="0"/>
        <v>0.33976859999999998</v>
      </c>
    </row>
    <row r="26" spans="1:20" x14ac:dyDescent="0.25">
      <c r="A26" t="s">
        <v>11</v>
      </c>
      <c r="B26">
        <f t="shared" si="1"/>
        <v>0.22630220000000001</v>
      </c>
      <c r="C26">
        <f t="shared" si="0"/>
        <v>0.24280356</v>
      </c>
      <c r="D26">
        <f t="shared" si="0"/>
        <v>0.27511869999999999</v>
      </c>
      <c r="E26">
        <f t="shared" si="0"/>
        <v>0.18088866000000001</v>
      </c>
      <c r="F26">
        <f t="shared" si="0"/>
        <v>6.5488189000000002E-2</v>
      </c>
      <c r="G26">
        <f t="shared" si="0"/>
        <v>9.0062359999999994E-2</v>
      </c>
      <c r="H26">
        <f t="shared" si="0"/>
        <v>4.3470946000000003E-2</v>
      </c>
      <c r="I26">
        <f t="shared" si="0"/>
        <v>3.1029469E-2</v>
      </c>
      <c r="J26">
        <f t="shared" si="0"/>
        <v>0.45752567999999999</v>
      </c>
      <c r="K26">
        <f t="shared" si="0"/>
        <v>0.13166417</v>
      </c>
      <c r="L26">
        <f t="shared" si="0"/>
        <v>7.2813879999999997E-2</v>
      </c>
      <c r="M26">
        <f t="shared" si="0"/>
        <v>0.10015213000000001</v>
      </c>
      <c r="N26">
        <f t="shared" si="0"/>
        <v>0.62457934999999998</v>
      </c>
      <c r="O26">
        <f t="shared" si="0"/>
        <v>0.214177802</v>
      </c>
      <c r="P26">
        <f t="shared" si="0"/>
        <v>0.227011621</v>
      </c>
      <c r="Q26">
        <f t="shared" si="0"/>
        <v>8.3099898699999994E-2</v>
      </c>
      <c r="R26">
        <f t="shared" si="0"/>
        <v>7.0108050000000005E-2</v>
      </c>
      <c r="S26">
        <f t="shared" si="0"/>
        <v>2.1934410000000001E-2</v>
      </c>
      <c r="T26">
        <f t="shared" si="0"/>
        <v>0.15609339999999999</v>
      </c>
    </row>
    <row r="27" spans="1:20" x14ac:dyDescent="0.25">
      <c r="A27" t="s">
        <v>12</v>
      </c>
      <c r="B27">
        <f t="shared" si="1"/>
        <v>0.25490679999999999</v>
      </c>
      <c r="C27">
        <f t="shared" si="0"/>
        <v>8.6085110000000006E-2</v>
      </c>
      <c r="D27">
        <f t="shared" si="0"/>
        <v>3.0674739999999999E-2</v>
      </c>
      <c r="E27">
        <f t="shared" si="0"/>
        <v>6.7836370000000007E-2</v>
      </c>
      <c r="F27">
        <f t="shared" si="0"/>
        <v>0.27928287299999999</v>
      </c>
      <c r="G27">
        <f t="shared" si="0"/>
        <v>0.26032293099999998</v>
      </c>
      <c r="H27">
        <f t="shared" si="0"/>
        <v>0.18759548000000001</v>
      </c>
      <c r="I27">
        <f t="shared" si="0"/>
        <v>4.609925E-3</v>
      </c>
      <c r="J27">
        <f t="shared" si="0"/>
        <v>8.648074E-2</v>
      </c>
      <c r="K27">
        <f t="shared" si="0"/>
        <v>0.10550250999999999</v>
      </c>
      <c r="L27">
        <f t="shared" si="0"/>
        <v>0.1179606</v>
      </c>
      <c r="M27">
        <f t="shared" si="0"/>
        <v>3.3671800000000002E-2</v>
      </c>
      <c r="N27">
        <f t="shared" si="0"/>
        <v>2.3542916000000001E-2</v>
      </c>
      <c r="O27">
        <f t="shared" si="0"/>
        <v>6.4816424999999997E-2</v>
      </c>
      <c r="P27">
        <f t="shared" si="0"/>
        <v>1.3464408000000001E-2</v>
      </c>
      <c r="Q27">
        <f t="shared" si="0"/>
        <v>0.40851622920000003</v>
      </c>
      <c r="R27">
        <f t="shared" si="0"/>
        <v>0.61458659999999998</v>
      </c>
      <c r="S27">
        <f t="shared" si="0"/>
        <v>0.39457690000000001</v>
      </c>
      <c r="T27">
        <f t="shared" si="0"/>
        <v>4.6912330000000002E-2</v>
      </c>
    </row>
    <row r="28" spans="1:20" x14ac:dyDescent="0.25">
      <c r="A28" t="s">
        <v>13</v>
      </c>
      <c r="B28">
        <f t="shared" si="1"/>
        <v>0.22912550000000001</v>
      </c>
      <c r="C28">
        <f t="shared" si="0"/>
        <v>0.26751693999999998</v>
      </c>
      <c r="D28">
        <f t="shared" si="0"/>
        <v>0.14870884000000001</v>
      </c>
      <c r="E28">
        <f t="shared" si="0"/>
        <v>0.24979086</v>
      </c>
      <c r="F28" s="5">
        <f t="shared" si="0"/>
        <v>0.36569244099999998</v>
      </c>
      <c r="G28">
        <f t="shared" si="0"/>
        <v>0.10880284699999999</v>
      </c>
      <c r="H28">
        <f t="shared" si="0"/>
        <v>0.12928529999999999</v>
      </c>
      <c r="I28">
        <f t="shared" si="0"/>
        <v>0.116317534</v>
      </c>
      <c r="J28">
        <f t="shared" si="0"/>
        <v>0.10074633</v>
      </c>
      <c r="K28">
        <f t="shared" si="0"/>
        <v>0.36583897999999998</v>
      </c>
      <c r="L28">
        <f t="shared" si="0"/>
        <v>0.33453538999999999</v>
      </c>
      <c r="M28">
        <f t="shared" si="0"/>
        <v>0.24842557000000001</v>
      </c>
      <c r="N28">
        <f t="shared" si="0"/>
        <v>1.9737915000000002E-2</v>
      </c>
      <c r="O28">
        <f t="shared" si="0"/>
        <v>0.36629444700000002</v>
      </c>
      <c r="P28">
        <f t="shared" si="0"/>
        <v>0.27474927799999999</v>
      </c>
      <c r="Q28">
        <f t="shared" si="0"/>
        <v>0.15992269319999999</v>
      </c>
      <c r="R28">
        <f t="shared" si="0"/>
        <v>0.20959739999999999</v>
      </c>
      <c r="S28">
        <f t="shared" si="0"/>
        <v>0.13494100000000001</v>
      </c>
      <c r="T28">
        <f t="shared" si="0"/>
        <v>1.5229589999999999E-2</v>
      </c>
    </row>
    <row r="29" spans="1:20" x14ac:dyDescent="0.25">
      <c r="A29" t="s">
        <v>14</v>
      </c>
      <c r="B29">
        <f t="shared" si="1"/>
        <v>0.24813109999999999</v>
      </c>
      <c r="C29">
        <f t="shared" si="0"/>
        <v>9.6357059999999994E-2</v>
      </c>
      <c r="D29">
        <f t="shared" si="0"/>
        <v>4.0975079999999997E-2</v>
      </c>
      <c r="E29">
        <f t="shared" si="0"/>
        <v>0.37145927000000001</v>
      </c>
      <c r="F29">
        <f t="shared" si="0"/>
        <v>0.23188302</v>
      </c>
      <c r="G29">
        <f t="shared" si="0"/>
        <v>0.25707098499999997</v>
      </c>
      <c r="H29">
        <f t="shared" si="0"/>
        <v>0.16817595900000001</v>
      </c>
      <c r="I29">
        <f t="shared" si="0"/>
        <v>0.12588555200000001</v>
      </c>
      <c r="J29">
        <f t="shared" si="0"/>
        <v>8.3479109999999995E-2</v>
      </c>
      <c r="K29">
        <f t="shared" si="0"/>
        <v>5.7910080000000003E-2</v>
      </c>
      <c r="L29">
        <f t="shared" si="0"/>
        <v>0.23900370000000001</v>
      </c>
      <c r="M29">
        <f t="shared" si="0"/>
        <v>0.25688460000000002</v>
      </c>
      <c r="N29">
        <f t="shared" si="0"/>
        <v>8.1258955999999993E-2</v>
      </c>
      <c r="O29">
        <f t="shared" si="0"/>
        <v>0.43899570799999998</v>
      </c>
      <c r="P29">
        <f t="shared" si="0"/>
        <v>0.34740588700000002</v>
      </c>
      <c r="Q29">
        <f t="shared" si="0"/>
        <v>0.1800210085</v>
      </c>
      <c r="R29">
        <f t="shared" si="0"/>
        <v>0.31400489999999998</v>
      </c>
      <c r="S29">
        <f t="shared" si="0"/>
        <v>0.20109440000000001</v>
      </c>
      <c r="T29">
        <f t="shared" si="0"/>
        <v>2.466308E-2</v>
      </c>
    </row>
    <row r="30" spans="1:20" x14ac:dyDescent="0.25">
      <c r="A30" t="s">
        <v>15</v>
      </c>
      <c r="B30">
        <f t="shared" si="1"/>
        <v>0.2229189</v>
      </c>
      <c r="C30">
        <f t="shared" si="0"/>
        <v>0.24717291</v>
      </c>
      <c r="D30">
        <f t="shared" si="0"/>
        <v>0.26224035000000001</v>
      </c>
      <c r="E30">
        <f t="shared" si="0"/>
        <v>0.17100403</v>
      </c>
      <c r="F30">
        <f t="shared" si="0"/>
        <v>0.158466947</v>
      </c>
      <c r="G30" s="5">
        <f t="shared" si="0"/>
        <v>0.40708213100000001</v>
      </c>
      <c r="H30">
        <f t="shared" si="0"/>
        <v>0.25411804900000001</v>
      </c>
      <c r="I30">
        <f t="shared" si="0"/>
        <v>9.4670622999999995E-2</v>
      </c>
      <c r="J30">
        <f t="shared" si="0"/>
        <v>0.35405368999999998</v>
      </c>
      <c r="K30">
        <f t="shared" si="0"/>
        <v>0.19956813000000001</v>
      </c>
      <c r="L30">
        <f t="shared" si="0"/>
        <v>0.52896929999999998</v>
      </c>
      <c r="M30">
        <f t="shared" si="0"/>
        <v>5.4584180000000003E-2</v>
      </c>
      <c r="N30">
        <f t="shared" si="0"/>
        <v>9.7241428000000005E-2</v>
      </c>
      <c r="O30">
        <f t="shared" si="0"/>
        <v>0.150272876</v>
      </c>
      <c r="P30">
        <f t="shared" si="0"/>
        <v>9.8435964000000001E-2</v>
      </c>
      <c r="Q30">
        <f t="shared" si="0"/>
        <v>9.9556000199999994E-2</v>
      </c>
      <c r="R30">
        <f t="shared" si="0"/>
        <v>0.1385353</v>
      </c>
      <c r="S30">
        <f t="shared" si="0"/>
        <v>8.9014889999999999E-2</v>
      </c>
      <c r="T30">
        <f t="shared" si="0"/>
        <v>1.0498510000000001E-2</v>
      </c>
    </row>
    <row r="31" spans="1:20" x14ac:dyDescent="0.25">
      <c r="A31" t="s">
        <v>16</v>
      </c>
      <c r="B31">
        <f t="shared" si="1"/>
        <v>0.2560171</v>
      </c>
      <c r="C31">
        <f t="shared" si="0"/>
        <v>9.1849449999999999E-2</v>
      </c>
      <c r="D31">
        <f t="shared" si="0"/>
        <v>5.2569749999999998E-2</v>
      </c>
      <c r="E31">
        <f t="shared" si="0"/>
        <v>5.5798109999999998E-2</v>
      </c>
      <c r="F31">
        <f t="shared" si="0"/>
        <v>7.0091866000000003E-2</v>
      </c>
      <c r="G31">
        <f t="shared" si="0"/>
        <v>0.12549528300000001</v>
      </c>
      <c r="H31">
        <f t="shared" si="0"/>
        <v>0.38562421099999999</v>
      </c>
      <c r="I31">
        <f t="shared" si="0"/>
        <v>5.4218549999999997E-3</v>
      </c>
      <c r="J31">
        <f t="shared" si="0"/>
        <v>0.19119341000000001</v>
      </c>
      <c r="K31">
        <f t="shared" si="0"/>
        <v>2.2962819999999998E-2</v>
      </c>
      <c r="L31">
        <f t="shared" si="0"/>
        <v>3.8921659999999997E-2</v>
      </c>
      <c r="M31">
        <f t="shared" si="0"/>
        <v>6.0981300000000002E-2</v>
      </c>
      <c r="N31">
        <f t="shared" si="0"/>
        <v>2.8902753999999999E-2</v>
      </c>
      <c r="O31">
        <f t="shared" si="0"/>
        <v>9.2891608000000001E-2</v>
      </c>
      <c r="P31">
        <f t="shared" si="0"/>
        <v>2.3086171999999999E-2</v>
      </c>
      <c r="Q31">
        <f t="shared" si="0"/>
        <v>0.39226656319999997</v>
      </c>
      <c r="R31">
        <f t="shared" si="0"/>
        <v>0.1904515</v>
      </c>
      <c r="S31">
        <f t="shared" si="0"/>
        <v>0.70915550000000005</v>
      </c>
      <c r="T31">
        <f t="shared" si="0"/>
        <v>7.338335E-2</v>
      </c>
    </row>
    <row r="32" spans="1:20" x14ac:dyDescent="0.25">
      <c r="A32" t="s">
        <v>17</v>
      </c>
      <c r="B32">
        <f t="shared" si="1"/>
        <v>0.22966210000000001</v>
      </c>
      <c r="C32">
        <f t="shared" si="0"/>
        <v>0.27626486</v>
      </c>
      <c r="D32">
        <f t="shared" si="0"/>
        <v>0.13264256999999999</v>
      </c>
      <c r="E32">
        <f t="shared" si="0"/>
        <v>0.26208419999999999</v>
      </c>
      <c r="F32">
        <f t="shared" si="0"/>
        <v>0.20359765499999999</v>
      </c>
      <c r="G32">
        <f t="shared" si="0"/>
        <v>0.215229596</v>
      </c>
      <c r="H32">
        <f t="shared" si="0"/>
        <v>0.34087653699999998</v>
      </c>
      <c r="I32">
        <f t="shared" si="0"/>
        <v>0.12576242100000001</v>
      </c>
      <c r="J32">
        <f t="shared" si="0"/>
        <v>6.827548E-2</v>
      </c>
      <c r="K32">
        <f t="shared" si="0"/>
        <v>0.13749707</v>
      </c>
      <c r="L32">
        <f t="shared" si="0"/>
        <v>0.43429665000000001</v>
      </c>
      <c r="M32">
        <f t="shared" si="0"/>
        <v>3.0994540000000001E-2</v>
      </c>
      <c r="N32">
        <f t="shared" si="0"/>
        <v>0.31806621499999999</v>
      </c>
      <c r="O32">
        <f t="shared" si="0"/>
        <v>0.41736041099999999</v>
      </c>
      <c r="P32">
        <f t="shared" si="0"/>
        <v>1.8932030999999998E-2</v>
      </c>
      <c r="Q32">
        <f t="shared" si="0"/>
        <v>0.12748459979999999</v>
      </c>
      <c r="R32">
        <f t="shared" si="0"/>
        <v>6.2995449999999995E-2</v>
      </c>
      <c r="S32">
        <f t="shared" si="0"/>
        <v>0.23497219999999999</v>
      </c>
      <c r="T32">
        <f t="shared" si="0"/>
        <v>2.3956990000000001E-2</v>
      </c>
    </row>
    <row r="33" spans="1:20" x14ac:dyDescent="0.25">
      <c r="A33" t="s">
        <v>18</v>
      </c>
      <c r="B33">
        <f t="shared" si="1"/>
        <v>0.24914559999999999</v>
      </c>
      <c r="C33">
        <f t="shared" si="0"/>
        <v>0.10398427</v>
      </c>
      <c r="D33">
        <f t="shared" si="0"/>
        <v>5.8321949999999997E-2</v>
      </c>
      <c r="E33">
        <f t="shared" si="0"/>
        <v>0.35659697000000001</v>
      </c>
      <c r="F33">
        <f t="shared" si="0"/>
        <v>3.4715843000000003E-2</v>
      </c>
      <c r="G33">
        <f t="shared" si="0"/>
        <v>0.10426372</v>
      </c>
      <c r="H33">
        <f t="shared" si="0"/>
        <v>0.36590426999999998</v>
      </c>
      <c r="I33">
        <f t="shared" si="0"/>
        <v>0.14137388400000001</v>
      </c>
      <c r="J33">
        <f t="shared" si="0"/>
        <v>0.21028526</v>
      </c>
      <c r="K33">
        <f t="shared" si="0"/>
        <v>2.7754540000000001E-2</v>
      </c>
      <c r="L33">
        <f t="shared" si="0"/>
        <v>1.9906630000000002E-2</v>
      </c>
      <c r="M33">
        <f t="shared" si="0"/>
        <v>0.30612201999999999</v>
      </c>
      <c r="N33">
        <f t="shared" si="0"/>
        <v>6.8111283999999994E-2</v>
      </c>
      <c r="O33">
        <f t="shared" si="0"/>
        <v>0.54536001199999995</v>
      </c>
      <c r="P33">
        <f t="shared" si="0"/>
        <v>4.7689392999999997E-2</v>
      </c>
      <c r="Q33">
        <f t="shared" si="0"/>
        <v>0.20261714989999999</v>
      </c>
      <c r="R33">
        <f t="shared" si="0"/>
        <v>9.7998189999999999E-2</v>
      </c>
      <c r="S33">
        <f t="shared" si="0"/>
        <v>0.36735279999999998</v>
      </c>
      <c r="T33">
        <f t="shared" si="0"/>
        <v>3.960727E-2</v>
      </c>
    </row>
    <row r="34" spans="1:20" x14ac:dyDescent="0.25">
      <c r="A34" t="s">
        <v>19</v>
      </c>
      <c r="B34">
        <f t="shared" si="1"/>
        <v>0.2241832</v>
      </c>
      <c r="C34">
        <f t="shared" si="0"/>
        <v>0.23895957000000001</v>
      </c>
      <c r="D34">
        <f t="shared" si="0"/>
        <v>0.28430083</v>
      </c>
      <c r="E34">
        <f t="shared" si="0"/>
        <v>0.1845966</v>
      </c>
      <c r="F34">
        <f t="shared" si="0"/>
        <v>7.0290079000000005E-2</v>
      </c>
      <c r="G34">
        <f t="shared" si="0"/>
        <v>1.159588E-3</v>
      </c>
      <c r="H34">
        <f t="shared" si="0"/>
        <v>0.36244205800000001</v>
      </c>
      <c r="I34">
        <f t="shared" si="0"/>
        <v>0.11417743499999999</v>
      </c>
      <c r="J34">
        <f t="shared" si="0"/>
        <v>0.26304092000000001</v>
      </c>
      <c r="K34">
        <f t="shared" si="0"/>
        <v>0.22676199999999999</v>
      </c>
      <c r="L34">
        <f t="shared" si="0"/>
        <v>0.50023205999999998</v>
      </c>
      <c r="M34">
        <f t="shared" si="0"/>
        <v>0.37568527000000002</v>
      </c>
      <c r="N34">
        <f t="shared" si="0"/>
        <v>0.15942637800000001</v>
      </c>
      <c r="O34">
        <f t="shared" si="0"/>
        <v>0.231587291</v>
      </c>
      <c r="P34">
        <f t="shared" si="0"/>
        <v>8.6884709999999997E-3</v>
      </c>
      <c r="Q34">
        <f t="shared" si="0"/>
        <v>9.2398625799999995E-2</v>
      </c>
      <c r="R34">
        <f t="shared" si="0"/>
        <v>4.3976260000000003E-2</v>
      </c>
      <c r="S34">
        <f t="shared" si="0"/>
        <v>0.162938</v>
      </c>
      <c r="T34">
        <f t="shared" si="0"/>
        <v>1.6321410000000001E-2</v>
      </c>
    </row>
    <row r="35" spans="1:20" x14ac:dyDescent="0.25">
      <c r="A35" t="s">
        <v>20</v>
      </c>
      <c r="B35">
        <f t="shared" si="1"/>
        <v>0.25661119999999998</v>
      </c>
      <c r="C35">
        <f t="shared" si="0"/>
        <v>1.24867E-2</v>
      </c>
      <c r="D35">
        <f t="shared" si="0"/>
        <v>4.3161249999999998E-2</v>
      </c>
      <c r="E35">
        <f t="shared" si="0"/>
        <v>1.317285E-2</v>
      </c>
      <c r="F35">
        <f t="shared" si="0"/>
        <v>0.33235957500000002</v>
      </c>
      <c r="G35">
        <f t="shared" si="0"/>
        <v>0.146640994</v>
      </c>
      <c r="H35">
        <f t="shared" si="0"/>
        <v>0.189974271</v>
      </c>
      <c r="I35">
        <f t="shared" si="0"/>
        <v>3.0989749999999999E-3</v>
      </c>
      <c r="J35">
        <f t="shared" si="0"/>
        <v>8.0098359999999993E-2</v>
      </c>
      <c r="K35">
        <f t="shared" si="0"/>
        <v>0.21086105999999999</v>
      </c>
      <c r="L35">
        <f t="shared" si="0"/>
        <v>2.9917510000000001E-2</v>
      </c>
      <c r="M35">
        <f t="shared" si="0"/>
        <v>6.1370559999999998E-2</v>
      </c>
      <c r="N35">
        <f t="shared" si="0"/>
        <v>6.2447809999999996E-3</v>
      </c>
      <c r="O35">
        <f t="shared" si="0"/>
        <v>1.842006E-3</v>
      </c>
      <c r="P35">
        <f t="shared" si="0"/>
        <v>1.6956882E-2</v>
      </c>
      <c r="Q35">
        <f t="shared" si="0"/>
        <v>0.4522138731</v>
      </c>
      <c r="R35">
        <f t="shared" si="0"/>
        <v>0.4513007</v>
      </c>
      <c r="S35">
        <f t="shared" si="0"/>
        <v>0.1812426</v>
      </c>
      <c r="T35">
        <f t="shared" si="0"/>
        <v>0.51672430000000003</v>
      </c>
    </row>
    <row r="36" spans="1:20" x14ac:dyDescent="0.25">
      <c r="A36" t="s">
        <v>21</v>
      </c>
      <c r="B36">
        <f>ABS(B16)</f>
        <v>0.2335556</v>
      </c>
      <c r="C36">
        <f t="shared" si="0"/>
        <v>0.20023163999999999</v>
      </c>
      <c r="D36">
        <f t="shared" si="0"/>
        <v>0.16327320000000001</v>
      </c>
      <c r="E36">
        <f t="shared" si="0"/>
        <v>0.28849669</v>
      </c>
      <c r="F36">
        <f t="shared" si="0"/>
        <v>0.3823743</v>
      </c>
      <c r="G36">
        <f t="shared" si="0"/>
        <v>0.18749358899999999</v>
      </c>
      <c r="H36">
        <f t="shared" si="0"/>
        <v>0.35734563499999999</v>
      </c>
      <c r="I36">
        <f t="shared" si="0"/>
        <v>3.0419399999999999E-3</v>
      </c>
      <c r="J36">
        <f t="shared" si="0"/>
        <v>0.33551673999999998</v>
      </c>
      <c r="K36">
        <f t="shared" si="0"/>
        <v>0.24824766000000001</v>
      </c>
      <c r="L36">
        <f t="shared" si="0"/>
        <v>0.21266916999999999</v>
      </c>
      <c r="M36">
        <f t="shared" si="0"/>
        <v>0.36448427999999999</v>
      </c>
      <c r="N36">
        <f t="shared" si="0"/>
        <v>0.17972621699999999</v>
      </c>
      <c r="O36">
        <f t="shared" si="0"/>
        <v>1.5722262000000001E-2</v>
      </c>
      <c r="P36">
        <f t="shared" si="0"/>
        <v>0.189434502</v>
      </c>
      <c r="Q36">
        <f t="shared" si="0"/>
        <v>0.14659645760000001</v>
      </c>
      <c r="R36">
        <f t="shared" si="0"/>
        <v>0.1336908</v>
      </c>
      <c r="S36">
        <f t="shared" si="0"/>
        <v>5.4847750000000001E-2</v>
      </c>
      <c r="T36">
        <f t="shared" si="0"/>
        <v>0.15270880000000001</v>
      </c>
    </row>
    <row r="37" spans="1:20" x14ac:dyDescent="0.25">
      <c r="A37" t="s">
        <v>22</v>
      </c>
      <c r="B37">
        <f t="shared" si="1"/>
        <v>0.2514438</v>
      </c>
      <c r="C37">
        <f t="shared" si="0"/>
        <v>3.9648379999999997E-2</v>
      </c>
      <c r="D37">
        <f t="shared" si="0"/>
        <v>3.807236E-2</v>
      </c>
      <c r="E37">
        <f t="shared" si="0"/>
        <v>0.29287145999999997</v>
      </c>
      <c r="F37">
        <f t="shared" si="0"/>
        <v>0.34599989599999997</v>
      </c>
      <c r="G37">
        <f t="shared" si="0"/>
        <v>0.14598033599999999</v>
      </c>
      <c r="H37">
        <f t="shared" si="0"/>
        <v>0.192613959</v>
      </c>
      <c r="I37">
        <f t="shared" si="0"/>
        <v>4.7663530000000001E-3</v>
      </c>
      <c r="J37">
        <f t="shared" si="0"/>
        <v>7.9461400000000001E-2</v>
      </c>
      <c r="K37">
        <f t="shared" si="0"/>
        <v>0.28141194000000003</v>
      </c>
      <c r="L37">
        <f t="shared" si="0"/>
        <v>0.15906312</v>
      </c>
      <c r="M37">
        <f t="shared" si="0"/>
        <v>0.53769979999999995</v>
      </c>
      <c r="N37">
        <f t="shared" si="0"/>
        <v>9.3296476000000003E-2</v>
      </c>
      <c r="O37">
        <f t="shared" si="0"/>
        <v>7.7738397000000001E-2</v>
      </c>
      <c r="P37">
        <f t="shared" si="0"/>
        <v>0.28345499699999999</v>
      </c>
      <c r="Q37">
        <f t="shared" si="0"/>
        <v>0.2060705568</v>
      </c>
      <c r="R37">
        <f t="shared" si="0"/>
        <v>0.23091490000000001</v>
      </c>
      <c r="S37">
        <f t="shared" si="0"/>
        <v>9.1217160000000005E-2</v>
      </c>
      <c r="T37">
        <f t="shared" si="0"/>
        <v>0.2658971</v>
      </c>
    </row>
    <row r="38" spans="1:20" x14ac:dyDescent="0.25">
      <c r="A38" t="s">
        <v>23</v>
      </c>
      <c r="B38">
        <f t="shared" si="1"/>
        <v>0.2235538</v>
      </c>
      <c r="C38">
        <f t="shared" si="1"/>
        <v>0.26062626</v>
      </c>
      <c r="D38">
        <f t="shared" si="1"/>
        <v>0.26825631</v>
      </c>
      <c r="E38">
        <f t="shared" si="1"/>
        <v>0.19410483000000001</v>
      </c>
      <c r="F38">
        <f t="shared" si="1"/>
        <v>0.16173556</v>
      </c>
      <c r="G38">
        <f t="shared" si="1"/>
        <v>6.0212907000000003E-2</v>
      </c>
      <c r="H38">
        <f t="shared" si="1"/>
        <v>5.4444094999999998E-2</v>
      </c>
      <c r="I38">
        <f t="shared" si="1"/>
        <v>2.5884880999999998E-2</v>
      </c>
      <c r="J38">
        <f t="shared" si="1"/>
        <v>0.22348788999999999</v>
      </c>
      <c r="K38">
        <f t="shared" si="1"/>
        <v>0.54361470000000001</v>
      </c>
      <c r="L38">
        <f t="shared" si="1"/>
        <v>4.624296E-2</v>
      </c>
      <c r="M38">
        <f t="shared" si="1"/>
        <v>0.39792217000000002</v>
      </c>
      <c r="N38">
        <f t="shared" si="1"/>
        <v>0.39070044300000001</v>
      </c>
      <c r="O38">
        <f t="shared" si="1"/>
        <v>0.13927049699999999</v>
      </c>
      <c r="P38">
        <f t="shared" si="1"/>
        <v>0.10125329</v>
      </c>
      <c r="Q38">
        <f t="shared" si="1"/>
        <v>0.1252005078</v>
      </c>
      <c r="R38">
        <f t="shared" ref="R38:AI39" si="2">ABS(R18)</f>
        <v>0.11951349999999999</v>
      </c>
      <c r="S38">
        <f t="shared" si="2"/>
        <v>4.7591559999999998E-2</v>
      </c>
      <c r="T38">
        <f t="shared" si="2"/>
        <v>0.1363018</v>
      </c>
    </row>
    <row r="39" spans="1:20" x14ac:dyDescent="0.25">
      <c r="A39" t="s">
        <v>25</v>
      </c>
      <c r="B39">
        <f>ABS(B19)</f>
        <v>0.15786890000000001</v>
      </c>
      <c r="C39">
        <f t="shared" si="1"/>
        <v>0.17348441000000001</v>
      </c>
      <c r="D39">
        <f t="shared" si="1"/>
        <v>0.57721359999999999</v>
      </c>
      <c r="E39">
        <f t="shared" si="1"/>
        <v>0.14227339</v>
      </c>
      <c r="F39">
        <f t="shared" si="1"/>
        <v>0.29532250599999998</v>
      </c>
      <c r="G39" s="2">
        <f t="shared" si="1"/>
        <v>0.51114271600000005</v>
      </c>
      <c r="H39">
        <f t="shared" si="1"/>
        <v>0.27375571599999998</v>
      </c>
      <c r="I39">
        <f t="shared" si="1"/>
        <v>0.39760158400000001</v>
      </c>
      <c r="J39">
        <f t="shared" si="1"/>
        <v>2.6974890000000001E-2</v>
      </c>
      <c r="K39">
        <f t="shared" si="1"/>
        <v>6.8306839999999994E-2</v>
      </c>
      <c r="L39">
        <f t="shared" si="1"/>
        <v>3.2705020000000001E-2</v>
      </c>
      <c r="M39">
        <f t="shared" si="1"/>
        <v>5.6888830000000001E-2</v>
      </c>
      <c r="N39">
        <f t="shared" si="1"/>
        <v>8.382212E-3</v>
      </c>
      <c r="O39">
        <f t="shared" si="1"/>
        <v>1.0730880999999999E-2</v>
      </c>
      <c r="P39">
        <f t="shared" si="1"/>
        <v>1.2484735E-2</v>
      </c>
      <c r="Q39">
        <f t="shared" si="1"/>
        <v>3.3328778E-3</v>
      </c>
      <c r="R39">
        <f t="shared" si="2"/>
        <v>1.3880739999999999E-4</v>
      </c>
      <c r="S39">
        <f t="shared" si="2"/>
        <v>1.3301529999999999E-4</v>
      </c>
      <c r="T39">
        <f t="shared" si="2"/>
        <v>3.8134989999999999E-5</v>
      </c>
    </row>
    <row r="40" spans="1:20" x14ac:dyDescent="0.25">
      <c r="A40" t="s">
        <v>26</v>
      </c>
      <c r="B40">
        <f t="shared" ref="B40:T41" si="3">ABS(B20)</f>
        <v>0.16494130000000001</v>
      </c>
      <c r="C40">
        <f t="shared" si="3"/>
        <v>0.35141090000000003</v>
      </c>
      <c r="D40">
        <f t="shared" si="3"/>
        <v>0.45759199</v>
      </c>
      <c r="E40">
        <f t="shared" si="3"/>
        <v>0.27000572</v>
      </c>
      <c r="F40">
        <f t="shared" si="3"/>
        <v>3.3626260000000001E-3</v>
      </c>
      <c r="G40">
        <f t="shared" si="3"/>
        <v>2.0359489000000001E-2</v>
      </c>
      <c r="H40">
        <f t="shared" si="3"/>
        <v>8.5220920000000002E-3</v>
      </c>
      <c r="I40">
        <f t="shared" si="3"/>
        <v>0.74044852299999997</v>
      </c>
      <c r="J40">
        <f t="shared" si="3"/>
        <v>5.5411080000000001E-2</v>
      </c>
      <c r="K40">
        <f t="shared" si="3"/>
        <v>6.162082E-2</v>
      </c>
      <c r="L40">
        <f t="shared" si="3"/>
        <v>1.804913E-2</v>
      </c>
      <c r="M40">
        <f t="shared" si="3"/>
        <v>0.10143176</v>
      </c>
      <c r="N40">
        <f t="shared" si="3"/>
        <v>1.8146886000000001E-2</v>
      </c>
      <c r="O40">
        <f t="shared" si="3"/>
        <v>7.5904450000000004E-3</v>
      </c>
      <c r="P40">
        <f t="shared" si="3"/>
        <v>1.9495208E-2</v>
      </c>
      <c r="Q40">
        <f t="shared" si="3"/>
        <v>2.751389E-4</v>
      </c>
      <c r="R40">
        <f t="shared" si="3"/>
        <v>1.093566E-4</v>
      </c>
      <c r="S40">
        <f t="shared" si="3"/>
        <v>1.2519469999999999E-4</v>
      </c>
      <c r="T40">
        <f t="shared" si="3"/>
        <v>2.7630290000000001E-5</v>
      </c>
    </row>
    <row r="41" spans="1:20" x14ac:dyDescent="0.25">
      <c r="A41" t="s">
        <v>27</v>
      </c>
      <c r="B41">
        <f t="shared" si="3"/>
        <v>0.13686470000000001</v>
      </c>
      <c r="C41">
        <f t="shared" si="3"/>
        <v>0.54327137000000003</v>
      </c>
      <c r="D41">
        <f t="shared" si="3"/>
        <v>0.23610763000000001</v>
      </c>
      <c r="E41">
        <f t="shared" si="3"/>
        <v>4.2928510000000003E-2</v>
      </c>
      <c r="F41" s="2">
        <f t="shared" si="3"/>
        <v>0.39417271700000001</v>
      </c>
      <c r="G41" s="2">
        <f t="shared" si="3"/>
        <v>0.50048115800000004</v>
      </c>
      <c r="H41">
        <f t="shared" si="3"/>
        <v>0.19191675999999999</v>
      </c>
      <c r="I41">
        <f t="shared" si="3"/>
        <v>0.42016403200000002</v>
      </c>
      <c r="J41">
        <f t="shared" si="3"/>
        <v>6.7817279999999994E-2</v>
      </c>
      <c r="K41">
        <f t="shared" si="3"/>
        <v>2.1055669999999999E-2</v>
      </c>
      <c r="L41">
        <f t="shared" si="3"/>
        <v>1.12605E-2</v>
      </c>
      <c r="M41">
        <f t="shared" si="3"/>
        <v>5.723429E-2</v>
      </c>
      <c r="N41">
        <f t="shared" si="3"/>
        <v>2.8328267000000001E-2</v>
      </c>
      <c r="O41">
        <f t="shared" si="3"/>
        <v>2.2056070000000001E-3</v>
      </c>
      <c r="P41">
        <f t="shared" si="3"/>
        <v>7.5079509999999997E-3</v>
      </c>
      <c r="Q41">
        <f t="shared" si="3"/>
        <v>1.5528791000000001E-3</v>
      </c>
      <c r="R41">
        <f t="shared" si="3"/>
        <v>3.4753479999999997E-5</v>
      </c>
      <c r="S41">
        <f t="shared" si="3"/>
        <v>2.5988089999999999E-5</v>
      </c>
      <c r="T41">
        <f t="shared" si="3"/>
        <v>6.3389220000000001E-5</v>
      </c>
    </row>
    <row r="43" spans="1:20" x14ac:dyDescent="0.25">
      <c r="A43" t="s">
        <v>40</v>
      </c>
      <c r="B43">
        <f>MAX(B23:B41)</f>
        <v>0.25850919999999999</v>
      </c>
      <c r="C43">
        <f>MAX(C23:C41)</f>
        <v>0.54327137000000003</v>
      </c>
      <c r="D43">
        <f t="shared" ref="D43:T43" si="4">MAX(D23:D41)</f>
        <v>0.57721359999999999</v>
      </c>
      <c r="E43">
        <f t="shared" si="4"/>
        <v>0.37145927000000001</v>
      </c>
      <c r="F43">
        <f t="shared" si="4"/>
        <v>0.39417271700000001</v>
      </c>
      <c r="G43">
        <f t="shared" si="4"/>
        <v>0.51114271600000005</v>
      </c>
      <c r="H43">
        <f t="shared" si="4"/>
        <v>0.38562421099999999</v>
      </c>
      <c r="I43">
        <f t="shared" si="4"/>
        <v>0.74044852299999997</v>
      </c>
      <c r="J43">
        <f t="shared" si="4"/>
        <v>0.45752567999999999</v>
      </c>
      <c r="K43">
        <f t="shared" si="4"/>
        <v>0.54361470000000001</v>
      </c>
      <c r="L43">
        <f t="shared" si="4"/>
        <v>0.52896929999999998</v>
      </c>
      <c r="M43">
        <f t="shared" si="4"/>
        <v>0.53769979999999995</v>
      </c>
      <c r="N43">
        <f t="shared" si="4"/>
        <v>0.62457934999999998</v>
      </c>
      <c r="O43">
        <f t="shared" si="4"/>
        <v>0.54536001199999995</v>
      </c>
      <c r="P43">
        <f t="shared" si="4"/>
        <v>0.58424930500000005</v>
      </c>
      <c r="Q43">
        <f t="shared" si="4"/>
        <v>0.4522138731</v>
      </c>
      <c r="R43">
        <f t="shared" si="4"/>
        <v>0.61458659999999998</v>
      </c>
      <c r="S43">
        <f t="shared" si="4"/>
        <v>0.70915550000000005</v>
      </c>
      <c r="T43">
        <f t="shared" si="4"/>
        <v>0.65306739999999996</v>
      </c>
    </row>
    <row r="44" spans="1:20" x14ac:dyDescent="0.25"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>
        <v>11</v>
      </c>
      <c r="M44">
        <v>12</v>
      </c>
      <c r="N44">
        <v>13</v>
      </c>
      <c r="O44">
        <v>14</v>
      </c>
      <c r="P44">
        <v>15</v>
      </c>
      <c r="Q44">
        <v>16</v>
      </c>
      <c r="R44">
        <v>17</v>
      </c>
      <c r="S44">
        <v>18</v>
      </c>
      <c r="T44">
        <v>19</v>
      </c>
    </row>
    <row r="45" spans="1:20" x14ac:dyDescent="0.25">
      <c r="A45" s="2" t="s">
        <v>8</v>
      </c>
      <c r="B45">
        <f>IF(B23=B$43, 1, 0)</f>
        <v>1</v>
      </c>
      <c r="C45">
        <f t="shared" ref="C45:T59" si="5">IF(C23=C$43, 1, 0)</f>
        <v>0</v>
      </c>
      <c r="D45">
        <f t="shared" si="5"/>
        <v>0</v>
      </c>
      <c r="E45">
        <f t="shared" si="5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5"/>
        <v>0</v>
      </c>
      <c r="S45">
        <f t="shared" si="5"/>
        <v>0</v>
      </c>
      <c r="T45">
        <f t="shared" si="5"/>
        <v>1</v>
      </c>
    </row>
    <row r="46" spans="1:20" x14ac:dyDescent="0.25">
      <c r="A46" t="s">
        <v>9</v>
      </c>
      <c r="B46">
        <f t="shared" ref="B46:Q61" si="6">IF(B24=B$43, 1, 0)</f>
        <v>0</v>
      </c>
      <c r="C46">
        <f t="shared" si="6"/>
        <v>0</v>
      </c>
      <c r="D46">
        <f t="shared" si="6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0</v>
      </c>
      <c r="R46">
        <f t="shared" si="5"/>
        <v>0</v>
      </c>
      <c r="S46">
        <f t="shared" si="5"/>
        <v>0</v>
      </c>
      <c r="T46">
        <f t="shared" si="5"/>
        <v>0</v>
      </c>
    </row>
    <row r="47" spans="1:20" x14ac:dyDescent="0.25">
      <c r="A47" t="s">
        <v>10</v>
      </c>
      <c r="B47">
        <f t="shared" si="6"/>
        <v>0</v>
      </c>
      <c r="C47">
        <f t="shared" si="5"/>
        <v>0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1</v>
      </c>
      <c r="Q47">
        <f t="shared" si="5"/>
        <v>0</v>
      </c>
      <c r="R47">
        <f t="shared" si="5"/>
        <v>0</v>
      </c>
      <c r="S47">
        <f t="shared" si="5"/>
        <v>0</v>
      </c>
      <c r="T47">
        <f t="shared" si="5"/>
        <v>0</v>
      </c>
    </row>
    <row r="48" spans="1:20" x14ac:dyDescent="0.25">
      <c r="A48" t="s">
        <v>11</v>
      </c>
      <c r="B48">
        <f t="shared" si="6"/>
        <v>0</v>
      </c>
      <c r="C48">
        <f t="shared" si="5"/>
        <v>0</v>
      </c>
      <c r="D48">
        <f t="shared" si="5"/>
        <v>0</v>
      </c>
      <c r="E48">
        <f t="shared" si="5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5"/>
        <v>1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1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0</v>
      </c>
      <c r="T48">
        <f t="shared" si="5"/>
        <v>0</v>
      </c>
    </row>
    <row r="49" spans="1:20" x14ac:dyDescent="0.25">
      <c r="A49" t="s">
        <v>12</v>
      </c>
      <c r="B49">
        <f t="shared" si="6"/>
        <v>0</v>
      </c>
      <c r="C49">
        <f t="shared" si="5"/>
        <v>0</v>
      </c>
      <c r="D49">
        <f t="shared" si="5"/>
        <v>0</v>
      </c>
      <c r="E49">
        <f t="shared" si="5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1</v>
      </c>
      <c r="S49">
        <f t="shared" si="5"/>
        <v>0</v>
      </c>
      <c r="T49">
        <f t="shared" si="5"/>
        <v>0</v>
      </c>
    </row>
    <row r="50" spans="1:20" x14ac:dyDescent="0.25">
      <c r="A50" t="s">
        <v>13</v>
      </c>
      <c r="B50">
        <f t="shared" si="6"/>
        <v>0</v>
      </c>
      <c r="C50">
        <f t="shared" si="5"/>
        <v>0</v>
      </c>
      <c r="D50">
        <f t="shared" si="5"/>
        <v>0</v>
      </c>
      <c r="E50">
        <f t="shared" si="5"/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</row>
    <row r="51" spans="1:20" x14ac:dyDescent="0.25">
      <c r="A51" s="2" t="s">
        <v>14</v>
      </c>
      <c r="B51">
        <f t="shared" si="6"/>
        <v>0</v>
      </c>
      <c r="C51">
        <f t="shared" si="5"/>
        <v>0</v>
      </c>
      <c r="D51">
        <f t="shared" si="5"/>
        <v>0</v>
      </c>
      <c r="E51">
        <f t="shared" si="5"/>
        <v>1</v>
      </c>
      <c r="F51">
        <f t="shared" si="5"/>
        <v>0</v>
      </c>
      <c r="G51">
        <f t="shared" si="5"/>
        <v>0</v>
      </c>
      <c r="H51">
        <f t="shared" si="5"/>
        <v>0</v>
      </c>
      <c r="I51">
        <f t="shared" si="5"/>
        <v>0</v>
      </c>
      <c r="J51">
        <f t="shared" si="5"/>
        <v>0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 t="shared" si="5"/>
        <v>0</v>
      </c>
    </row>
    <row r="52" spans="1:20" x14ac:dyDescent="0.25">
      <c r="A52" t="s">
        <v>15</v>
      </c>
      <c r="B52">
        <f t="shared" si="6"/>
        <v>0</v>
      </c>
      <c r="C52">
        <f t="shared" si="5"/>
        <v>0</v>
      </c>
      <c r="D52">
        <f t="shared" si="5"/>
        <v>0</v>
      </c>
      <c r="E52">
        <f t="shared" si="5"/>
        <v>0</v>
      </c>
      <c r="F52">
        <f t="shared" si="5"/>
        <v>0</v>
      </c>
      <c r="G52">
        <f t="shared" si="5"/>
        <v>0</v>
      </c>
      <c r="H52">
        <f t="shared" si="5"/>
        <v>0</v>
      </c>
      <c r="I52">
        <f t="shared" si="5"/>
        <v>0</v>
      </c>
      <c r="J52">
        <f t="shared" si="5"/>
        <v>0</v>
      </c>
      <c r="K52">
        <f t="shared" si="5"/>
        <v>0</v>
      </c>
      <c r="L52">
        <f t="shared" si="5"/>
        <v>1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</row>
    <row r="53" spans="1:20" x14ac:dyDescent="0.25">
      <c r="A53" t="s">
        <v>16</v>
      </c>
      <c r="B53">
        <f t="shared" si="6"/>
        <v>0</v>
      </c>
      <c r="C53">
        <f t="shared" si="5"/>
        <v>0</v>
      </c>
      <c r="D53">
        <f t="shared" si="5"/>
        <v>0</v>
      </c>
      <c r="E53">
        <f t="shared" si="5"/>
        <v>0</v>
      </c>
      <c r="F53">
        <f t="shared" si="5"/>
        <v>0</v>
      </c>
      <c r="G53">
        <f t="shared" si="5"/>
        <v>0</v>
      </c>
      <c r="H53">
        <f t="shared" si="5"/>
        <v>1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1</v>
      </c>
      <c r="T53">
        <f t="shared" si="5"/>
        <v>0</v>
      </c>
    </row>
    <row r="54" spans="1:20" x14ac:dyDescent="0.25">
      <c r="A54" t="s">
        <v>17</v>
      </c>
      <c r="B54">
        <f t="shared" si="6"/>
        <v>0</v>
      </c>
      <c r="C54">
        <f t="shared" si="5"/>
        <v>0</v>
      </c>
      <c r="D54">
        <f t="shared" si="5"/>
        <v>0</v>
      </c>
      <c r="E54">
        <f t="shared" si="5"/>
        <v>0</v>
      </c>
      <c r="F54">
        <f t="shared" si="5"/>
        <v>0</v>
      </c>
      <c r="G54">
        <f t="shared" si="5"/>
        <v>0</v>
      </c>
      <c r="H54">
        <f t="shared" si="5"/>
        <v>0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0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f t="shared" si="5"/>
        <v>0</v>
      </c>
    </row>
    <row r="55" spans="1:20" x14ac:dyDescent="0.25">
      <c r="A55" t="s">
        <v>18</v>
      </c>
      <c r="B55">
        <f t="shared" si="6"/>
        <v>0</v>
      </c>
      <c r="C55">
        <f t="shared" si="5"/>
        <v>0</v>
      </c>
      <c r="D55">
        <f t="shared" si="5"/>
        <v>0</v>
      </c>
      <c r="E55">
        <f t="shared" si="5"/>
        <v>0</v>
      </c>
      <c r="F55">
        <f t="shared" si="5"/>
        <v>0</v>
      </c>
      <c r="G55">
        <f t="shared" si="5"/>
        <v>0</v>
      </c>
      <c r="H55">
        <f t="shared" si="5"/>
        <v>0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0</v>
      </c>
      <c r="O55">
        <f t="shared" si="5"/>
        <v>1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  <c r="T55">
        <f t="shared" si="5"/>
        <v>0</v>
      </c>
    </row>
    <row r="56" spans="1:20" x14ac:dyDescent="0.25">
      <c r="A56" t="s">
        <v>19</v>
      </c>
      <c r="B56">
        <f t="shared" si="6"/>
        <v>0</v>
      </c>
      <c r="C56">
        <f t="shared" si="5"/>
        <v>0</v>
      </c>
      <c r="D56">
        <f t="shared" si="5"/>
        <v>0</v>
      </c>
      <c r="E56">
        <f t="shared" si="5"/>
        <v>0</v>
      </c>
      <c r="F56">
        <f t="shared" si="5"/>
        <v>0</v>
      </c>
      <c r="G56">
        <f t="shared" si="5"/>
        <v>0</v>
      </c>
      <c r="H56">
        <f t="shared" si="5"/>
        <v>0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0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  <c r="T56">
        <f t="shared" si="5"/>
        <v>0</v>
      </c>
    </row>
    <row r="57" spans="1:20" x14ac:dyDescent="0.25">
      <c r="A57" t="s">
        <v>20</v>
      </c>
      <c r="B57">
        <f>IF(B35=B$43, 1, 0)</f>
        <v>0</v>
      </c>
      <c r="C57">
        <f t="shared" si="5"/>
        <v>0</v>
      </c>
      <c r="D57">
        <f t="shared" si="5"/>
        <v>0</v>
      </c>
      <c r="E57">
        <f t="shared" si="5"/>
        <v>0</v>
      </c>
      <c r="F57">
        <f t="shared" si="5"/>
        <v>0</v>
      </c>
      <c r="G57">
        <f t="shared" si="5"/>
        <v>0</v>
      </c>
      <c r="H57">
        <f t="shared" si="5"/>
        <v>0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0</v>
      </c>
      <c r="Q57">
        <f t="shared" si="5"/>
        <v>1</v>
      </c>
      <c r="R57">
        <f t="shared" si="5"/>
        <v>0</v>
      </c>
      <c r="S57">
        <f t="shared" si="5"/>
        <v>0</v>
      </c>
      <c r="T57">
        <f t="shared" si="5"/>
        <v>0</v>
      </c>
    </row>
    <row r="58" spans="1:20" x14ac:dyDescent="0.25">
      <c r="A58" t="s">
        <v>21</v>
      </c>
      <c r="B58">
        <f t="shared" si="6"/>
        <v>0</v>
      </c>
      <c r="C58">
        <f t="shared" si="5"/>
        <v>0</v>
      </c>
      <c r="D58">
        <f t="shared" si="5"/>
        <v>0</v>
      </c>
      <c r="E58">
        <f t="shared" si="5"/>
        <v>0</v>
      </c>
      <c r="F58">
        <f t="shared" si="5"/>
        <v>0</v>
      </c>
      <c r="G58">
        <f t="shared" si="5"/>
        <v>0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0</v>
      </c>
      <c r="R58">
        <f t="shared" si="5"/>
        <v>0</v>
      </c>
      <c r="S58">
        <f t="shared" si="5"/>
        <v>0</v>
      </c>
      <c r="T58">
        <f t="shared" si="5"/>
        <v>0</v>
      </c>
    </row>
    <row r="59" spans="1:20" x14ac:dyDescent="0.25">
      <c r="A59" t="s">
        <v>22</v>
      </c>
      <c r="B59">
        <f t="shared" si="6"/>
        <v>0</v>
      </c>
      <c r="C59">
        <f t="shared" si="5"/>
        <v>0</v>
      </c>
      <c r="D59">
        <f t="shared" si="5"/>
        <v>0</v>
      </c>
      <c r="E59">
        <f t="shared" si="5"/>
        <v>0</v>
      </c>
      <c r="F59">
        <f t="shared" si="5"/>
        <v>0</v>
      </c>
      <c r="G59">
        <f t="shared" si="5"/>
        <v>0</v>
      </c>
      <c r="H59">
        <f t="shared" si="5"/>
        <v>0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1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0</v>
      </c>
      <c r="S59">
        <f t="shared" si="5"/>
        <v>0</v>
      </c>
      <c r="T59">
        <f t="shared" si="5"/>
        <v>0</v>
      </c>
    </row>
    <row r="60" spans="1:20" x14ac:dyDescent="0.25">
      <c r="A60" t="s">
        <v>23</v>
      </c>
      <c r="B60">
        <f t="shared" si="6"/>
        <v>0</v>
      </c>
      <c r="C60">
        <f t="shared" si="6"/>
        <v>0</v>
      </c>
      <c r="D60">
        <f t="shared" si="6"/>
        <v>0</v>
      </c>
      <c r="E60">
        <f t="shared" si="6"/>
        <v>0</v>
      </c>
      <c r="F60">
        <f t="shared" si="6"/>
        <v>0</v>
      </c>
      <c r="G60">
        <f t="shared" si="6"/>
        <v>0</v>
      </c>
      <c r="H60">
        <f t="shared" si="6"/>
        <v>0</v>
      </c>
      <c r="I60">
        <f t="shared" si="6"/>
        <v>0</v>
      </c>
      <c r="J60">
        <f t="shared" si="6"/>
        <v>0</v>
      </c>
      <c r="K60">
        <f t="shared" si="6"/>
        <v>1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ref="R60:AI61" si="7">IF(R38=R$43, 1, 0)</f>
        <v>0</v>
      </c>
      <c r="S60">
        <f t="shared" si="7"/>
        <v>0</v>
      </c>
      <c r="T60">
        <f t="shared" si="7"/>
        <v>0</v>
      </c>
    </row>
    <row r="61" spans="1:20" x14ac:dyDescent="0.25">
      <c r="A61" s="2" t="s">
        <v>25</v>
      </c>
      <c r="B61">
        <f t="shared" si="6"/>
        <v>0</v>
      </c>
      <c r="C61">
        <f t="shared" si="6"/>
        <v>0</v>
      </c>
      <c r="D61">
        <f t="shared" si="6"/>
        <v>1</v>
      </c>
      <c r="E61">
        <f t="shared" si="6"/>
        <v>0</v>
      </c>
      <c r="F61">
        <f t="shared" si="6"/>
        <v>0</v>
      </c>
      <c r="G61">
        <f t="shared" si="6"/>
        <v>1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7"/>
        <v>0</v>
      </c>
      <c r="S61">
        <f t="shared" si="7"/>
        <v>0</v>
      </c>
      <c r="T61">
        <f t="shared" si="7"/>
        <v>0</v>
      </c>
    </row>
    <row r="62" spans="1:20" x14ac:dyDescent="0.25">
      <c r="A62" t="s">
        <v>26</v>
      </c>
      <c r="B62">
        <f t="shared" ref="B62:T63" si="8">IF(B40=B$43, 1, 0)</f>
        <v>0</v>
      </c>
      <c r="C62">
        <f t="shared" si="8"/>
        <v>0</v>
      </c>
      <c r="D62">
        <f t="shared" si="8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1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  <c r="O62">
        <f t="shared" si="8"/>
        <v>0</v>
      </c>
      <c r="P62">
        <f t="shared" si="8"/>
        <v>0</v>
      </c>
      <c r="Q62">
        <f t="shared" si="8"/>
        <v>0</v>
      </c>
      <c r="R62">
        <f t="shared" si="8"/>
        <v>0</v>
      </c>
      <c r="S62">
        <f t="shared" si="8"/>
        <v>0</v>
      </c>
      <c r="T62">
        <f t="shared" si="8"/>
        <v>0</v>
      </c>
    </row>
    <row r="63" spans="1:20" x14ac:dyDescent="0.25">
      <c r="A63" s="2" t="s">
        <v>27</v>
      </c>
      <c r="B63">
        <f t="shared" si="8"/>
        <v>0</v>
      </c>
      <c r="C63">
        <f t="shared" si="8"/>
        <v>1</v>
      </c>
      <c r="D63">
        <f t="shared" si="8"/>
        <v>0</v>
      </c>
      <c r="E63">
        <f t="shared" si="8"/>
        <v>0</v>
      </c>
      <c r="F63">
        <f t="shared" si="8"/>
        <v>1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f t="shared" si="8"/>
        <v>0</v>
      </c>
    </row>
    <row r="64" spans="1:20" x14ac:dyDescent="0.25">
      <c r="H64" t="s">
        <v>41</v>
      </c>
    </row>
  </sheetData>
  <conditionalFormatting sqref="B45:T63">
    <cfRule type="colorScale" priority="1">
      <colorScale>
        <cfvo type="min"/>
        <cfvo type="max"/>
        <color rgb="FFFF0000"/>
        <color rgb="FF92D05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BB806-DF5F-4134-9561-794B9C9BF64A}">
  <dimension ref="A1:U22"/>
  <sheetViews>
    <sheetView workbookViewId="0">
      <selection activeCell="O1" sqref="O1:P1"/>
    </sheetView>
  </sheetViews>
  <sheetFormatPr defaultRowHeight="15" x14ac:dyDescent="0.25"/>
  <cols>
    <col min="1" max="2" width="9.140625" customWidth="1"/>
    <col min="3" max="3" width="10.7109375" bestFit="1" customWidth="1"/>
    <col min="4" max="6" width="11.7109375" bestFit="1" customWidth="1"/>
    <col min="7" max="10" width="12.7109375" bestFit="1" customWidth="1"/>
    <col min="11" max="14" width="11.7109375" bestFit="1" customWidth="1"/>
    <col min="15" max="18" width="12.7109375" bestFit="1" customWidth="1"/>
    <col min="19" max="21" width="9" bestFit="1" customWidth="1"/>
  </cols>
  <sheetData>
    <row r="1" spans="1:21" x14ac:dyDescent="0.25">
      <c r="C1" s="8" t="s">
        <v>66</v>
      </c>
      <c r="D1" s="8"/>
      <c r="E1" s="8" t="s">
        <v>71</v>
      </c>
      <c r="F1" s="8"/>
      <c r="G1" s="8" t="s">
        <v>67</v>
      </c>
      <c r="H1" s="8"/>
      <c r="I1" s="8" t="s">
        <v>68</v>
      </c>
      <c r="J1" s="8"/>
      <c r="K1" s="8" t="s">
        <v>69</v>
      </c>
      <c r="L1" s="8"/>
      <c r="M1" s="8" t="s">
        <v>70</v>
      </c>
      <c r="N1" s="8"/>
      <c r="O1" s="8" t="s">
        <v>72</v>
      </c>
      <c r="P1" s="8"/>
    </row>
    <row r="2" spans="1:21" x14ac:dyDescent="0.25">
      <c r="A2" t="s">
        <v>73</v>
      </c>
      <c r="B2" t="s">
        <v>74</v>
      </c>
      <c r="C2" t="s">
        <v>63</v>
      </c>
      <c r="D2" t="s">
        <v>65</v>
      </c>
      <c r="E2" t="s">
        <v>63</v>
      </c>
      <c r="F2" t="s">
        <v>65</v>
      </c>
      <c r="G2" t="s">
        <v>63</v>
      </c>
      <c r="H2" t="s">
        <v>65</v>
      </c>
      <c r="I2" t="s">
        <v>63</v>
      </c>
      <c r="J2" t="s">
        <v>65</v>
      </c>
      <c r="K2" t="s">
        <v>63</v>
      </c>
      <c r="L2" t="s">
        <v>65</v>
      </c>
      <c r="M2" t="s">
        <v>63</v>
      </c>
      <c r="N2" t="s">
        <v>65</v>
      </c>
      <c r="O2" t="s">
        <v>63</v>
      </c>
      <c r="P2" t="s">
        <v>65</v>
      </c>
    </row>
    <row r="3" spans="1:21" x14ac:dyDescent="0.25">
      <c r="A3">
        <v>1</v>
      </c>
      <c r="B3">
        <v>341</v>
      </c>
      <c r="C3">
        <v>254.17</v>
      </c>
      <c r="D3">
        <v>179.27</v>
      </c>
      <c r="E3">
        <v>1097.98</v>
      </c>
      <c r="F3">
        <v>1171.96</v>
      </c>
      <c r="G3">
        <v>55.56</v>
      </c>
      <c r="H3">
        <v>51.66</v>
      </c>
      <c r="I3">
        <v>77.930000000000007</v>
      </c>
      <c r="J3">
        <v>47.2</v>
      </c>
      <c r="K3">
        <v>16109.3</v>
      </c>
      <c r="L3">
        <v>18002.419999999998</v>
      </c>
      <c r="M3">
        <v>11649.81</v>
      </c>
      <c r="N3">
        <v>12264.51</v>
      </c>
      <c r="O3">
        <v>16109.3</v>
      </c>
      <c r="P3">
        <v>18002.419999999998</v>
      </c>
      <c r="R3" t="str">
        <f>A3&amp;" &amp; "&amp;B3&amp;" &amp; "&amp;C3&amp;" &amp; "&amp;D3&amp;" &amp; "&amp;E3&amp;" &amp; "&amp;F3&amp;" &amp; "&amp;G3&amp;" &amp; "&amp;H3&amp;" &amp; "&amp;I3&amp;" &amp; "&amp;J3&amp;" &amp; "&amp;K3&amp;" &amp; "&amp;L3&amp;" &amp; "&amp;M3&amp;" &amp; "&amp;N3&amp;" &amp; "&amp;O3&amp;" &amp; "&amp;P3&amp;" \\ "</f>
        <v xml:space="preserve">1 &amp; 341 &amp; 254.17 &amp; 179.27 &amp; 1097.98 &amp; 1171.96 &amp; 55.56 &amp; 51.66 &amp; 77.93 &amp; 47.2 &amp; 16109.3 &amp; 18002.42 &amp; 11649.81 &amp; 12264.51 &amp; 16109.3 &amp; 18002.42 \\ </v>
      </c>
      <c r="S3" s="1"/>
      <c r="T3" s="1"/>
      <c r="U3" s="1"/>
    </row>
    <row r="4" spans="1:21" x14ac:dyDescent="0.25">
      <c r="A4">
        <v>2</v>
      </c>
      <c r="B4">
        <v>333</v>
      </c>
      <c r="C4">
        <v>192.93</v>
      </c>
      <c r="D4">
        <v>172.22</v>
      </c>
      <c r="E4">
        <v>620.63</v>
      </c>
      <c r="F4">
        <v>784.71</v>
      </c>
      <c r="G4">
        <v>54.33</v>
      </c>
      <c r="H4">
        <v>52.96</v>
      </c>
      <c r="I4">
        <v>43.26</v>
      </c>
      <c r="J4">
        <v>43.84</v>
      </c>
      <c r="K4">
        <v>8903.6</v>
      </c>
      <c r="L4">
        <v>11951.88</v>
      </c>
      <c r="M4">
        <v>4437.3100000000004</v>
      </c>
      <c r="N4">
        <v>6617.58</v>
      </c>
      <c r="O4">
        <v>8903.6</v>
      </c>
      <c r="P4">
        <v>11951.88</v>
      </c>
      <c r="R4" t="str">
        <f t="shared" ref="R4:R22" si="0">A4&amp;" &amp; "&amp;B4&amp;" &amp; "&amp;C4&amp;" &amp; "&amp;D4&amp;" &amp; "&amp;E4&amp;" &amp; "&amp;F4&amp;" &amp; "&amp;G4&amp;" &amp; "&amp;H4&amp;" &amp; "&amp;I4&amp;" &amp; "&amp;J4&amp;" &amp; "&amp;K4&amp;" &amp; "&amp;L4&amp;" &amp; "&amp;M4&amp;" &amp; "&amp;N4&amp;" &amp; "&amp;O4&amp;" &amp; "&amp;P4&amp;" \\ "</f>
        <v xml:space="preserve">2 &amp; 333 &amp; 192.93 &amp; 172.22 &amp; 620.63 &amp; 784.71 &amp; 54.33 &amp; 52.96 &amp; 43.26 &amp; 43.84 &amp; 8903.6 &amp; 11951.88 &amp; 4437.31 &amp; 6617.58 &amp; 8903.6 &amp; 11951.88 \\ </v>
      </c>
      <c r="S4" s="1"/>
      <c r="T4" s="1"/>
      <c r="U4" s="1"/>
    </row>
    <row r="5" spans="1:21" x14ac:dyDescent="0.25">
      <c r="A5">
        <v>3</v>
      </c>
      <c r="B5">
        <v>227</v>
      </c>
      <c r="C5">
        <v>153.38</v>
      </c>
      <c r="D5">
        <v>143.87</v>
      </c>
      <c r="E5">
        <v>446.04</v>
      </c>
      <c r="F5">
        <v>570.64</v>
      </c>
      <c r="G5">
        <v>42.25</v>
      </c>
      <c r="H5">
        <v>44.07</v>
      </c>
      <c r="I5">
        <v>36</v>
      </c>
      <c r="J5">
        <v>37.979999999999997</v>
      </c>
      <c r="K5">
        <v>6213.58</v>
      </c>
      <c r="L5">
        <v>9241</v>
      </c>
      <c r="M5">
        <v>3544.44</v>
      </c>
      <c r="N5">
        <v>5881.51</v>
      </c>
      <c r="O5">
        <v>6213.58</v>
      </c>
      <c r="P5">
        <v>9241</v>
      </c>
      <c r="R5" t="str">
        <f t="shared" si="0"/>
        <v xml:space="preserve">3 &amp; 227 &amp; 153.38 &amp; 143.87 &amp; 446.04 &amp; 570.64 &amp; 42.25 &amp; 44.07 &amp; 36 &amp; 37.98 &amp; 6213.58 &amp; 9241 &amp; 3544.44 &amp; 5881.51 &amp; 6213.58 &amp; 9241 \\ </v>
      </c>
      <c r="S5" s="1"/>
      <c r="T5" s="1"/>
      <c r="U5" s="1"/>
    </row>
    <row r="6" spans="1:21" x14ac:dyDescent="0.25">
      <c r="A6">
        <v>4</v>
      </c>
      <c r="B6">
        <v>147</v>
      </c>
      <c r="C6">
        <v>118.06</v>
      </c>
      <c r="D6">
        <v>102.9</v>
      </c>
      <c r="E6">
        <v>379.87</v>
      </c>
      <c r="F6">
        <v>476.93</v>
      </c>
      <c r="G6">
        <v>31.96</v>
      </c>
      <c r="H6">
        <v>37.25</v>
      </c>
      <c r="I6">
        <v>28.04</v>
      </c>
      <c r="J6">
        <v>26.09</v>
      </c>
      <c r="K6">
        <v>5074.16</v>
      </c>
      <c r="L6">
        <v>6682.72</v>
      </c>
      <c r="M6">
        <v>2863.63</v>
      </c>
      <c r="N6">
        <v>4322.75</v>
      </c>
      <c r="O6">
        <v>5074.16</v>
      </c>
      <c r="P6">
        <v>6682.72</v>
      </c>
      <c r="R6" t="str">
        <f t="shared" si="0"/>
        <v xml:space="preserve">4 &amp; 147 &amp; 118.06 &amp; 102.9 &amp; 379.87 &amp; 476.93 &amp; 31.96 &amp; 37.25 &amp; 28.04 &amp; 26.09 &amp; 5074.16 &amp; 6682.72 &amp; 2863.63 &amp; 4322.75 &amp; 5074.16 &amp; 6682.72 \\ </v>
      </c>
      <c r="S6" s="1"/>
      <c r="T6" s="1"/>
      <c r="U6" s="1"/>
    </row>
    <row r="7" spans="1:21" x14ac:dyDescent="0.25">
      <c r="A7">
        <v>5</v>
      </c>
      <c r="B7">
        <v>83</v>
      </c>
      <c r="C7">
        <v>105.4</v>
      </c>
      <c r="D7">
        <v>84.83</v>
      </c>
      <c r="E7">
        <v>336.65</v>
      </c>
      <c r="F7">
        <v>442.2</v>
      </c>
      <c r="G7">
        <v>34.14</v>
      </c>
      <c r="H7">
        <v>38.46</v>
      </c>
      <c r="I7">
        <v>22.25</v>
      </c>
      <c r="J7">
        <v>18.95</v>
      </c>
      <c r="K7">
        <v>4594.1400000000003</v>
      </c>
      <c r="L7">
        <v>7963.23</v>
      </c>
      <c r="M7">
        <v>2440.34</v>
      </c>
      <c r="N7">
        <v>3166.99</v>
      </c>
      <c r="O7">
        <v>4594.1400000000003</v>
      </c>
      <c r="P7">
        <v>7963.23</v>
      </c>
      <c r="R7" t="str">
        <f t="shared" si="0"/>
        <v xml:space="preserve">5 &amp; 83 &amp; 105.4 &amp; 84.83 &amp; 336.65 &amp; 442.2 &amp; 34.14 &amp; 38.46 &amp; 22.25 &amp; 18.95 &amp; 4594.14 &amp; 7963.23 &amp; 2440.34 &amp; 3166.99 &amp; 4594.14 &amp; 7963.23 \\ </v>
      </c>
      <c r="S7" s="1"/>
      <c r="T7" s="1"/>
      <c r="U7" s="1"/>
    </row>
    <row r="8" spans="1:21" x14ac:dyDescent="0.25">
      <c r="A8">
        <v>6</v>
      </c>
      <c r="B8">
        <v>43</v>
      </c>
      <c r="C8">
        <v>109.09</v>
      </c>
      <c r="D8">
        <v>82.75</v>
      </c>
      <c r="E8">
        <v>418.14</v>
      </c>
      <c r="F8">
        <v>449.44</v>
      </c>
      <c r="G8">
        <v>33.49</v>
      </c>
      <c r="H8">
        <v>37.04</v>
      </c>
      <c r="I8">
        <v>19.02</v>
      </c>
      <c r="J8">
        <v>20.27</v>
      </c>
      <c r="K8">
        <v>6105.88</v>
      </c>
      <c r="L8">
        <v>6656.1</v>
      </c>
      <c r="M8">
        <v>2306.33</v>
      </c>
      <c r="N8">
        <v>3422.56</v>
      </c>
      <c r="O8">
        <v>6105.88</v>
      </c>
      <c r="P8">
        <v>6656.1</v>
      </c>
      <c r="R8" t="str">
        <f t="shared" si="0"/>
        <v xml:space="preserve">6 &amp; 43 &amp; 109.09 &amp; 82.75 &amp; 418.14 &amp; 449.44 &amp; 33.49 &amp; 37.04 &amp; 19.02 &amp; 20.27 &amp; 6105.88 &amp; 6656.1 &amp; 2306.33 &amp; 3422.56 &amp; 6105.88 &amp; 6656.1 \\ </v>
      </c>
      <c r="S8" s="1"/>
      <c r="T8" s="1"/>
      <c r="U8" s="1"/>
    </row>
    <row r="9" spans="1:21" x14ac:dyDescent="0.25">
      <c r="A9">
        <v>7</v>
      </c>
      <c r="B9">
        <v>25</v>
      </c>
      <c r="C9">
        <v>90.32</v>
      </c>
      <c r="D9">
        <v>78.78</v>
      </c>
      <c r="E9">
        <v>294.32</v>
      </c>
      <c r="F9">
        <v>322.45</v>
      </c>
      <c r="G9">
        <v>29.52</v>
      </c>
      <c r="H9">
        <v>33.86</v>
      </c>
      <c r="I9">
        <v>18.68</v>
      </c>
      <c r="J9">
        <v>16.02</v>
      </c>
      <c r="K9">
        <v>3925.88</v>
      </c>
      <c r="L9">
        <v>4144.1099999999997</v>
      </c>
      <c r="M9">
        <v>1728.6</v>
      </c>
      <c r="N9">
        <v>2223.4899999999998</v>
      </c>
      <c r="O9">
        <v>3925.88</v>
      </c>
      <c r="P9">
        <v>4144.1099999999997</v>
      </c>
      <c r="R9" t="str">
        <f t="shared" si="0"/>
        <v xml:space="preserve">7 &amp; 25 &amp; 90.32 &amp; 78.78 &amp; 294.32 &amp; 322.45 &amp; 29.52 &amp; 33.86 &amp; 18.68 &amp; 16.02 &amp; 3925.88 &amp; 4144.11 &amp; 1728.6 &amp; 2223.49 &amp; 3925.88 &amp; 4144.11 \\ </v>
      </c>
      <c r="S9" s="1"/>
      <c r="T9" s="1"/>
      <c r="U9" s="1"/>
    </row>
    <row r="10" spans="1:21" x14ac:dyDescent="0.25">
      <c r="A10">
        <v>8</v>
      </c>
      <c r="B10">
        <v>12</v>
      </c>
      <c r="C10">
        <v>55.08</v>
      </c>
      <c r="D10">
        <v>70.92</v>
      </c>
      <c r="E10">
        <v>340</v>
      </c>
      <c r="F10">
        <v>574.08000000000004</v>
      </c>
      <c r="G10">
        <v>19.579999999999998</v>
      </c>
      <c r="H10">
        <v>26.36</v>
      </c>
      <c r="I10">
        <v>9.92</v>
      </c>
      <c r="J10">
        <v>12.74</v>
      </c>
      <c r="K10">
        <v>4598.17</v>
      </c>
      <c r="L10">
        <v>9344.2800000000007</v>
      </c>
      <c r="M10">
        <v>1622.08</v>
      </c>
      <c r="N10">
        <v>2616.7800000000002</v>
      </c>
      <c r="O10">
        <v>4598.17</v>
      </c>
      <c r="P10">
        <v>9344.2800000000007</v>
      </c>
      <c r="R10" t="str">
        <f t="shared" si="0"/>
        <v xml:space="preserve">8 &amp; 12 &amp; 55.08 &amp; 70.92 &amp; 340 &amp; 574.08 &amp; 19.58 &amp; 26.36 &amp; 9.92 &amp; 12.74 &amp; 4598.17 &amp; 9344.28 &amp; 1622.08 &amp; 2616.78 &amp; 4598.17 &amp; 9344.28 \\ </v>
      </c>
      <c r="S10" s="1"/>
      <c r="T10" s="1"/>
      <c r="U10" s="1"/>
    </row>
    <row r="11" spans="1:21" x14ac:dyDescent="0.25">
      <c r="A11">
        <v>9</v>
      </c>
      <c r="B11">
        <v>9</v>
      </c>
      <c r="C11">
        <v>99.56</v>
      </c>
      <c r="D11">
        <v>150.69</v>
      </c>
      <c r="E11">
        <v>688.44</v>
      </c>
      <c r="F11">
        <v>1126.33</v>
      </c>
      <c r="G11">
        <v>29.44</v>
      </c>
      <c r="H11">
        <v>47.66</v>
      </c>
      <c r="I11">
        <v>27</v>
      </c>
      <c r="J11">
        <v>35.44</v>
      </c>
      <c r="K11">
        <v>9087.89</v>
      </c>
      <c r="L11">
        <v>15278.14</v>
      </c>
      <c r="M11">
        <v>4860.1099999999997</v>
      </c>
      <c r="N11">
        <v>8395.86</v>
      </c>
      <c r="O11">
        <v>9087.89</v>
      </c>
      <c r="P11">
        <v>15278.14</v>
      </c>
      <c r="R11" t="str">
        <f t="shared" si="0"/>
        <v xml:space="preserve">9 &amp; 9 &amp; 99.56 &amp; 150.69 &amp; 688.44 &amp; 1126.33 &amp; 29.44 &amp; 47.66 &amp; 27 &amp; 35.44 &amp; 9087.89 &amp; 15278.14 &amp; 4860.11 &amp; 8395.86 &amp; 9087.89 &amp; 15278.14 \\ </v>
      </c>
      <c r="S11" s="1"/>
      <c r="T11" s="1"/>
      <c r="U11" s="1"/>
    </row>
    <row r="12" spans="1:21" x14ac:dyDescent="0.25">
      <c r="A12">
        <v>10</v>
      </c>
      <c r="B12">
        <v>5</v>
      </c>
      <c r="C12">
        <v>28</v>
      </c>
      <c r="D12">
        <v>40.67</v>
      </c>
      <c r="E12">
        <v>212.2</v>
      </c>
      <c r="F12">
        <v>304.70999999999998</v>
      </c>
      <c r="G12">
        <v>5.2</v>
      </c>
      <c r="H12">
        <v>11.08</v>
      </c>
      <c r="I12">
        <v>13.2</v>
      </c>
      <c r="J12">
        <v>17.11</v>
      </c>
      <c r="K12">
        <v>1969</v>
      </c>
      <c r="L12">
        <v>2672.66</v>
      </c>
      <c r="M12">
        <v>2918</v>
      </c>
      <c r="N12">
        <v>4015.88</v>
      </c>
      <c r="O12">
        <v>1969</v>
      </c>
      <c r="P12">
        <v>2672.66</v>
      </c>
      <c r="R12" t="str">
        <f t="shared" si="0"/>
        <v xml:space="preserve">10 &amp; 5 &amp; 28 &amp; 40.67 &amp; 212.2 &amp; 304.71 &amp; 5.2 &amp; 11.08 &amp; 13.2 &amp; 17.11 &amp; 1969 &amp; 2672.66 &amp; 2918 &amp; 4015.88 &amp; 1969 &amp; 2672.66 \\ </v>
      </c>
      <c r="S12" s="1"/>
      <c r="T12" s="1"/>
      <c r="U12" s="1"/>
    </row>
    <row r="13" spans="1:21" x14ac:dyDescent="0.25">
      <c r="A13">
        <v>11</v>
      </c>
      <c r="B13">
        <v>3</v>
      </c>
      <c r="C13">
        <v>29.33</v>
      </c>
      <c r="D13">
        <v>30.89</v>
      </c>
      <c r="E13">
        <v>140</v>
      </c>
      <c r="F13">
        <v>62.6</v>
      </c>
      <c r="G13">
        <v>3</v>
      </c>
      <c r="H13">
        <v>5.2</v>
      </c>
      <c r="I13">
        <v>8.33</v>
      </c>
      <c r="J13">
        <v>0.57999999999999996</v>
      </c>
      <c r="K13">
        <v>1860.33</v>
      </c>
      <c r="L13">
        <v>1969.96</v>
      </c>
      <c r="M13">
        <v>1450</v>
      </c>
      <c r="N13">
        <v>656.82</v>
      </c>
      <c r="O13">
        <v>1860.33</v>
      </c>
      <c r="P13">
        <v>1969.96</v>
      </c>
      <c r="R13" t="str">
        <f t="shared" si="0"/>
        <v xml:space="preserve">11 &amp; 3 &amp; 29.33 &amp; 30.89 &amp; 140 &amp; 62.6 &amp; 3 &amp; 5.2 &amp; 8.33 &amp; 0.58 &amp; 1860.33 &amp; 1969.96 &amp; 1450 &amp; 656.82 &amp; 1860.33 &amp; 1969.96 \\ </v>
      </c>
      <c r="S13" s="1"/>
      <c r="T13" s="1"/>
      <c r="U13" s="1"/>
    </row>
    <row r="14" spans="1:21" x14ac:dyDescent="0.25">
      <c r="A14">
        <v>12</v>
      </c>
      <c r="B14">
        <v>3</v>
      </c>
      <c r="C14">
        <v>23</v>
      </c>
      <c r="D14">
        <v>35.54</v>
      </c>
      <c r="E14">
        <v>146.66999999999999</v>
      </c>
      <c r="F14">
        <v>211.78</v>
      </c>
      <c r="G14">
        <v>0.33</v>
      </c>
      <c r="H14">
        <v>0.57999999999999996</v>
      </c>
      <c r="I14">
        <v>15</v>
      </c>
      <c r="J14">
        <v>24.27</v>
      </c>
      <c r="K14">
        <v>1565.33</v>
      </c>
      <c r="L14">
        <v>2199</v>
      </c>
      <c r="M14">
        <v>2921.33</v>
      </c>
      <c r="N14">
        <v>4390.26</v>
      </c>
      <c r="O14">
        <v>1565.33</v>
      </c>
      <c r="P14">
        <v>2199</v>
      </c>
      <c r="R14" t="str">
        <f t="shared" si="0"/>
        <v xml:space="preserve">12 &amp; 3 &amp; 23 &amp; 35.54 &amp; 146.67 &amp; 211.78 &amp; 0.33 &amp; 0.58 &amp; 15 &amp; 24.27 &amp; 1565.33 &amp; 2199 &amp; 2921.33 &amp; 4390.26 &amp; 1565.33 &amp; 2199 \\ </v>
      </c>
      <c r="S14" s="1"/>
      <c r="T14" s="1"/>
      <c r="U14" s="1"/>
    </row>
    <row r="15" spans="1:21" x14ac:dyDescent="0.25">
      <c r="A15">
        <v>13</v>
      </c>
      <c r="B15">
        <v>3</v>
      </c>
      <c r="C15">
        <v>57.33</v>
      </c>
      <c r="D15">
        <v>32.880000000000003</v>
      </c>
      <c r="E15">
        <v>265</v>
      </c>
      <c r="F15">
        <v>175.58</v>
      </c>
      <c r="G15">
        <v>8.33</v>
      </c>
      <c r="H15">
        <v>5.13</v>
      </c>
      <c r="I15">
        <v>20.67</v>
      </c>
      <c r="J15">
        <v>18.34</v>
      </c>
      <c r="K15">
        <v>3570.67</v>
      </c>
      <c r="L15">
        <v>1922.42</v>
      </c>
      <c r="M15">
        <v>3948</v>
      </c>
      <c r="N15">
        <v>3469.26</v>
      </c>
      <c r="O15">
        <v>3570.67</v>
      </c>
      <c r="P15">
        <v>1922.42</v>
      </c>
      <c r="R15" t="str">
        <f t="shared" si="0"/>
        <v xml:space="preserve">13 &amp; 3 &amp; 57.33 &amp; 32.88 &amp; 265 &amp; 175.58 &amp; 8.33 &amp; 5.13 &amp; 20.67 &amp; 18.34 &amp; 3570.67 &amp; 1922.42 &amp; 3948 &amp; 3469.26 &amp; 3570.67 &amp; 1922.42 \\ </v>
      </c>
      <c r="S15" s="1"/>
      <c r="T15" s="1"/>
      <c r="U15" s="1"/>
    </row>
    <row r="16" spans="1:21" x14ac:dyDescent="0.25">
      <c r="A16">
        <v>14</v>
      </c>
      <c r="B16">
        <v>3</v>
      </c>
      <c r="C16">
        <v>29.67</v>
      </c>
      <c r="D16">
        <v>25.01</v>
      </c>
      <c r="E16">
        <v>119</v>
      </c>
      <c r="F16">
        <v>92.05</v>
      </c>
      <c r="G16">
        <v>9.33</v>
      </c>
      <c r="H16">
        <v>8.6199999999999992</v>
      </c>
      <c r="I16">
        <v>0</v>
      </c>
      <c r="J16">
        <v>0</v>
      </c>
      <c r="K16">
        <v>2273.33</v>
      </c>
      <c r="L16">
        <v>1885.68</v>
      </c>
      <c r="M16">
        <v>0</v>
      </c>
      <c r="N16">
        <v>0</v>
      </c>
      <c r="O16">
        <v>2273.33</v>
      </c>
      <c r="P16">
        <v>1885.68</v>
      </c>
      <c r="R16" t="str">
        <f t="shared" si="0"/>
        <v xml:space="preserve">14 &amp; 3 &amp; 29.67 &amp; 25.01 &amp; 119 &amp; 92.05 &amp; 9.33 &amp; 8.62 &amp; 0 &amp; 0 &amp; 2273.33 &amp; 1885.68 &amp; 0 &amp; 0 &amp; 2273.33 &amp; 1885.68 \\ </v>
      </c>
      <c r="S16" s="1"/>
      <c r="T16" s="1"/>
      <c r="U16" s="1"/>
    </row>
    <row r="17" spans="1:21" x14ac:dyDescent="0.25">
      <c r="A17">
        <v>15</v>
      </c>
      <c r="B17">
        <v>3</v>
      </c>
      <c r="C17">
        <v>26.67</v>
      </c>
      <c r="D17">
        <v>25.15</v>
      </c>
      <c r="E17">
        <v>104.67</v>
      </c>
      <c r="F17">
        <v>131.11000000000001</v>
      </c>
      <c r="G17">
        <v>14.67</v>
      </c>
      <c r="H17">
        <v>18.72</v>
      </c>
      <c r="I17">
        <v>0</v>
      </c>
      <c r="J17">
        <v>0</v>
      </c>
      <c r="K17">
        <v>864.33</v>
      </c>
      <c r="L17">
        <v>1383.49</v>
      </c>
      <c r="M17">
        <v>0</v>
      </c>
      <c r="N17">
        <v>0</v>
      </c>
      <c r="O17">
        <v>864.33</v>
      </c>
      <c r="P17">
        <v>1383.49</v>
      </c>
      <c r="R17" t="str">
        <f t="shared" si="0"/>
        <v xml:space="preserve">15 &amp; 3 &amp; 26.67 &amp; 25.15 &amp; 104.67 &amp; 131.11 &amp; 14.67 &amp; 18.72 &amp; 0 &amp; 0 &amp; 864.33 &amp; 1383.49 &amp; 0 &amp; 0 &amp; 864.33 &amp; 1383.49 \\ </v>
      </c>
      <c r="S17" s="1"/>
      <c r="T17" s="1"/>
      <c r="U17" s="1"/>
    </row>
    <row r="18" spans="1:21" x14ac:dyDescent="0.25">
      <c r="A18">
        <v>16</v>
      </c>
      <c r="B18">
        <v>2</v>
      </c>
      <c r="C18">
        <v>69.5</v>
      </c>
      <c r="D18">
        <v>30.41</v>
      </c>
      <c r="E18">
        <v>386.5</v>
      </c>
      <c r="F18">
        <v>99.7</v>
      </c>
      <c r="G18">
        <v>28</v>
      </c>
      <c r="H18">
        <v>12.73</v>
      </c>
      <c r="I18">
        <v>20</v>
      </c>
      <c r="J18">
        <v>28.28</v>
      </c>
      <c r="K18">
        <v>3416</v>
      </c>
      <c r="L18">
        <v>2240.11</v>
      </c>
      <c r="M18">
        <v>2888</v>
      </c>
      <c r="N18">
        <v>4084.25</v>
      </c>
      <c r="O18">
        <v>3416</v>
      </c>
      <c r="P18">
        <v>2240.11</v>
      </c>
      <c r="R18" t="str">
        <f t="shared" si="0"/>
        <v xml:space="preserve">16 &amp; 2 &amp; 69.5 &amp; 30.41 &amp; 386.5 &amp; 99.7 &amp; 28 &amp; 12.73 &amp; 20 &amp; 28.28 &amp; 3416 &amp; 2240.11 &amp; 2888 &amp; 4084.25 &amp; 3416 &amp; 2240.11 \\ </v>
      </c>
      <c r="S18" s="1"/>
      <c r="T18" s="1"/>
      <c r="U18" s="1"/>
    </row>
    <row r="19" spans="1:21" x14ac:dyDescent="0.25">
      <c r="A19">
        <v>17</v>
      </c>
      <c r="B19">
        <v>1</v>
      </c>
      <c r="C19">
        <v>34</v>
      </c>
      <c r="E19">
        <v>228</v>
      </c>
      <c r="G19">
        <v>26</v>
      </c>
      <c r="I19">
        <v>0</v>
      </c>
      <c r="K19">
        <v>1499</v>
      </c>
      <c r="M19">
        <v>0</v>
      </c>
      <c r="O19">
        <v>1499</v>
      </c>
      <c r="R19" t="str">
        <f t="shared" si="0"/>
        <v xml:space="preserve">17 &amp; 1 &amp; 34 &amp;  &amp; 228 &amp;  &amp; 26 &amp;  &amp; 0 &amp;  &amp; 1499 &amp;  &amp; 0 &amp;  &amp; 1499 &amp;  \\ </v>
      </c>
      <c r="S19" s="1"/>
      <c r="T19" s="1"/>
      <c r="U19" s="1"/>
    </row>
    <row r="20" spans="1:21" x14ac:dyDescent="0.25">
      <c r="A20">
        <v>18</v>
      </c>
      <c r="B20">
        <v>1</v>
      </c>
      <c r="C20">
        <v>1</v>
      </c>
      <c r="E20">
        <v>5</v>
      </c>
      <c r="G20">
        <v>1</v>
      </c>
      <c r="I20">
        <v>0</v>
      </c>
      <c r="K20">
        <v>0</v>
      </c>
      <c r="M20">
        <v>0</v>
      </c>
      <c r="O20">
        <v>0</v>
      </c>
      <c r="R20" t="str">
        <f t="shared" si="0"/>
        <v xml:space="preserve">18 &amp; 1 &amp; 1 &amp;  &amp; 5 &amp;  &amp; 1 &amp;  &amp; 0 &amp;  &amp; 0 &amp;  &amp; 0 &amp;  &amp; 0 &amp;  \\ </v>
      </c>
      <c r="S20" s="1"/>
      <c r="T20" s="1"/>
      <c r="U20" s="1"/>
    </row>
    <row r="21" spans="1:21" x14ac:dyDescent="0.25">
      <c r="A21">
        <v>19</v>
      </c>
      <c r="B21">
        <v>1</v>
      </c>
      <c r="C21">
        <v>3</v>
      </c>
      <c r="E21">
        <v>5</v>
      </c>
      <c r="G21">
        <v>1</v>
      </c>
      <c r="I21">
        <v>0</v>
      </c>
      <c r="K21">
        <v>68</v>
      </c>
      <c r="M21">
        <v>0</v>
      </c>
      <c r="O21">
        <v>68</v>
      </c>
      <c r="R21" t="str">
        <f t="shared" si="0"/>
        <v xml:space="preserve">19 &amp; 1 &amp; 3 &amp;  &amp; 5 &amp;  &amp; 1 &amp;  &amp; 0 &amp;  &amp; 68 &amp;  &amp; 0 &amp;  &amp; 68 &amp;  \\ </v>
      </c>
      <c r="S21" s="1"/>
      <c r="T21" s="1"/>
      <c r="U21" s="1"/>
    </row>
    <row r="22" spans="1:21" x14ac:dyDescent="0.25">
      <c r="A22">
        <v>20</v>
      </c>
      <c r="B22">
        <v>1</v>
      </c>
      <c r="C22">
        <v>5</v>
      </c>
      <c r="E22">
        <v>8</v>
      </c>
      <c r="G22">
        <v>1</v>
      </c>
      <c r="I22">
        <v>2</v>
      </c>
      <c r="K22">
        <v>0</v>
      </c>
      <c r="M22">
        <v>65</v>
      </c>
      <c r="O22">
        <v>0</v>
      </c>
      <c r="R22" t="str">
        <f t="shared" si="0"/>
        <v xml:space="preserve">20 &amp; 1 &amp; 5 &amp;  &amp; 8 &amp;  &amp; 1 &amp;  &amp; 2 &amp;  &amp; 0 &amp;  &amp; 65 &amp;  &amp; 0 &amp;  \\ </v>
      </c>
    </row>
  </sheetData>
  <mergeCells count="7">
    <mergeCell ref="O1:P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B90A-103B-481E-BDDD-C169C82D94D2}">
  <dimension ref="A1:W84"/>
  <sheetViews>
    <sheetView tabSelected="1" topLeftCell="A53" workbookViewId="0">
      <selection activeCell="D59" sqref="D59"/>
    </sheetView>
  </sheetViews>
  <sheetFormatPr defaultRowHeight="15" x14ac:dyDescent="0.25"/>
  <cols>
    <col min="2" max="2" width="30.5703125" bestFit="1" customWidth="1"/>
  </cols>
  <sheetData>
    <row r="1" spans="1:2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42</v>
      </c>
      <c r="C2" s="10">
        <v>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x14ac:dyDescent="0.25">
      <c r="A3">
        <v>2</v>
      </c>
      <c r="B3" t="s">
        <v>43</v>
      </c>
      <c r="C3" s="9">
        <v>0.91283840000000005</v>
      </c>
      <c r="D3" s="10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x14ac:dyDescent="0.25">
      <c r="A4">
        <v>3</v>
      </c>
      <c r="B4" t="s">
        <v>44</v>
      </c>
      <c r="C4" s="9">
        <v>0.98215300000000005</v>
      </c>
      <c r="D4" s="9">
        <v>0.86565230000000004</v>
      </c>
      <c r="E4" s="10">
        <v>1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25">
      <c r="A5">
        <v>4</v>
      </c>
      <c r="B5" t="s">
        <v>75</v>
      </c>
      <c r="C5" s="9">
        <v>0.84511899999999995</v>
      </c>
      <c r="D5" s="9">
        <v>0.61468120000000004</v>
      </c>
      <c r="E5" s="9">
        <v>0.79555940000000003</v>
      </c>
      <c r="F5" s="10">
        <v>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25">
      <c r="A6">
        <v>5</v>
      </c>
      <c r="B6" t="s">
        <v>46</v>
      </c>
      <c r="C6" s="9">
        <v>0.98025859999999998</v>
      </c>
      <c r="D6" s="9">
        <v>0.90612269999999995</v>
      </c>
      <c r="E6" s="9">
        <v>0.96313249999999995</v>
      </c>
      <c r="F6" s="9">
        <v>0.81245029999999996</v>
      </c>
      <c r="G6" s="10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x14ac:dyDescent="0.25">
      <c r="A7">
        <v>6</v>
      </c>
      <c r="B7" t="s">
        <v>47</v>
      </c>
      <c r="C7" s="9">
        <v>0.88829769999999997</v>
      </c>
      <c r="D7" s="9">
        <v>0.98156390000000004</v>
      </c>
      <c r="E7" s="9">
        <v>0.8416787</v>
      </c>
      <c r="F7" s="9">
        <v>0.58818990000000004</v>
      </c>
      <c r="G7" s="9">
        <v>0.91617579999999998</v>
      </c>
      <c r="H7" s="10">
        <v>1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x14ac:dyDescent="0.25">
      <c r="A8">
        <v>7</v>
      </c>
      <c r="B8" t="s">
        <v>48</v>
      </c>
      <c r="C8" s="9">
        <v>0.96347320000000003</v>
      </c>
      <c r="D8" s="9">
        <v>0.85524239999999996</v>
      </c>
      <c r="E8" s="9">
        <v>0.98208620000000002</v>
      </c>
      <c r="F8" s="9">
        <v>0.76987019999999995</v>
      </c>
      <c r="G8" s="9">
        <v>0.98134330000000003</v>
      </c>
      <c r="H8" s="9">
        <v>0.8631259</v>
      </c>
      <c r="I8" s="10">
        <v>1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x14ac:dyDescent="0.25">
      <c r="A9">
        <v>8</v>
      </c>
      <c r="B9" t="s">
        <v>49</v>
      </c>
      <c r="C9" s="9">
        <v>0.82341989999999998</v>
      </c>
      <c r="D9" s="9">
        <v>0.59933510000000001</v>
      </c>
      <c r="E9" s="9">
        <v>0.77507239999999999</v>
      </c>
      <c r="F9" s="9">
        <v>0.97401819999999995</v>
      </c>
      <c r="G9" s="9">
        <v>0.82824129999999996</v>
      </c>
      <c r="H9" s="9">
        <v>0.59805920000000001</v>
      </c>
      <c r="I9" s="9">
        <v>0.78275689999999998</v>
      </c>
      <c r="J9" s="10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x14ac:dyDescent="0.25">
      <c r="A10">
        <v>9</v>
      </c>
      <c r="B10" t="s">
        <v>50</v>
      </c>
      <c r="C10" s="9">
        <v>0.98670230000000003</v>
      </c>
      <c r="D10" s="9">
        <v>0.90834789999999999</v>
      </c>
      <c r="E10" s="9">
        <v>0.96939319999999995</v>
      </c>
      <c r="F10" s="9">
        <v>0.82289670000000004</v>
      </c>
      <c r="G10" s="9">
        <v>0.97136730000000004</v>
      </c>
      <c r="H10" s="9">
        <v>0.88989320000000005</v>
      </c>
      <c r="I10" s="9">
        <v>0.95477639999999997</v>
      </c>
      <c r="J10" s="9">
        <v>0.80116980000000004</v>
      </c>
      <c r="K10" s="10">
        <v>1</v>
      </c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x14ac:dyDescent="0.25">
      <c r="A11">
        <v>10</v>
      </c>
      <c r="B11" t="s">
        <v>51</v>
      </c>
      <c r="C11" s="9">
        <v>0.89244469999999998</v>
      </c>
      <c r="D11" s="9">
        <v>0.98513249999999997</v>
      </c>
      <c r="E11" s="9">
        <v>0.84568180000000004</v>
      </c>
      <c r="F11" s="9">
        <v>0.59208919999999998</v>
      </c>
      <c r="G11" s="9">
        <v>0.89159520000000003</v>
      </c>
      <c r="H11" s="9">
        <v>0.9772187</v>
      </c>
      <c r="I11" s="9">
        <v>0.84007529999999997</v>
      </c>
      <c r="J11" s="9">
        <v>0.57566499999999998</v>
      </c>
      <c r="K11" s="9">
        <v>0.91336779999999995</v>
      </c>
      <c r="L11" s="10">
        <v>1</v>
      </c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25">
      <c r="A12">
        <v>11</v>
      </c>
      <c r="B12" t="s">
        <v>52</v>
      </c>
      <c r="C12" s="9">
        <v>0.96913130000000003</v>
      </c>
      <c r="D12" s="9">
        <v>0.85925839999999998</v>
      </c>
      <c r="E12" s="9">
        <v>0.98726239999999998</v>
      </c>
      <c r="F12" s="9">
        <v>0.77696949999999998</v>
      </c>
      <c r="G12" s="9">
        <v>0.9544764</v>
      </c>
      <c r="H12" s="9">
        <v>0.84063410000000005</v>
      </c>
      <c r="I12" s="9">
        <v>0.97420110000000004</v>
      </c>
      <c r="J12" s="9">
        <v>0.75601669999999999</v>
      </c>
      <c r="K12" s="9">
        <v>0.98170139999999995</v>
      </c>
      <c r="L12" s="9">
        <v>0.86236559999999995</v>
      </c>
      <c r="M12" s="10">
        <v>1</v>
      </c>
      <c r="N12" s="9"/>
      <c r="O12" s="9"/>
      <c r="P12" s="9"/>
      <c r="Q12" s="9"/>
      <c r="R12" s="9"/>
      <c r="S12" s="9"/>
      <c r="T12" s="9"/>
      <c r="U12" s="9"/>
    </row>
    <row r="13" spans="1:21" x14ac:dyDescent="0.25">
      <c r="A13">
        <v>12</v>
      </c>
      <c r="B13" t="s">
        <v>76</v>
      </c>
      <c r="C13" s="9">
        <v>0.83166569999999995</v>
      </c>
      <c r="D13" s="9">
        <v>0.60333749999999997</v>
      </c>
      <c r="E13" s="9">
        <v>0.78275280000000003</v>
      </c>
      <c r="F13" s="9">
        <v>0.98648309999999995</v>
      </c>
      <c r="G13" s="9">
        <v>0.79892490000000005</v>
      </c>
      <c r="H13" s="9">
        <v>0.5760634</v>
      </c>
      <c r="I13" s="9">
        <v>0.75644210000000001</v>
      </c>
      <c r="J13" s="9">
        <v>0.96274800000000005</v>
      </c>
      <c r="K13" s="9">
        <v>0.83068900000000001</v>
      </c>
      <c r="L13" s="9">
        <v>0.59629410000000005</v>
      </c>
      <c r="M13" s="9">
        <v>0.78323810000000005</v>
      </c>
      <c r="N13" s="10">
        <v>1</v>
      </c>
      <c r="O13" s="9"/>
      <c r="P13" s="9"/>
      <c r="Q13" s="9"/>
      <c r="R13" s="9"/>
      <c r="S13" s="9"/>
      <c r="T13" s="9"/>
      <c r="U13" s="9"/>
    </row>
    <row r="14" spans="1:21" x14ac:dyDescent="0.25">
      <c r="A14">
        <v>13</v>
      </c>
      <c r="B14" t="s">
        <v>53</v>
      </c>
      <c r="C14" s="9">
        <v>0.97955619999999999</v>
      </c>
      <c r="D14" s="9">
        <v>0.87473979999999996</v>
      </c>
      <c r="E14" s="9">
        <v>0.95760049999999997</v>
      </c>
      <c r="F14" s="9">
        <v>0.86463909999999999</v>
      </c>
      <c r="G14" s="9">
        <v>0.94342459999999995</v>
      </c>
      <c r="H14" s="9">
        <v>0.83367930000000001</v>
      </c>
      <c r="I14" s="9">
        <v>0.9230524</v>
      </c>
      <c r="J14" s="9">
        <v>0.83536759999999999</v>
      </c>
      <c r="K14" s="9">
        <v>0.96210499999999999</v>
      </c>
      <c r="L14" s="9">
        <v>0.84688680000000005</v>
      </c>
      <c r="M14" s="9">
        <v>0.94059530000000002</v>
      </c>
      <c r="N14" s="9">
        <v>0.85556100000000002</v>
      </c>
      <c r="O14" s="10">
        <v>1</v>
      </c>
      <c r="P14" s="9"/>
      <c r="Q14" s="9"/>
      <c r="R14" s="9"/>
      <c r="S14" s="9"/>
      <c r="T14" s="9"/>
      <c r="U14" s="9"/>
    </row>
    <row r="15" spans="1:21" x14ac:dyDescent="0.25">
      <c r="A15">
        <v>14</v>
      </c>
      <c r="B15" t="s">
        <v>54</v>
      </c>
      <c r="C15" s="9">
        <v>0.89703750000000004</v>
      </c>
      <c r="D15" s="9">
        <v>0.96494970000000002</v>
      </c>
      <c r="E15" s="9">
        <v>0.84861249999999999</v>
      </c>
      <c r="F15" s="9">
        <v>0.63353839999999995</v>
      </c>
      <c r="G15" s="9">
        <v>0.86913609999999997</v>
      </c>
      <c r="H15" s="9">
        <v>0.92112470000000002</v>
      </c>
      <c r="I15" s="9">
        <v>0.8188145</v>
      </c>
      <c r="J15" s="9">
        <v>0.61038950000000003</v>
      </c>
      <c r="K15" s="9">
        <v>0.88170590000000004</v>
      </c>
      <c r="L15" s="9">
        <v>0.93237449999999999</v>
      </c>
      <c r="M15" s="9">
        <v>0.83261379999999996</v>
      </c>
      <c r="N15" s="9">
        <v>0.62468109999999999</v>
      </c>
      <c r="O15" s="9">
        <v>0.9083019</v>
      </c>
      <c r="P15" s="10">
        <v>1</v>
      </c>
      <c r="Q15" s="9"/>
      <c r="R15" s="9"/>
      <c r="S15" s="9"/>
      <c r="T15" s="9"/>
      <c r="U15" s="9"/>
    </row>
    <row r="16" spans="1:21" x14ac:dyDescent="0.25">
      <c r="A16">
        <v>15</v>
      </c>
      <c r="B16" t="s">
        <v>55</v>
      </c>
      <c r="C16" s="9">
        <v>0.96906780000000003</v>
      </c>
      <c r="D16" s="9">
        <v>0.84389760000000003</v>
      </c>
      <c r="E16" s="9">
        <v>0.9802187</v>
      </c>
      <c r="F16" s="9">
        <v>0.81371300000000002</v>
      </c>
      <c r="G16" s="9">
        <v>0.93447780000000003</v>
      </c>
      <c r="H16" s="9">
        <v>0.8049655</v>
      </c>
      <c r="I16" s="9">
        <v>0.94630190000000003</v>
      </c>
      <c r="J16" s="9">
        <v>0.78582189999999996</v>
      </c>
      <c r="K16" s="9">
        <v>0.95235860000000006</v>
      </c>
      <c r="L16" s="9">
        <v>0.81749570000000005</v>
      </c>
      <c r="M16" s="9">
        <v>0.96296420000000005</v>
      </c>
      <c r="N16" s="9">
        <v>0.80500070000000001</v>
      </c>
      <c r="O16" s="9">
        <v>0.98355110000000001</v>
      </c>
      <c r="P16" s="9">
        <v>0.87177740000000004</v>
      </c>
      <c r="Q16" s="10">
        <v>1</v>
      </c>
      <c r="R16" s="9"/>
      <c r="S16" s="9"/>
      <c r="T16" s="9"/>
      <c r="U16" s="9"/>
    </row>
    <row r="17" spans="1:21" x14ac:dyDescent="0.25">
      <c r="A17">
        <v>16</v>
      </c>
      <c r="B17" t="s">
        <v>56</v>
      </c>
      <c r="C17" s="9">
        <v>0.82766189999999995</v>
      </c>
      <c r="D17" s="9">
        <v>0.59612290000000001</v>
      </c>
      <c r="E17" s="9">
        <v>0.77740330000000002</v>
      </c>
      <c r="F17" s="9">
        <v>0.99144929999999998</v>
      </c>
      <c r="G17" s="9">
        <v>0.78908750000000005</v>
      </c>
      <c r="H17" s="9">
        <v>0.56510439999999995</v>
      </c>
      <c r="I17" s="9">
        <v>0.74564520000000001</v>
      </c>
      <c r="J17" s="9">
        <v>0.96070580000000005</v>
      </c>
      <c r="K17" s="9">
        <v>0.81087129999999996</v>
      </c>
      <c r="L17" s="9">
        <v>0.57801329999999995</v>
      </c>
      <c r="M17" s="9">
        <v>0.76409079999999996</v>
      </c>
      <c r="N17" s="9">
        <v>0.98373370000000004</v>
      </c>
      <c r="O17" s="9">
        <v>0.86535629999999997</v>
      </c>
      <c r="P17" s="9">
        <v>0.63100800000000001</v>
      </c>
      <c r="Q17" s="9">
        <v>0.81235100000000005</v>
      </c>
      <c r="R17" s="10">
        <v>1</v>
      </c>
      <c r="S17" s="9"/>
      <c r="T17" s="9"/>
      <c r="U17" s="9"/>
    </row>
    <row r="18" spans="1:21" x14ac:dyDescent="0.25">
      <c r="A18">
        <v>17</v>
      </c>
      <c r="B18" t="s">
        <v>57</v>
      </c>
      <c r="C18" s="9">
        <v>0.5314449</v>
      </c>
      <c r="D18" s="9">
        <v>0.58372389999999996</v>
      </c>
      <c r="E18" s="9">
        <v>0.49435099999999998</v>
      </c>
      <c r="F18" s="9">
        <v>0.3849361</v>
      </c>
      <c r="G18" s="9">
        <v>0.5273911</v>
      </c>
      <c r="H18" s="9">
        <v>0.56560509999999997</v>
      </c>
      <c r="I18" s="9">
        <v>0.48790869999999997</v>
      </c>
      <c r="J18" s="9">
        <v>0.38831929999999998</v>
      </c>
      <c r="K18" s="9">
        <v>0.50977640000000002</v>
      </c>
      <c r="L18" s="9">
        <v>0.54942809999999997</v>
      </c>
      <c r="M18" s="9">
        <v>0.47382170000000001</v>
      </c>
      <c r="N18" s="9">
        <v>0.3708012</v>
      </c>
      <c r="O18" s="9">
        <v>0.55910709999999997</v>
      </c>
      <c r="P18" s="9">
        <v>0.63570789999999999</v>
      </c>
      <c r="Q18" s="9">
        <v>0.52891370000000004</v>
      </c>
      <c r="R18" s="9">
        <v>0.38805149999999999</v>
      </c>
      <c r="S18" s="10">
        <v>1</v>
      </c>
      <c r="T18" s="9"/>
      <c r="U18" s="9"/>
    </row>
    <row r="19" spans="1:21" x14ac:dyDescent="0.25">
      <c r="A19">
        <v>18</v>
      </c>
      <c r="B19" t="s">
        <v>58</v>
      </c>
      <c r="C19" s="9">
        <v>0.5501722</v>
      </c>
      <c r="D19" s="9">
        <v>0.46877679999999999</v>
      </c>
      <c r="E19" s="9">
        <v>0.54733730000000003</v>
      </c>
      <c r="F19" s="9">
        <v>0.50371140000000003</v>
      </c>
      <c r="G19" s="9">
        <v>0.54399220000000004</v>
      </c>
      <c r="H19" s="9">
        <v>0.45540350000000002</v>
      </c>
      <c r="I19" s="9">
        <v>0.54112660000000001</v>
      </c>
      <c r="J19" s="9">
        <v>0.50800940000000006</v>
      </c>
      <c r="K19" s="9">
        <v>0.52764310000000003</v>
      </c>
      <c r="L19" s="9">
        <v>0.43975110000000001</v>
      </c>
      <c r="M19" s="9">
        <v>0.52562980000000004</v>
      </c>
      <c r="N19" s="9">
        <v>0.49085430000000002</v>
      </c>
      <c r="O19" s="9">
        <v>0.58412500000000001</v>
      </c>
      <c r="P19" s="9">
        <v>0.51481390000000005</v>
      </c>
      <c r="Q19" s="9">
        <v>0.58448800000000001</v>
      </c>
      <c r="R19" s="9">
        <v>0.51192789999999999</v>
      </c>
      <c r="S19" s="9">
        <v>0.87253190000000003</v>
      </c>
      <c r="T19" s="10">
        <v>1</v>
      </c>
      <c r="U19" s="9"/>
    </row>
    <row r="20" spans="1:21" x14ac:dyDescent="0.25">
      <c r="A20">
        <v>19</v>
      </c>
      <c r="B20" t="s">
        <v>59</v>
      </c>
      <c r="C20" s="9">
        <v>0.42804920000000002</v>
      </c>
      <c r="D20" s="9">
        <v>0.27009359999999999</v>
      </c>
      <c r="E20" s="9">
        <v>0.38940849999999999</v>
      </c>
      <c r="F20" s="9">
        <v>0.59847329999999999</v>
      </c>
      <c r="G20" s="9">
        <v>0.42017529999999997</v>
      </c>
      <c r="H20" s="9">
        <v>0.26304300000000003</v>
      </c>
      <c r="I20" s="9">
        <v>0.38504620000000001</v>
      </c>
      <c r="J20" s="9">
        <v>0.60382130000000001</v>
      </c>
      <c r="K20" s="9">
        <v>0.40752670000000002</v>
      </c>
      <c r="L20" s="9">
        <v>0.24965309999999999</v>
      </c>
      <c r="M20" s="9">
        <v>0.3721893</v>
      </c>
      <c r="N20" s="9">
        <v>0.58745309999999995</v>
      </c>
      <c r="O20" s="9">
        <v>0.47170719999999999</v>
      </c>
      <c r="P20" s="9">
        <v>0.31048779999999998</v>
      </c>
      <c r="Q20" s="9">
        <v>0.42952869999999999</v>
      </c>
      <c r="R20" s="9">
        <v>0.61576169999999997</v>
      </c>
      <c r="S20" s="9">
        <v>0.64988539999999995</v>
      </c>
      <c r="T20" s="9">
        <v>0.84622569999999997</v>
      </c>
      <c r="U20" s="10">
        <v>1</v>
      </c>
    </row>
    <row r="23" spans="1:21" x14ac:dyDescent="0.25"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  <c r="R23">
        <v>16</v>
      </c>
      <c r="S23">
        <v>17</v>
      </c>
      <c r="T23">
        <v>18</v>
      </c>
      <c r="U23">
        <v>19</v>
      </c>
    </row>
    <row r="24" spans="1:21" x14ac:dyDescent="0.25">
      <c r="A24">
        <v>1</v>
      </c>
      <c r="B24" t="s">
        <v>42</v>
      </c>
      <c r="C24" s="10">
        <v>1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25">
      <c r="A25">
        <v>2</v>
      </c>
      <c r="B25" t="s">
        <v>43</v>
      </c>
      <c r="C25" s="9">
        <f>ROUND(C3, 2)</f>
        <v>0.91</v>
      </c>
      <c r="D25" s="10">
        <v>1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25">
      <c r="A26">
        <v>3</v>
      </c>
      <c r="B26" t="s">
        <v>44</v>
      </c>
      <c r="C26" s="9">
        <f t="shared" ref="C26:R42" si="0">ROUND(C4, 2)</f>
        <v>0.98</v>
      </c>
      <c r="D26" s="9">
        <f>ROUND(D4, 2)</f>
        <v>0.87</v>
      </c>
      <c r="E26" s="10">
        <v>1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25">
      <c r="A27">
        <v>4</v>
      </c>
      <c r="B27" t="s">
        <v>75</v>
      </c>
      <c r="C27" s="9">
        <f t="shared" si="0"/>
        <v>0.85</v>
      </c>
      <c r="D27" s="9">
        <f t="shared" si="0"/>
        <v>0.61</v>
      </c>
      <c r="E27" s="9">
        <f t="shared" si="0"/>
        <v>0.8</v>
      </c>
      <c r="F27" s="10">
        <v>1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25">
      <c r="A28">
        <v>5</v>
      </c>
      <c r="B28" t="s">
        <v>46</v>
      </c>
      <c r="C28" s="9">
        <f t="shared" si="0"/>
        <v>0.98</v>
      </c>
      <c r="D28" s="9">
        <f t="shared" si="0"/>
        <v>0.91</v>
      </c>
      <c r="E28" s="9">
        <f t="shared" si="0"/>
        <v>0.96</v>
      </c>
      <c r="F28" s="9">
        <f t="shared" si="0"/>
        <v>0.81</v>
      </c>
      <c r="G28" s="10">
        <v>1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25">
      <c r="A29">
        <v>6</v>
      </c>
      <c r="B29" t="s">
        <v>47</v>
      </c>
      <c r="C29" s="9">
        <f t="shared" si="0"/>
        <v>0.89</v>
      </c>
      <c r="D29" s="9">
        <f t="shared" si="0"/>
        <v>0.98</v>
      </c>
      <c r="E29" s="9">
        <f t="shared" si="0"/>
        <v>0.84</v>
      </c>
      <c r="F29" s="9">
        <f t="shared" si="0"/>
        <v>0.59</v>
      </c>
      <c r="G29" s="9">
        <f t="shared" si="0"/>
        <v>0.92</v>
      </c>
      <c r="H29" s="10">
        <v>1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25">
      <c r="A30">
        <v>7</v>
      </c>
      <c r="B30" t="s">
        <v>48</v>
      </c>
      <c r="C30" s="9">
        <f t="shared" si="0"/>
        <v>0.96</v>
      </c>
      <c r="D30" s="9">
        <f t="shared" si="0"/>
        <v>0.86</v>
      </c>
      <c r="E30" s="9">
        <f t="shared" si="0"/>
        <v>0.98</v>
      </c>
      <c r="F30" s="9">
        <f t="shared" si="0"/>
        <v>0.77</v>
      </c>
      <c r="G30" s="9">
        <f t="shared" si="0"/>
        <v>0.98</v>
      </c>
      <c r="H30" s="9">
        <f t="shared" si="0"/>
        <v>0.86</v>
      </c>
      <c r="I30" s="10">
        <v>1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25">
      <c r="A31">
        <v>8</v>
      </c>
      <c r="B31" t="s">
        <v>49</v>
      </c>
      <c r="C31" s="9">
        <f t="shared" si="0"/>
        <v>0.82</v>
      </c>
      <c r="D31" s="9">
        <f t="shared" si="0"/>
        <v>0.6</v>
      </c>
      <c r="E31" s="9">
        <f t="shared" si="0"/>
        <v>0.78</v>
      </c>
      <c r="F31" s="9">
        <f t="shared" si="0"/>
        <v>0.97</v>
      </c>
      <c r="G31" s="9">
        <f t="shared" si="0"/>
        <v>0.83</v>
      </c>
      <c r="H31" s="9">
        <f t="shared" si="0"/>
        <v>0.6</v>
      </c>
      <c r="I31" s="9">
        <f t="shared" si="0"/>
        <v>0.78</v>
      </c>
      <c r="J31" s="10">
        <v>1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25">
      <c r="A32">
        <v>9</v>
      </c>
      <c r="B32" t="s">
        <v>50</v>
      </c>
      <c r="C32" s="9">
        <f t="shared" si="0"/>
        <v>0.99</v>
      </c>
      <c r="D32" s="9">
        <f t="shared" si="0"/>
        <v>0.91</v>
      </c>
      <c r="E32" s="9">
        <f t="shared" si="0"/>
        <v>0.97</v>
      </c>
      <c r="F32" s="9">
        <f t="shared" si="0"/>
        <v>0.82</v>
      </c>
      <c r="G32" s="9">
        <f t="shared" si="0"/>
        <v>0.97</v>
      </c>
      <c r="H32" s="9">
        <f t="shared" si="0"/>
        <v>0.89</v>
      </c>
      <c r="I32" s="9">
        <f t="shared" si="0"/>
        <v>0.95</v>
      </c>
      <c r="J32" s="9">
        <f t="shared" si="0"/>
        <v>0.8</v>
      </c>
      <c r="K32" s="10">
        <v>1</v>
      </c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25">
      <c r="A33">
        <v>10</v>
      </c>
      <c r="B33" t="s">
        <v>51</v>
      </c>
      <c r="C33" s="9">
        <f t="shared" si="0"/>
        <v>0.89</v>
      </c>
      <c r="D33" s="9">
        <f t="shared" si="0"/>
        <v>0.99</v>
      </c>
      <c r="E33" s="9">
        <f t="shared" si="0"/>
        <v>0.85</v>
      </c>
      <c r="F33" s="9">
        <f t="shared" si="0"/>
        <v>0.59</v>
      </c>
      <c r="G33" s="9">
        <f t="shared" si="0"/>
        <v>0.89</v>
      </c>
      <c r="H33" s="9">
        <f t="shared" si="0"/>
        <v>0.98</v>
      </c>
      <c r="I33" s="9">
        <f t="shared" si="0"/>
        <v>0.84</v>
      </c>
      <c r="J33" s="9">
        <f t="shared" si="0"/>
        <v>0.57999999999999996</v>
      </c>
      <c r="K33" s="9">
        <f t="shared" si="0"/>
        <v>0.91</v>
      </c>
      <c r="L33" s="10">
        <v>1</v>
      </c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25">
      <c r="A34">
        <v>11</v>
      </c>
      <c r="B34" t="s">
        <v>52</v>
      </c>
      <c r="C34" s="9">
        <f t="shared" si="0"/>
        <v>0.97</v>
      </c>
      <c r="D34" s="9">
        <f t="shared" si="0"/>
        <v>0.86</v>
      </c>
      <c r="E34" s="9">
        <f t="shared" si="0"/>
        <v>0.99</v>
      </c>
      <c r="F34" s="9">
        <f t="shared" si="0"/>
        <v>0.78</v>
      </c>
      <c r="G34" s="9">
        <f t="shared" si="0"/>
        <v>0.95</v>
      </c>
      <c r="H34" s="9">
        <f t="shared" si="0"/>
        <v>0.84</v>
      </c>
      <c r="I34" s="9">
        <f t="shared" si="0"/>
        <v>0.97</v>
      </c>
      <c r="J34" s="9">
        <f t="shared" si="0"/>
        <v>0.76</v>
      </c>
      <c r="K34" s="9">
        <f t="shared" si="0"/>
        <v>0.98</v>
      </c>
      <c r="L34" s="9">
        <f t="shared" si="0"/>
        <v>0.86</v>
      </c>
      <c r="M34" s="10">
        <v>1</v>
      </c>
      <c r="N34" s="9"/>
      <c r="O34" s="9"/>
      <c r="P34" s="9"/>
      <c r="Q34" s="9"/>
      <c r="R34" s="9"/>
      <c r="S34" s="9"/>
      <c r="T34" s="9"/>
      <c r="U34" s="9"/>
    </row>
    <row r="35" spans="1:21" x14ac:dyDescent="0.25">
      <c r="A35">
        <v>12</v>
      </c>
      <c r="B35" t="s">
        <v>76</v>
      </c>
      <c r="C35" s="9">
        <f t="shared" si="0"/>
        <v>0.83</v>
      </c>
      <c r="D35" s="9">
        <f t="shared" si="0"/>
        <v>0.6</v>
      </c>
      <c r="E35" s="9">
        <f t="shared" si="0"/>
        <v>0.78</v>
      </c>
      <c r="F35" s="9">
        <f t="shared" si="0"/>
        <v>0.99</v>
      </c>
      <c r="G35" s="9">
        <f t="shared" si="0"/>
        <v>0.8</v>
      </c>
      <c r="H35" s="9">
        <f t="shared" si="0"/>
        <v>0.57999999999999996</v>
      </c>
      <c r="I35" s="9">
        <f t="shared" si="0"/>
        <v>0.76</v>
      </c>
      <c r="J35" s="9">
        <f t="shared" si="0"/>
        <v>0.96</v>
      </c>
      <c r="K35" s="9">
        <f t="shared" si="0"/>
        <v>0.83</v>
      </c>
      <c r="L35" s="9">
        <f t="shared" si="0"/>
        <v>0.6</v>
      </c>
      <c r="M35" s="9">
        <f t="shared" si="0"/>
        <v>0.78</v>
      </c>
      <c r="N35" s="10">
        <v>1</v>
      </c>
      <c r="O35" s="9"/>
      <c r="P35" s="9"/>
      <c r="Q35" s="9"/>
      <c r="R35" s="9"/>
      <c r="S35" s="9"/>
      <c r="T35" s="9"/>
      <c r="U35" s="9"/>
    </row>
    <row r="36" spans="1:21" x14ac:dyDescent="0.25">
      <c r="A36">
        <v>13</v>
      </c>
      <c r="B36" t="s">
        <v>53</v>
      </c>
      <c r="C36" s="9">
        <f t="shared" si="0"/>
        <v>0.98</v>
      </c>
      <c r="D36" s="9">
        <f t="shared" si="0"/>
        <v>0.87</v>
      </c>
      <c r="E36" s="9">
        <f t="shared" si="0"/>
        <v>0.96</v>
      </c>
      <c r="F36" s="9">
        <f t="shared" si="0"/>
        <v>0.86</v>
      </c>
      <c r="G36" s="9">
        <f t="shared" si="0"/>
        <v>0.94</v>
      </c>
      <c r="H36" s="9">
        <f t="shared" si="0"/>
        <v>0.83</v>
      </c>
      <c r="I36" s="9">
        <f t="shared" si="0"/>
        <v>0.92</v>
      </c>
      <c r="J36" s="9">
        <f t="shared" si="0"/>
        <v>0.84</v>
      </c>
      <c r="K36" s="9">
        <f t="shared" si="0"/>
        <v>0.96</v>
      </c>
      <c r="L36" s="9">
        <f t="shared" si="0"/>
        <v>0.85</v>
      </c>
      <c r="M36" s="9">
        <f t="shared" si="0"/>
        <v>0.94</v>
      </c>
      <c r="N36" s="9">
        <f t="shared" si="0"/>
        <v>0.86</v>
      </c>
      <c r="O36" s="10">
        <v>1</v>
      </c>
      <c r="P36" s="9"/>
      <c r="Q36" s="9"/>
      <c r="R36" s="9"/>
      <c r="S36" s="9"/>
      <c r="T36" s="9"/>
      <c r="U36" s="9"/>
    </row>
    <row r="37" spans="1:21" x14ac:dyDescent="0.25">
      <c r="A37">
        <v>14</v>
      </c>
      <c r="B37" t="s">
        <v>54</v>
      </c>
      <c r="C37" s="9">
        <f t="shared" si="0"/>
        <v>0.9</v>
      </c>
      <c r="D37" s="9">
        <f t="shared" si="0"/>
        <v>0.96</v>
      </c>
      <c r="E37" s="9">
        <f t="shared" si="0"/>
        <v>0.85</v>
      </c>
      <c r="F37" s="9">
        <f t="shared" si="0"/>
        <v>0.63</v>
      </c>
      <c r="G37" s="9">
        <f t="shared" si="0"/>
        <v>0.87</v>
      </c>
      <c r="H37" s="9">
        <f t="shared" si="0"/>
        <v>0.92</v>
      </c>
      <c r="I37" s="9">
        <f t="shared" si="0"/>
        <v>0.82</v>
      </c>
      <c r="J37" s="9">
        <f t="shared" si="0"/>
        <v>0.61</v>
      </c>
      <c r="K37" s="9">
        <f t="shared" si="0"/>
        <v>0.88</v>
      </c>
      <c r="L37" s="9">
        <f t="shared" si="0"/>
        <v>0.93</v>
      </c>
      <c r="M37" s="9">
        <f t="shared" si="0"/>
        <v>0.83</v>
      </c>
      <c r="N37" s="9">
        <f t="shared" si="0"/>
        <v>0.62</v>
      </c>
      <c r="O37" s="9">
        <f t="shared" si="0"/>
        <v>0.91</v>
      </c>
      <c r="P37" s="10">
        <v>1</v>
      </c>
      <c r="Q37" s="9"/>
      <c r="R37" s="9"/>
      <c r="S37" s="9"/>
      <c r="T37" s="9"/>
      <c r="U37" s="9"/>
    </row>
    <row r="38" spans="1:21" x14ac:dyDescent="0.25">
      <c r="A38">
        <v>15</v>
      </c>
      <c r="B38" t="s">
        <v>55</v>
      </c>
      <c r="C38" s="9">
        <f t="shared" si="0"/>
        <v>0.97</v>
      </c>
      <c r="D38" s="9">
        <f t="shared" si="0"/>
        <v>0.84</v>
      </c>
      <c r="E38" s="9">
        <f t="shared" si="0"/>
        <v>0.98</v>
      </c>
      <c r="F38" s="9">
        <f t="shared" si="0"/>
        <v>0.81</v>
      </c>
      <c r="G38" s="9">
        <f t="shared" si="0"/>
        <v>0.93</v>
      </c>
      <c r="H38" s="9">
        <f t="shared" si="0"/>
        <v>0.8</v>
      </c>
      <c r="I38" s="9">
        <f t="shared" si="0"/>
        <v>0.95</v>
      </c>
      <c r="J38" s="9">
        <f t="shared" si="0"/>
        <v>0.79</v>
      </c>
      <c r="K38" s="9">
        <f t="shared" si="0"/>
        <v>0.95</v>
      </c>
      <c r="L38" s="9">
        <f t="shared" si="0"/>
        <v>0.82</v>
      </c>
      <c r="M38" s="9">
        <f t="shared" si="0"/>
        <v>0.96</v>
      </c>
      <c r="N38" s="9">
        <f t="shared" si="0"/>
        <v>0.81</v>
      </c>
      <c r="O38" s="9">
        <f t="shared" si="0"/>
        <v>0.98</v>
      </c>
      <c r="P38" s="9">
        <f t="shared" si="0"/>
        <v>0.87</v>
      </c>
      <c r="Q38" s="10">
        <v>1</v>
      </c>
      <c r="R38" s="9"/>
      <c r="S38" s="9"/>
      <c r="T38" s="9"/>
      <c r="U38" s="9"/>
    </row>
    <row r="39" spans="1:21" x14ac:dyDescent="0.25">
      <c r="A39">
        <v>16</v>
      </c>
      <c r="B39" t="s">
        <v>56</v>
      </c>
      <c r="C39" s="9">
        <f t="shared" si="0"/>
        <v>0.83</v>
      </c>
      <c r="D39" s="9">
        <f t="shared" si="0"/>
        <v>0.6</v>
      </c>
      <c r="E39" s="9">
        <f t="shared" si="0"/>
        <v>0.78</v>
      </c>
      <c r="F39" s="9">
        <f t="shared" si="0"/>
        <v>0.99</v>
      </c>
      <c r="G39" s="9">
        <f t="shared" si="0"/>
        <v>0.79</v>
      </c>
      <c r="H39" s="9">
        <f t="shared" si="0"/>
        <v>0.56999999999999995</v>
      </c>
      <c r="I39" s="9">
        <f t="shared" si="0"/>
        <v>0.75</v>
      </c>
      <c r="J39" s="9">
        <f t="shared" si="0"/>
        <v>0.96</v>
      </c>
      <c r="K39" s="9">
        <f t="shared" si="0"/>
        <v>0.81</v>
      </c>
      <c r="L39" s="9">
        <f t="shared" si="0"/>
        <v>0.57999999999999996</v>
      </c>
      <c r="M39" s="9">
        <f t="shared" si="0"/>
        <v>0.76</v>
      </c>
      <c r="N39" s="9">
        <f t="shared" si="0"/>
        <v>0.98</v>
      </c>
      <c r="O39" s="9">
        <f t="shared" si="0"/>
        <v>0.87</v>
      </c>
      <c r="P39" s="9">
        <f t="shared" si="0"/>
        <v>0.63</v>
      </c>
      <c r="Q39" s="9">
        <f t="shared" si="0"/>
        <v>0.81</v>
      </c>
      <c r="R39" s="10">
        <v>1</v>
      </c>
      <c r="S39" s="9"/>
      <c r="T39" s="9"/>
      <c r="U39" s="9"/>
    </row>
    <row r="40" spans="1:21" x14ac:dyDescent="0.25">
      <c r="A40">
        <v>17</v>
      </c>
      <c r="B40" t="s">
        <v>57</v>
      </c>
      <c r="C40" s="9">
        <f t="shared" si="0"/>
        <v>0.53</v>
      </c>
      <c r="D40" s="9">
        <f t="shared" si="0"/>
        <v>0.57999999999999996</v>
      </c>
      <c r="E40" s="9">
        <f t="shared" si="0"/>
        <v>0.49</v>
      </c>
      <c r="F40" s="9">
        <f t="shared" si="0"/>
        <v>0.38</v>
      </c>
      <c r="G40" s="9">
        <f t="shared" si="0"/>
        <v>0.53</v>
      </c>
      <c r="H40" s="9">
        <f t="shared" si="0"/>
        <v>0.56999999999999995</v>
      </c>
      <c r="I40" s="9">
        <f t="shared" si="0"/>
        <v>0.49</v>
      </c>
      <c r="J40" s="9">
        <f t="shared" si="0"/>
        <v>0.39</v>
      </c>
      <c r="K40" s="9">
        <f t="shared" si="0"/>
        <v>0.51</v>
      </c>
      <c r="L40" s="9">
        <f t="shared" si="0"/>
        <v>0.55000000000000004</v>
      </c>
      <c r="M40" s="9">
        <f t="shared" si="0"/>
        <v>0.47</v>
      </c>
      <c r="N40" s="9">
        <f t="shared" si="0"/>
        <v>0.37</v>
      </c>
      <c r="O40" s="9">
        <f t="shared" si="0"/>
        <v>0.56000000000000005</v>
      </c>
      <c r="P40" s="9">
        <f t="shared" si="0"/>
        <v>0.64</v>
      </c>
      <c r="Q40" s="9">
        <f t="shared" si="0"/>
        <v>0.53</v>
      </c>
      <c r="R40" s="9">
        <f t="shared" si="0"/>
        <v>0.39</v>
      </c>
      <c r="S40" s="10">
        <v>1</v>
      </c>
      <c r="T40" s="9"/>
      <c r="U40" s="9"/>
    </row>
    <row r="41" spans="1:21" x14ac:dyDescent="0.25">
      <c r="A41">
        <v>18</v>
      </c>
      <c r="B41" t="s">
        <v>58</v>
      </c>
      <c r="C41" s="9">
        <f t="shared" si="0"/>
        <v>0.55000000000000004</v>
      </c>
      <c r="D41" s="9">
        <f t="shared" si="0"/>
        <v>0.47</v>
      </c>
      <c r="E41" s="9">
        <f t="shared" si="0"/>
        <v>0.55000000000000004</v>
      </c>
      <c r="F41" s="9">
        <f t="shared" si="0"/>
        <v>0.5</v>
      </c>
      <c r="G41" s="9">
        <f t="shared" si="0"/>
        <v>0.54</v>
      </c>
      <c r="H41" s="9">
        <f t="shared" si="0"/>
        <v>0.46</v>
      </c>
      <c r="I41" s="9">
        <f t="shared" si="0"/>
        <v>0.54</v>
      </c>
      <c r="J41" s="9">
        <f t="shared" si="0"/>
        <v>0.51</v>
      </c>
      <c r="K41" s="9">
        <f t="shared" si="0"/>
        <v>0.53</v>
      </c>
      <c r="L41" s="9">
        <f t="shared" si="0"/>
        <v>0.44</v>
      </c>
      <c r="M41" s="9">
        <f t="shared" si="0"/>
        <v>0.53</v>
      </c>
      <c r="N41" s="9">
        <f t="shared" si="0"/>
        <v>0.49</v>
      </c>
      <c r="O41" s="9">
        <f t="shared" si="0"/>
        <v>0.57999999999999996</v>
      </c>
      <c r="P41" s="9">
        <f t="shared" si="0"/>
        <v>0.51</v>
      </c>
      <c r="Q41" s="9">
        <f t="shared" si="0"/>
        <v>0.57999999999999996</v>
      </c>
      <c r="R41" s="9">
        <f t="shared" si="0"/>
        <v>0.51</v>
      </c>
      <c r="S41" s="9">
        <f t="shared" ref="S41:S42" si="1">ROUND(S19, 2)</f>
        <v>0.87</v>
      </c>
      <c r="T41" s="10">
        <v>1</v>
      </c>
      <c r="U41" s="9"/>
    </row>
    <row r="42" spans="1:21" x14ac:dyDescent="0.25">
      <c r="A42">
        <v>19</v>
      </c>
      <c r="B42" t="s">
        <v>59</v>
      </c>
      <c r="C42" s="9">
        <f t="shared" si="0"/>
        <v>0.43</v>
      </c>
      <c r="D42" s="9">
        <f t="shared" si="0"/>
        <v>0.27</v>
      </c>
      <c r="E42" s="9">
        <f t="shared" si="0"/>
        <v>0.39</v>
      </c>
      <c r="F42" s="9">
        <f t="shared" si="0"/>
        <v>0.6</v>
      </c>
      <c r="G42" s="9">
        <f t="shared" si="0"/>
        <v>0.42</v>
      </c>
      <c r="H42" s="9">
        <f t="shared" si="0"/>
        <v>0.26</v>
      </c>
      <c r="I42" s="9">
        <f t="shared" si="0"/>
        <v>0.39</v>
      </c>
      <c r="J42" s="9">
        <f t="shared" si="0"/>
        <v>0.6</v>
      </c>
      <c r="K42" s="9">
        <f t="shared" si="0"/>
        <v>0.41</v>
      </c>
      <c r="L42" s="9">
        <f t="shared" si="0"/>
        <v>0.25</v>
      </c>
      <c r="M42" s="9">
        <f t="shared" si="0"/>
        <v>0.37</v>
      </c>
      <c r="N42" s="9">
        <f t="shared" si="0"/>
        <v>0.59</v>
      </c>
      <c r="O42" s="9">
        <f t="shared" si="0"/>
        <v>0.47</v>
      </c>
      <c r="P42" s="9">
        <f t="shared" si="0"/>
        <v>0.31</v>
      </c>
      <c r="Q42" s="9">
        <f t="shared" si="0"/>
        <v>0.43</v>
      </c>
      <c r="R42" s="9">
        <f t="shared" si="0"/>
        <v>0.62</v>
      </c>
      <c r="S42" s="9">
        <f t="shared" si="1"/>
        <v>0.65</v>
      </c>
      <c r="T42" s="9">
        <f>ROUND(T20, 2)</f>
        <v>0.85</v>
      </c>
      <c r="U42" s="10">
        <v>1</v>
      </c>
    </row>
    <row r="44" spans="1:21" x14ac:dyDescent="0.25"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M44">
        <v>11</v>
      </c>
      <c r="N44">
        <v>12</v>
      </c>
      <c r="O44">
        <v>13</v>
      </c>
      <c r="P44">
        <v>14</v>
      </c>
      <c r="Q44">
        <v>15</v>
      </c>
      <c r="R44">
        <v>16</v>
      </c>
      <c r="S44">
        <v>17</v>
      </c>
      <c r="T44">
        <v>18</v>
      </c>
      <c r="U44">
        <v>19</v>
      </c>
    </row>
    <row r="45" spans="1:21" x14ac:dyDescent="0.25">
      <c r="A45">
        <v>1</v>
      </c>
      <c r="B45" t="s">
        <v>42</v>
      </c>
      <c r="C45" s="10">
        <v>1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x14ac:dyDescent="0.25">
      <c r="A46">
        <v>2</v>
      </c>
      <c r="B46" t="s">
        <v>43</v>
      </c>
      <c r="C46" s="9">
        <v>0.91</v>
      </c>
      <c r="D46" s="10">
        <v>1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x14ac:dyDescent="0.25">
      <c r="A47">
        <v>3</v>
      </c>
      <c r="B47" t="s">
        <v>44</v>
      </c>
      <c r="C47" s="9">
        <v>0.98</v>
      </c>
      <c r="D47" s="9">
        <v>0.87</v>
      </c>
      <c r="E47" s="10">
        <v>1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x14ac:dyDescent="0.25">
      <c r="A48">
        <v>4</v>
      </c>
      <c r="B48" t="s">
        <v>75</v>
      </c>
      <c r="C48" s="9">
        <v>0.85</v>
      </c>
      <c r="D48" s="9">
        <v>0.61</v>
      </c>
      <c r="E48" s="9">
        <v>0.8</v>
      </c>
      <c r="F48" s="10">
        <v>1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25">
      <c r="A49">
        <v>5</v>
      </c>
      <c r="B49" t="s">
        <v>46</v>
      </c>
      <c r="C49" s="9">
        <v>0.98</v>
      </c>
      <c r="D49" s="9">
        <v>0.91</v>
      </c>
      <c r="E49" s="9">
        <v>0.96</v>
      </c>
      <c r="F49" s="9">
        <v>0.81</v>
      </c>
      <c r="G49" s="10">
        <v>1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x14ac:dyDescent="0.25">
      <c r="A50">
        <v>6</v>
      </c>
      <c r="B50" t="s">
        <v>47</v>
      </c>
      <c r="C50" s="9">
        <v>0.89</v>
      </c>
      <c r="D50" s="9">
        <v>0.98</v>
      </c>
      <c r="E50" s="9">
        <v>0.84</v>
      </c>
      <c r="F50" s="9">
        <v>0.59</v>
      </c>
      <c r="G50" s="9">
        <v>0.92</v>
      </c>
      <c r="H50" s="10">
        <v>1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x14ac:dyDescent="0.25">
      <c r="A51">
        <v>7</v>
      </c>
      <c r="B51" t="s">
        <v>48</v>
      </c>
      <c r="C51" s="9">
        <v>0.96</v>
      </c>
      <c r="D51" s="9">
        <v>0.86</v>
      </c>
      <c r="E51" s="9">
        <v>0.98</v>
      </c>
      <c r="F51" s="9">
        <v>0.77</v>
      </c>
      <c r="G51" s="9">
        <v>0.98</v>
      </c>
      <c r="H51" s="9">
        <v>0.86</v>
      </c>
      <c r="I51" s="10">
        <v>1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x14ac:dyDescent="0.25">
      <c r="A52">
        <v>8</v>
      </c>
      <c r="B52" t="s">
        <v>49</v>
      </c>
      <c r="C52" s="9">
        <v>0.82</v>
      </c>
      <c r="D52" s="9">
        <v>0.6</v>
      </c>
      <c r="E52" s="9">
        <v>0.78</v>
      </c>
      <c r="F52" s="9">
        <v>0.97</v>
      </c>
      <c r="G52" s="9">
        <v>0.83</v>
      </c>
      <c r="H52" s="9">
        <v>0.6</v>
      </c>
      <c r="I52" s="9">
        <v>0.78</v>
      </c>
      <c r="J52" s="10">
        <v>1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x14ac:dyDescent="0.25">
      <c r="A53">
        <v>9</v>
      </c>
      <c r="B53" t="s">
        <v>50</v>
      </c>
      <c r="C53" s="9">
        <v>0.99</v>
      </c>
      <c r="D53" s="9">
        <v>0.91</v>
      </c>
      <c r="E53" s="9">
        <v>0.97</v>
      </c>
      <c r="F53" s="9">
        <v>0.82</v>
      </c>
      <c r="G53" s="9">
        <v>0.97</v>
      </c>
      <c r="H53" s="9">
        <v>0.89</v>
      </c>
      <c r="I53" s="9">
        <v>0.95</v>
      </c>
      <c r="J53" s="9">
        <v>0.8</v>
      </c>
      <c r="K53" s="10">
        <v>1</v>
      </c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x14ac:dyDescent="0.25">
      <c r="A54">
        <v>10</v>
      </c>
      <c r="B54" t="s">
        <v>51</v>
      </c>
      <c r="C54" s="9">
        <v>0.89</v>
      </c>
      <c r="D54" s="9">
        <v>0.99</v>
      </c>
      <c r="E54" s="9">
        <v>0.85</v>
      </c>
      <c r="F54" s="9">
        <v>0.59</v>
      </c>
      <c r="G54" s="9">
        <v>0.89</v>
      </c>
      <c r="H54" s="9">
        <v>0.98</v>
      </c>
      <c r="I54" s="9">
        <v>0.84</v>
      </c>
      <c r="J54" s="9">
        <v>0.57999999999999996</v>
      </c>
      <c r="K54" s="9">
        <v>0.91</v>
      </c>
      <c r="L54" s="10">
        <v>1</v>
      </c>
      <c r="M54" s="9"/>
      <c r="N54" s="9"/>
      <c r="O54" s="9"/>
      <c r="P54" s="9"/>
      <c r="Q54" s="9"/>
      <c r="R54" s="9"/>
      <c r="S54" s="9"/>
      <c r="T54" s="9"/>
      <c r="U54" s="9"/>
    </row>
    <row r="55" spans="1:21" x14ac:dyDescent="0.25">
      <c r="A55">
        <v>11</v>
      </c>
      <c r="B55" t="s">
        <v>52</v>
      </c>
      <c r="C55" s="9">
        <v>0.97</v>
      </c>
      <c r="D55" s="9">
        <v>0.86</v>
      </c>
      <c r="E55" s="9">
        <v>0.99</v>
      </c>
      <c r="F55" s="9">
        <v>0.78</v>
      </c>
      <c r="G55" s="9">
        <v>0.95</v>
      </c>
      <c r="H55" s="9">
        <v>0.84</v>
      </c>
      <c r="I55" s="9">
        <v>0.97</v>
      </c>
      <c r="J55" s="9">
        <v>0.76</v>
      </c>
      <c r="K55" s="9">
        <v>0.98</v>
      </c>
      <c r="L55" s="9">
        <v>0.86</v>
      </c>
      <c r="M55" s="10">
        <v>1</v>
      </c>
      <c r="N55" s="9"/>
      <c r="O55" s="9"/>
      <c r="P55" s="9"/>
      <c r="Q55" s="9"/>
      <c r="R55" s="9"/>
      <c r="S55" s="9"/>
      <c r="T55" s="9"/>
      <c r="U55" s="9"/>
    </row>
    <row r="56" spans="1:21" x14ac:dyDescent="0.25">
      <c r="A56">
        <v>12</v>
      </c>
      <c r="B56" t="s">
        <v>76</v>
      </c>
      <c r="C56" s="9">
        <v>0.83</v>
      </c>
      <c r="D56" s="9">
        <v>0.6</v>
      </c>
      <c r="E56" s="9">
        <v>0.78</v>
      </c>
      <c r="F56" s="9">
        <v>0.99</v>
      </c>
      <c r="G56" s="9">
        <v>0.8</v>
      </c>
      <c r="H56" s="9">
        <v>0.57999999999999996</v>
      </c>
      <c r="I56" s="9">
        <v>0.76</v>
      </c>
      <c r="J56" s="9">
        <v>0.96</v>
      </c>
      <c r="K56" s="9">
        <v>0.83</v>
      </c>
      <c r="L56" s="9">
        <v>0.6</v>
      </c>
      <c r="M56" s="9">
        <v>0.78</v>
      </c>
      <c r="N56" s="10">
        <v>1</v>
      </c>
      <c r="O56" s="9"/>
      <c r="P56" s="9"/>
      <c r="Q56" s="9"/>
      <c r="R56" s="9"/>
      <c r="S56" s="9"/>
      <c r="T56" s="9"/>
      <c r="U56" s="9"/>
    </row>
    <row r="57" spans="1:21" x14ac:dyDescent="0.25">
      <c r="A57">
        <v>13</v>
      </c>
      <c r="B57" t="s">
        <v>53</v>
      </c>
      <c r="C57" s="9">
        <v>0.98</v>
      </c>
      <c r="D57" s="9">
        <v>0.87</v>
      </c>
      <c r="E57" s="9">
        <v>0.96</v>
      </c>
      <c r="F57" s="9">
        <v>0.86</v>
      </c>
      <c r="G57" s="9">
        <v>0.94</v>
      </c>
      <c r="H57" s="9">
        <v>0.83</v>
      </c>
      <c r="I57" s="9">
        <v>0.92</v>
      </c>
      <c r="J57" s="9">
        <v>0.84</v>
      </c>
      <c r="K57" s="9">
        <v>0.96</v>
      </c>
      <c r="L57" s="9">
        <v>0.85</v>
      </c>
      <c r="M57" s="9">
        <v>0.94</v>
      </c>
      <c r="N57" s="9">
        <v>0.86</v>
      </c>
      <c r="O57" s="10">
        <v>1</v>
      </c>
      <c r="P57" s="9"/>
      <c r="Q57" s="9"/>
      <c r="R57" s="9"/>
      <c r="S57" s="9"/>
      <c r="T57" s="9"/>
      <c r="U57" s="9"/>
    </row>
    <row r="58" spans="1:21" x14ac:dyDescent="0.25">
      <c r="A58">
        <v>14</v>
      </c>
      <c r="B58" t="s">
        <v>54</v>
      </c>
      <c r="C58" s="9">
        <v>0.9</v>
      </c>
      <c r="D58" s="9">
        <v>0.96</v>
      </c>
      <c r="E58" s="9">
        <v>0.85</v>
      </c>
      <c r="F58" s="9">
        <v>0.63</v>
      </c>
      <c r="G58" s="9">
        <v>0.87</v>
      </c>
      <c r="H58" s="9">
        <v>0.92</v>
      </c>
      <c r="I58" s="9">
        <v>0.82</v>
      </c>
      <c r="J58" s="9">
        <v>0.61</v>
      </c>
      <c r="K58" s="9">
        <v>0.88</v>
      </c>
      <c r="L58" s="9">
        <v>0.93</v>
      </c>
      <c r="M58" s="9">
        <v>0.83</v>
      </c>
      <c r="N58" s="9">
        <v>0.62</v>
      </c>
      <c r="O58" s="9">
        <v>0.91</v>
      </c>
      <c r="P58" s="10">
        <v>1</v>
      </c>
      <c r="Q58" s="9"/>
      <c r="R58" s="9"/>
      <c r="S58" s="9"/>
      <c r="T58" s="9"/>
      <c r="U58" s="9"/>
    </row>
    <row r="59" spans="1:21" x14ac:dyDescent="0.25">
      <c r="A59">
        <v>15</v>
      </c>
      <c r="B59" t="s">
        <v>55</v>
      </c>
      <c r="C59" s="9">
        <v>0.97</v>
      </c>
      <c r="D59" s="9">
        <v>0.84</v>
      </c>
      <c r="E59" s="9">
        <v>0.98</v>
      </c>
      <c r="F59" s="9">
        <v>0.81</v>
      </c>
      <c r="G59" s="9">
        <v>0.93</v>
      </c>
      <c r="H59" s="9">
        <v>0.8</v>
      </c>
      <c r="I59" s="9">
        <v>0.95</v>
      </c>
      <c r="J59" s="9">
        <v>0.79</v>
      </c>
      <c r="K59" s="9">
        <v>0.95</v>
      </c>
      <c r="L59" s="9">
        <v>0.82</v>
      </c>
      <c r="M59" s="9">
        <v>0.96</v>
      </c>
      <c r="N59" s="9">
        <v>0.81</v>
      </c>
      <c r="O59" s="9">
        <v>0.98</v>
      </c>
      <c r="P59" s="9">
        <v>0.87</v>
      </c>
      <c r="Q59" s="10">
        <v>1</v>
      </c>
      <c r="R59" s="9"/>
      <c r="S59" s="9"/>
      <c r="T59" s="9"/>
      <c r="U59" s="9"/>
    </row>
    <row r="60" spans="1:21" x14ac:dyDescent="0.25">
      <c r="A60">
        <v>16</v>
      </c>
      <c r="B60" t="s">
        <v>56</v>
      </c>
      <c r="C60" s="9">
        <v>0.83</v>
      </c>
      <c r="D60" s="9">
        <v>0.6</v>
      </c>
      <c r="E60" s="9">
        <v>0.78</v>
      </c>
      <c r="F60" s="9">
        <v>0.99</v>
      </c>
      <c r="G60" s="9">
        <v>0.79</v>
      </c>
      <c r="H60" s="9">
        <v>0.56999999999999995</v>
      </c>
      <c r="I60" s="9">
        <v>0.75</v>
      </c>
      <c r="J60" s="9">
        <v>0.96</v>
      </c>
      <c r="K60" s="9">
        <v>0.81</v>
      </c>
      <c r="L60" s="9">
        <v>0.57999999999999996</v>
      </c>
      <c r="M60" s="9">
        <v>0.76</v>
      </c>
      <c r="N60" s="9">
        <v>0.98</v>
      </c>
      <c r="O60" s="9">
        <v>0.87</v>
      </c>
      <c r="P60" s="9">
        <v>0.63</v>
      </c>
      <c r="Q60" s="9">
        <v>0.81</v>
      </c>
      <c r="R60" s="10">
        <v>1</v>
      </c>
      <c r="S60" s="9"/>
      <c r="T60" s="9"/>
      <c r="U60" s="9"/>
    </row>
    <row r="61" spans="1:21" x14ac:dyDescent="0.25">
      <c r="A61">
        <v>17</v>
      </c>
      <c r="B61" t="s">
        <v>57</v>
      </c>
      <c r="C61" s="9">
        <v>0.53</v>
      </c>
      <c r="D61" s="9">
        <v>0.57999999999999996</v>
      </c>
      <c r="E61" s="9">
        <v>0.49</v>
      </c>
      <c r="F61" s="9">
        <v>0.38</v>
      </c>
      <c r="G61" s="9">
        <v>0.53</v>
      </c>
      <c r="H61" s="9">
        <v>0.56999999999999995</v>
      </c>
      <c r="I61" s="9">
        <v>0.49</v>
      </c>
      <c r="J61" s="9">
        <v>0.39</v>
      </c>
      <c r="K61" s="9">
        <v>0.51</v>
      </c>
      <c r="L61" s="9">
        <v>0.55000000000000004</v>
      </c>
      <c r="M61" s="9">
        <v>0.47</v>
      </c>
      <c r="N61" s="9">
        <v>0.37</v>
      </c>
      <c r="O61" s="9">
        <v>0.56000000000000005</v>
      </c>
      <c r="P61" s="9">
        <v>0.64</v>
      </c>
      <c r="Q61" s="9">
        <v>0.53</v>
      </c>
      <c r="R61" s="9">
        <v>0.39</v>
      </c>
      <c r="S61" s="10">
        <v>1</v>
      </c>
      <c r="T61" s="9"/>
      <c r="U61" s="9"/>
    </row>
    <row r="62" spans="1:21" x14ac:dyDescent="0.25">
      <c r="A62">
        <v>18</v>
      </c>
      <c r="B62" t="s">
        <v>58</v>
      </c>
      <c r="C62" s="9">
        <v>0.55000000000000004</v>
      </c>
      <c r="D62" s="9">
        <v>0.47</v>
      </c>
      <c r="E62" s="9">
        <v>0.55000000000000004</v>
      </c>
      <c r="F62" s="9">
        <v>0.5</v>
      </c>
      <c r="G62" s="9">
        <v>0.54</v>
      </c>
      <c r="H62" s="9">
        <v>0.46</v>
      </c>
      <c r="I62" s="9">
        <v>0.54</v>
      </c>
      <c r="J62" s="9">
        <v>0.51</v>
      </c>
      <c r="K62" s="9">
        <v>0.53</v>
      </c>
      <c r="L62" s="9">
        <v>0.44</v>
      </c>
      <c r="M62" s="9">
        <v>0.53</v>
      </c>
      <c r="N62" s="9">
        <v>0.49</v>
      </c>
      <c r="O62" s="9">
        <v>0.57999999999999996</v>
      </c>
      <c r="P62" s="9">
        <v>0.51</v>
      </c>
      <c r="Q62" s="9">
        <v>0.57999999999999996</v>
      </c>
      <c r="R62" s="9">
        <v>0.51</v>
      </c>
      <c r="S62" s="9">
        <v>0.87</v>
      </c>
      <c r="T62" s="10">
        <v>1</v>
      </c>
      <c r="U62" s="9"/>
    </row>
    <row r="63" spans="1:21" x14ac:dyDescent="0.25">
      <c r="A63">
        <v>19</v>
      </c>
      <c r="B63" t="s">
        <v>59</v>
      </c>
      <c r="C63" s="9">
        <v>0.43</v>
      </c>
      <c r="D63" s="9">
        <v>0.27</v>
      </c>
      <c r="E63" s="9">
        <v>0.39</v>
      </c>
      <c r="F63" s="9">
        <v>0.6</v>
      </c>
      <c r="G63" s="9">
        <v>0.42</v>
      </c>
      <c r="H63" s="9">
        <v>0.26</v>
      </c>
      <c r="I63" s="9">
        <v>0.39</v>
      </c>
      <c r="J63" s="9">
        <v>0.6</v>
      </c>
      <c r="K63" s="9">
        <v>0.41</v>
      </c>
      <c r="L63" s="9">
        <v>0.25</v>
      </c>
      <c r="M63" s="9">
        <v>0.37</v>
      </c>
      <c r="N63" s="9">
        <v>0.59</v>
      </c>
      <c r="O63" s="9">
        <v>0.47</v>
      </c>
      <c r="P63" s="9">
        <v>0.31</v>
      </c>
      <c r="Q63" s="9">
        <v>0.43</v>
      </c>
      <c r="R63" s="9">
        <v>0.62</v>
      </c>
      <c r="S63" s="9">
        <v>0.65</v>
      </c>
      <c r="T63" s="9">
        <v>0.85</v>
      </c>
      <c r="U63" s="10">
        <v>1</v>
      </c>
    </row>
    <row r="64" spans="1:21" x14ac:dyDescent="0.25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10"/>
    </row>
    <row r="65" spans="1:23" x14ac:dyDescent="0.25">
      <c r="B65" t="s">
        <v>77</v>
      </c>
      <c r="C65">
        <v>1</v>
      </c>
      <c r="D65">
        <v>2</v>
      </c>
      <c r="E65">
        <v>3</v>
      </c>
      <c r="F65">
        <v>4</v>
      </c>
      <c r="G65">
        <v>5</v>
      </c>
      <c r="H65">
        <v>6</v>
      </c>
      <c r="I65">
        <v>7</v>
      </c>
      <c r="J65">
        <v>8</v>
      </c>
      <c r="K65">
        <v>9</v>
      </c>
      <c r="L65">
        <v>10</v>
      </c>
      <c r="M65">
        <v>11</v>
      </c>
      <c r="N65">
        <v>12</v>
      </c>
      <c r="O65">
        <v>13</v>
      </c>
      <c r="P65">
        <v>14</v>
      </c>
      <c r="Q65">
        <v>15</v>
      </c>
      <c r="R65">
        <v>16</v>
      </c>
      <c r="S65">
        <v>17</v>
      </c>
      <c r="T65">
        <v>18</v>
      </c>
      <c r="U65">
        <v>19</v>
      </c>
      <c r="W65" t="str">
        <f>A65&amp;" &amp; "&amp;B65&amp;" &amp; "&amp;C65&amp;" &amp; "&amp;D65&amp;" &amp; "&amp;E65&amp;" &amp; "&amp;F65&amp;" &amp; "&amp;G65&amp;" &amp; "&amp;H65&amp;" &amp; "&amp;I65&amp;" &amp; "&amp;J65&amp;" &amp; "&amp;K65&amp;" &amp; "&amp;L65&amp;" &amp; "&amp;M65&amp;" &amp; "&amp;N65&amp;" &amp; "&amp;O65&amp;" &amp; "&amp;P65&amp;" &amp; "&amp;Q65&amp;" &amp; "&amp;R65&amp;" &amp; "&amp;S65&amp;" &amp; "&amp;T65&amp;" &amp; "&amp;U65&amp;" \\ "</f>
        <v xml:space="preserve"> &amp; Attribute &amp; 1 &amp; 2 &amp; 3 &amp; 4 &amp; 5 &amp; 6 &amp; 7 &amp; 8 &amp; 9 &amp; 10 &amp; 11 &amp; 12 &amp; 13 &amp; 14 &amp; 15 &amp; 16 &amp; 17 &amp; 18 &amp; 19 \\ </v>
      </c>
    </row>
    <row r="66" spans="1:23" x14ac:dyDescent="0.25">
      <c r="A66">
        <v>1</v>
      </c>
      <c r="B66" t="s">
        <v>42</v>
      </c>
      <c r="C66" s="10">
        <f>C45</f>
        <v>1</v>
      </c>
      <c r="W66" t="str">
        <f t="shared" ref="W66:W84" si="2">A66&amp;" &amp; "&amp;B66&amp;" &amp; "&amp;C66&amp;" &amp; "&amp;D66&amp;" &amp; "&amp;E66&amp;" &amp; "&amp;F66&amp;" &amp; "&amp;G66&amp;" &amp; "&amp;H66&amp;" &amp; "&amp;I66&amp;" &amp; "&amp;J66&amp;" &amp; "&amp;K66&amp;" &amp; "&amp;L66&amp;" &amp; "&amp;M66&amp;" &amp; "&amp;N66&amp;" &amp; "&amp;O66&amp;" &amp; "&amp;P66&amp;" &amp; "&amp;Q66&amp;" &amp; "&amp;R66&amp;" &amp; "&amp;S66&amp;" &amp; "&amp;T66&amp;" &amp; "&amp;U66&amp;" \\ "</f>
        <v xml:space="preserve">1 &amp; Total sessions &amp; 1 &amp;  &amp;  &amp;  &amp;  &amp;  &amp;  &amp;  &amp;  &amp;  &amp;  &amp;  &amp;  &amp;  &amp;  &amp;  &amp;  &amp;  &amp;  \\ </v>
      </c>
    </row>
    <row r="67" spans="1:23" x14ac:dyDescent="0.25">
      <c r="A67">
        <v>2</v>
      </c>
      <c r="B67" t="s">
        <v>43</v>
      </c>
      <c r="C67" t="str">
        <f>C46&amp;"*"</f>
        <v>0.91*</v>
      </c>
      <c r="D67" s="10">
        <f>D46</f>
        <v>1</v>
      </c>
      <c r="W67" t="str">
        <f t="shared" si="2"/>
        <v xml:space="preserve">2 &amp; Total sessions on cooler days &amp; 0.91* &amp; 1 &amp;  &amp;  &amp;  &amp;  &amp;  &amp;  &amp;  &amp;  &amp;  &amp;  &amp;  &amp;  &amp;  &amp;  &amp;  &amp;  &amp;  \\ </v>
      </c>
    </row>
    <row r="68" spans="1:23" x14ac:dyDescent="0.25">
      <c r="A68">
        <v>3</v>
      </c>
      <c r="B68" t="s">
        <v>44</v>
      </c>
      <c r="C68" t="str">
        <f t="shared" ref="C68:R85" si="3">C47&amp;"*"</f>
        <v>0.98*</v>
      </c>
      <c r="D68" t="str">
        <f t="shared" si="3"/>
        <v>0.87*</v>
      </c>
      <c r="E68" s="10">
        <f>E47</f>
        <v>1</v>
      </c>
      <c r="W68" t="str">
        <f t="shared" si="2"/>
        <v xml:space="preserve">3 &amp; Total sessions on normal days &amp; 0.98* &amp; 0.87* &amp; 1 &amp;  &amp;  &amp;  &amp;  &amp;  &amp;  &amp;  &amp;  &amp;  &amp;  &amp;  &amp;  &amp;  &amp;  &amp;  &amp;  \\ </v>
      </c>
    </row>
    <row r="69" spans="1:23" x14ac:dyDescent="0.25">
      <c r="A69">
        <v>4</v>
      </c>
      <c r="B69" t="s">
        <v>75</v>
      </c>
      <c r="C69" t="str">
        <f t="shared" si="3"/>
        <v>0.85*</v>
      </c>
      <c r="D69" t="str">
        <f t="shared" si="3"/>
        <v>0.61*</v>
      </c>
      <c r="E69" t="str">
        <f t="shared" si="3"/>
        <v>0.8*</v>
      </c>
      <c r="F69" s="10">
        <f>F48</f>
        <v>1</v>
      </c>
      <c r="W69" t="str">
        <f t="shared" si="2"/>
        <v xml:space="preserve">4 &amp; Total sessions on warmer days &amp; 0.85* &amp; 0.61* &amp; 0.8* &amp; 1 &amp;  &amp;  &amp;  &amp;  &amp;  &amp;  &amp;  &amp;  &amp;  &amp;  &amp;  &amp;  &amp;  &amp;  &amp;  \\ </v>
      </c>
    </row>
    <row r="70" spans="1:23" x14ac:dyDescent="0.25">
      <c r="A70">
        <v>5</v>
      </c>
      <c r="B70" t="s">
        <v>46</v>
      </c>
      <c r="C70" t="str">
        <f t="shared" si="3"/>
        <v>0.98*</v>
      </c>
      <c r="D70" t="str">
        <f t="shared" si="3"/>
        <v>0.91*</v>
      </c>
      <c r="E70" t="str">
        <f t="shared" si="3"/>
        <v>0.96*</v>
      </c>
      <c r="F70" t="str">
        <f t="shared" si="3"/>
        <v>0.81*</v>
      </c>
      <c r="G70" s="10">
        <f>G49</f>
        <v>1</v>
      </c>
      <c r="W70" t="str">
        <f t="shared" si="2"/>
        <v xml:space="preserve">5 &amp; Total minutes &amp; 0.98* &amp; 0.91* &amp; 0.96* &amp; 0.81* &amp; 1 &amp;  &amp;  &amp;  &amp;  &amp;  &amp;  &amp;  &amp;  &amp;  &amp;  &amp;  &amp;  &amp;  &amp;  \\ </v>
      </c>
    </row>
    <row r="71" spans="1:23" x14ac:dyDescent="0.25">
      <c r="A71">
        <v>6</v>
      </c>
      <c r="B71" t="s">
        <v>47</v>
      </c>
      <c r="C71" t="str">
        <f t="shared" si="3"/>
        <v>0.89*</v>
      </c>
      <c r="D71" t="str">
        <f t="shared" si="3"/>
        <v>0.98*</v>
      </c>
      <c r="E71" t="str">
        <f t="shared" si="3"/>
        <v>0.84*</v>
      </c>
      <c r="F71" t="str">
        <f t="shared" si="3"/>
        <v>0.59*</v>
      </c>
      <c r="G71" t="str">
        <f t="shared" si="3"/>
        <v>0.92*</v>
      </c>
      <c r="H71" s="10">
        <f>H50</f>
        <v>1</v>
      </c>
      <c r="W71" t="str">
        <f t="shared" si="2"/>
        <v xml:space="preserve">6 &amp; Total minutes on cooler days &amp; 0.89* &amp; 0.98* &amp; 0.84* &amp; 0.59* &amp; 0.92* &amp; 1 &amp;  &amp;  &amp;  &amp;  &amp;  &amp;  &amp;  &amp;  &amp;  &amp;  &amp;  &amp;  &amp;  \\ </v>
      </c>
    </row>
    <row r="72" spans="1:23" x14ac:dyDescent="0.25">
      <c r="A72">
        <v>7</v>
      </c>
      <c r="B72" t="s">
        <v>48</v>
      </c>
      <c r="C72" t="str">
        <f t="shared" si="3"/>
        <v>0.96*</v>
      </c>
      <c r="D72" t="str">
        <f t="shared" si="3"/>
        <v>0.86*</v>
      </c>
      <c r="E72" t="str">
        <f t="shared" si="3"/>
        <v>0.98*</v>
      </c>
      <c r="F72" t="str">
        <f t="shared" si="3"/>
        <v>0.77*</v>
      </c>
      <c r="G72" t="str">
        <f t="shared" si="3"/>
        <v>0.98*</v>
      </c>
      <c r="H72" t="str">
        <f t="shared" si="3"/>
        <v>0.86*</v>
      </c>
      <c r="I72" s="10">
        <f>I51</f>
        <v>1</v>
      </c>
      <c r="W72" t="str">
        <f t="shared" si="2"/>
        <v xml:space="preserve">7 &amp; Total minutes on normal days &amp; 0.96* &amp; 0.86* &amp; 0.98* &amp; 0.77* &amp; 0.98* &amp; 0.86* &amp; 1 &amp;  &amp;  &amp;  &amp;  &amp;  &amp;  &amp;  &amp;  &amp;  &amp;  &amp;  &amp;  \\ </v>
      </c>
    </row>
    <row r="73" spans="1:23" x14ac:dyDescent="0.25">
      <c r="A73">
        <v>8</v>
      </c>
      <c r="B73" t="s">
        <v>49</v>
      </c>
      <c r="C73" t="str">
        <f t="shared" si="3"/>
        <v>0.82*</v>
      </c>
      <c r="D73" t="str">
        <f t="shared" si="3"/>
        <v>0.6*</v>
      </c>
      <c r="E73" t="str">
        <f t="shared" si="3"/>
        <v>0.78*</v>
      </c>
      <c r="F73" t="str">
        <f t="shared" si="3"/>
        <v>0.97*</v>
      </c>
      <c r="G73" t="str">
        <f t="shared" si="3"/>
        <v>0.83*</v>
      </c>
      <c r="H73" t="str">
        <f t="shared" si="3"/>
        <v>0.6*</v>
      </c>
      <c r="I73" t="str">
        <f t="shared" si="3"/>
        <v>0.78*</v>
      </c>
      <c r="J73" s="10">
        <f>J52</f>
        <v>1</v>
      </c>
      <c r="W73" t="str">
        <f t="shared" si="2"/>
        <v xml:space="preserve">8 &amp; Total minutes on warmer days &amp; 0.82* &amp; 0.6* &amp; 0.78* &amp; 0.97* &amp; 0.83* &amp; 0.6* &amp; 0.78* &amp; 1 &amp;  &amp;  &amp;  &amp;  &amp;  &amp;  &amp;  &amp;  &amp;  &amp;  &amp;  \\ </v>
      </c>
    </row>
    <row r="74" spans="1:23" x14ac:dyDescent="0.25">
      <c r="A74">
        <v>9</v>
      </c>
      <c r="B74" t="s">
        <v>50</v>
      </c>
      <c r="C74" t="str">
        <f t="shared" si="3"/>
        <v>0.99*</v>
      </c>
      <c r="D74" t="str">
        <f t="shared" si="3"/>
        <v>0.91*</v>
      </c>
      <c r="E74" t="str">
        <f t="shared" si="3"/>
        <v>0.97*</v>
      </c>
      <c r="F74" t="str">
        <f t="shared" si="3"/>
        <v>0.82*</v>
      </c>
      <c r="G74" t="str">
        <f t="shared" si="3"/>
        <v>0.97*</v>
      </c>
      <c r="H74" t="str">
        <f t="shared" si="3"/>
        <v>0.89*</v>
      </c>
      <c r="I74" t="str">
        <f t="shared" si="3"/>
        <v>0.95*</v>
      </c>
      <c r="J74" t="str">
        <f t="shared" si="3"/>
        <v>0.8*</v>
      </c>
      <c r="K74" s="10">
        <f>K53</f>
        <v>1</v>
      </c>
      <c r="W74" t="str">
        <f t="shared" si="2"/>
        <v xml:space="preserve">9 &amp; Total kWh &amp; 0.99* &amp; 0.91* &amp; 0.97* &amp; 0.82* &amp; 0.97* &amp; 0.89* &amp; 0.95* &amp; 0.8* &amp; 1 &amp;  &amp;  &amp;  &amp;  &amp;  &amp;  &amp;  &amp;  &amp;  &amp;  \\ </v>
      </c>
    </row>
    <row r="75" spans="1:23" x14ac:dyDescent="0.25">
      <c r="A75">
        <v>10</v>
      </c>
      <c r="B75" t="s">
        <v>51</v>
      </c>
      <c r="C75" t="str">
        <f t="shared" si="3"/>
        <v>0.89*</v>
      </c>
      <c r="D75" t="str">
        <f t="shared" si="3"/>
        <v>0.99*</v>
      </c>
      <c r="E75" t="str">
        <f t="shared" si="3"/>
        <v>0.85*</v>
      </c>
      <c r="F75" t="str">
        <f t="shared" si="3"/>
        <v>0.59*</v>
      </c>
      <c r="G75" t="str">
        <f t="shared" si="3"/>
        <v>0.89*</v>
      </c>
      <c r="H75" t="str">
        <f t="shared" si="3"/>
        <v>0.98*</v>
      </c>
      <c r="I75" t="str">
        <f t="shared" si="3"/>
        <v>0.84*</v>
      </c>
      <c r="J75" t="str">
        <f t="shared" si="3"/>
        <v>0.58*</v>
      </c>
      <c r="K75" t="str">
        <f t="shared" si="3"/>
        <v>0.91*</v>
      </c>
      <c r="L75" s="10">
        <f>L54</f>
        <v>1</v>
      </c>
      <c r="W75" t="str">
        <f t="shared" si="2"/>
        <v xml:space="preserve">10 &amp; Total kWh on cooler days &amp; 0.89* &amp; 0.99* &amp; 0.85* &amp; 0.59* &amp; 0.89* &amp; 0.98* &amp; 0.84* &amp; 0.58* &amp; 0.91* &amp; 1 &amp;  &amp;  &amp;  &amp;  &amp;  &amp;  &amp;  &amp;  &amp;  \\ </v>
      </c>
    </row>
    <row r="76" spans="1:23" x14ac:dyDescent="0.25">
      <c r="A76">
        <v>11</v>
      </c>
      <c r="B76" t="s">
        <v>52</v>
      </c>
      <c r="C76" t="str">
        <f t="shared" si="3"/>
        <v>0.97*</v>
      </c>
      <c r="D76" t="str">
        <f t="shared" si="3"/>
        <v>0.86*</v>
      </c>
      <c r="E76" t="str">
        <f t="shared" si="3"/>
        <v>0.99*</v>
      </c>
      <c r="F76" t="str">
        <f t="shared" si="3"/>
        <v>0.78*</v>
      </c>
      <c r="G76" t="str">
        <f t="shared" si="3"/>
        <v>0.95*</v>
      </c>
      <c r="H76" t="str">
        <f t="shared" si="3"/>
        <v>0.84*</v>
      </c>
      <c r="I76" t="str">
        <f t="shared" si="3"/>
        <v>0.97*</v>
      </c>
      <c r="J76" t="str">
        <f t="shared" si="3"/>
        <v>0.76*</v>
      </c>
      <c r="K76" t="str">
        <f t="shared" si="3"/>
        <v>0.98*</v>
      </c>
      <c r="L76" t="str">
        <f t="shared" si="3"/>
        <v>0.86*</v>
      </c>
      <c r="M76" s="10">
        <f>M55</f>
        <v>1</v>
      </c>
      <c r="W76" t="str">
        <f t="shared" si="2"/>
        <v xml:space="preserve">11 &amp; Total kWh on normal days &amp; 0.97* &amp; 0.86* &amp; 0.99* &amp; 0.78* &amp; 0.95* &amp; 0.84* &amp; 0.97* &amp; 0.76* &amp; 0.98* &amp; 0.86* &amp; 1 &amp;  &amp;  &amp;  &amp;  &amp;  &amp;  &amp;  &amp;  \\ </v>
      </c>
    </row>
    <row r="77" spans="1:23" x14ac:dyDescent="0.25">
      <c r="A77">
        <v>12</v>
      </c>
      <c r="B77" t="s">
        <v>76</v>
      </c>
      <c r="C77" t="str">
        <f t="shared" si="3"/>
        <v>0.83*</v>
      </c>
      <c r="D77" t="str">
        <f t="shared" si="3"/>
        <v>0.6*</v>
      </c>
      <c r="E77" t="str">
        <f t="shared" si="3"/>
        <v>0.78*</v>
      </c>
      <c r="F77" t="str">
        <f t="shared" si="3"/>
        <v>0.99*</v>
      </c>
      <c r="G77" t="str">
        <f t="shared" si="3"/>
        <v>0.8*</v>
      </c>
      <c r="H77" t="str">
        <f t="shared" si="3"/>
        <v>0.58*</v>
      </c>
      <c r="I77" t="str">
        <f t="shared" si="3"/>
        <v>0.76*</v>
      </c>
      <c r="J77" t="str">
        <f t="shared" si="3"/>
        <v>0.96*</v>
      </c>
      <c r="K77" t="str">
        <f t="shared" si="3"/>
        <v>0.83*</v>
      </c>
      <c r="L77" t="str">
        <f t="shared" si="3"/>
        <v>0.6*</v>
      </c>
      <c r="M77" t="str">
        <f t="shared" si="3"/>
        <v>0.78*</v>
      </c>
      <c r="N77" s="10">
        <f>N56</f>
        <v>1</v>
      </c>
      <c r="W77" t="str">
        <f t="shared" si="2"/>
        <v xml:space="preserve">12 &amp; Total kWh on warmer days &amp; 0.83* &amp; 0.6* &amp; 0.78* &amp; 0.99* &amp; 0.8* &amp; 0.58* &amp; 0.76* &amp; 0.96* &amp; 0.83* &amp; 0.6* &amp; 0.78* &amp; 1 &amp;  &amp;  &amp;  &amp;  &amp;  &amp;  &amp;  \\ </v>
      </c>
    </row>
    <row r="78" spans="1:23" x14ac:dyDescent="0.25">
      <c r="A78">
        <v>13</v>
      </c>
      <c r="B78" t="s">
        <v>53</v>
      </c>
      <c r="C78" t="str">
        <f t="shared" si="3"/>
        <v>0.98*</v>
      </c>
      <c r="D78" t="str">
        <f t="shared" si="3"/>
        <v>0.87*</v>
      </c>
      <c r="E78" t="str">
        <f t="shared" si="3"/>
        <v>0.96*</v>
      </c>
      <c r="F78" t="str">
        <f t="shared" si="3"/>
        <v>0.86*</v>
      </c>
      <c r="G78" t="str">
        <f t="shared" si="3"/>
        <v>0.94*</v>
      </c>
      <c r="H78" t="str">
        <f t="shared" si="3"/>
        <v>0.83*</v>
      </c>
      <c r="I78" t="str">
        <f t="shared" si="3"/>
        <v>0.92*</v>
      </c>
      <c r="J78" t="str">
        <f t="shared" si="3"/>
        <v>0.84*</v>
      </c>
      <c r="K78" t="str">
        <f t="shared" si="3"/>
        <v>0.96*</v>
      </c>
      <c r="L78" t="str">
        <f t="shared" si="3"/>
        <v>0.85*</v>
      </c>
      <c r="M78" t="str">
        <f t="shared" si="3"/>
        <v>0.94*</v>
      </c>
      <c r="N78" t="str">
        <f t="shared" si="3"/>
        <v>0.86*</v>
      </c>
      <c r="O78" s="10">
        <f>O57</f>
        <v>1</v>
      </c>
      <c r="W78" t="str">
        <f t="shared" si="2"/>
        <v xml:space="preserve">13 &amp; Total customers &amp; 0.98* &amp; 0.87* &amp; 0.96* &amp; 0.86* &amp; 0.94* &amp; 0.83* &amp; 0.92* &amp; 0.84* &amp; 0.96* &amp; 0.85* &amp; 0.94* &amp; 0.86* &amp; 1 &amp;  &amp;  &amp;  &amp;  &amp;  &amp;  \\ </v>
      </c>
    </row>
    <row r="79" spans="1:23" x14ac:dyDescent="0.25">
      <c r="A79">
        <v>14</v>
      </c>
      <c r="B79" t="s">
        <v>54</v>
      </c>
      <c r="C79" t="str">
        <f t="shared" si="3"/>
        <v>0.9*</v>
      </c>
      <c r="D79" t="str">
        <f t="shared" si="3"/>
        <v>0.96*</v>
      </c>
      <c r="E79" t="str">
        <f t="shared" si="3"/>
        <v>0.85*</v>
      </c>
      <c r="F79" t="str">
        <f t="shared" si="3"/>
        <v>0.63*</v>
      </c>
      <c r="G79" t="str">
        <f t="shared" si="3"/>
        <v>0.87*</v>
      </c>
      <c r="H79" t="str">
        <f t="shared" si="3"/>
        <v>0.92*</v>
      </c>
      <c r="I79" t="str">
        <f t="shared" si="3"/>
        <v>0.82*</v>
      </c>
      <c r="J79" t="str">
        <f t="shared" si="3"/>
        <v>0.61*</v>
      </c>
      <c r="K79" t="str">
        <f t="shared" si="3"/>
        <v>0.88*</v>
      </c>
      <c r="L79" t="str">
        <f t="shared" si="3"/>
        <v>0.93*</v>
      </c>
      <c r="M79" t="str">
        <f t="shared" si="3"/>
        <v>0.83*</v>
      </c>
      <c r="N79" t="str">
        <f t="shared" si="3"/>
        <v>0.62*</v>
      </c>
      <c r="O79" t="str">
        <f t="shared" si="3"/>
        <v>0.91*</v>
      </c>
      <c r="P79" s="10">
        <f>P58</f>
        <v>1</v>
      </c>
      <c r="W79" t="str">
        <f t="shared" si="2"/>
        <v xml:space="preserve">14 &amp; Total customers on cooler days &amp; 0.9* &amp; 0.96* &amp; 0.85* &amp; 0.63* &amp; 0.87* &amp; 0.92* &amp; 0.82* &amp; 0.61* &amp; 0.88* &amp; 0.93* &amp; 0.83* &amp; 0.62* &amp; 0.91* &amp; 1 &amp;  &amp;  &amp;  &amp;  &amp;  \\ </v>
      </c>
    </row>
    <row r="80" spans="1:23" x14ac:dyDescent="0.25">
      <c r="A80">
        <v>15</v>
      </c>
      <c r="B80" t="s">
        <v>55</v>
      </c>
      <c r="C80" t="str">
        <f t="shared" si="3"/>
        <v>0.97*</v>
      </c>
      <c r="D80" t="str">
        <f t="shared" si="3"/>
        <v>0.84*</v>
      </c>
      <c r="E80" t="str">
        <f t="shared" si="3"/>
        <v>0.98*</v>
      </c>
      <c r="F80" t="str">
        <f t="shared" si="3"/>
        <v>0.81*</v>
      </c>
      <c r="G80" t="str">
        <f t="shared" si="3"/>
        <v>0.93*</v>
      </c>
      <c r="H80" t="str">
        <f t="shared" si="3"/>
        <v>0.8*</v>
      </c>
      <c r="I80" t="str">
        <f t="shared" si="3"/>
        <v>0.95*</v>
      </c>
      <c r="J80" t="str">
        <f t="shared" si="3"/>
        <v>0.79*</v>
      </c>
      <c r="K80" t="str">
        <f t="shared" si="3"/>
        <v>0.95*</v>
      </c>
      <c r="L80" t="str">
        <f t="shared" si="3"/>
        <v>0.82*</v>
      </c>
      <c r="M80" t="str">
        <f t="shared" si="3"/>
        <v>0.96*</v>
      </c>
      <c r="N80" t="str">
        <f t="shared" si="3"/>
        <v>0.81*</v>
      </c>
      <c r="O80" t="str">
        <f t="shared" si="3"/>
        <v>0.98*</v>
      </c>
      <c r="P80" t="str">
        <f t="shared" si="3"/>
        <v>0.87*</v>
      </c>
      <c r="Q80" s="10">
        <f>Q59</f>
        <v>1</v>
      </c>
      <c r="W80" t="str">
        <f t="shared" si="2"/>
        <v xml:space="preserve">15 &amp; Total customers on normal days &amp; 0.97* &amp; 0.84* &amp; 0.98* &amp; 0.81* &amp; 0.93* &amp; 0.8* &amp; 0.95* &amp; 0.79* &amp; 0.95* &amp; 0.82* &amp; 0.96* &amp; 0.81* &amp; 0.98* &amp; 0.87* &amp; 1 &amp;  &amp;  &amp;  &amp;  \\ </v>
      </c>
    </row>
    <row r="81" spans="1:23" x14ac:dyDescent="0.25">
      <c r="A81">
        <v>16</v>
      </c>
      <c r="B81" t="s">
        <v>56</v>
      </c>
      <c r="C81" t="str">
        <f t="shared" si="3"/>
        <v>0.83*</v>
      </c>
      <c r="D81" t="str">
        <f t="shared" si="3"/>
        <v>0.6*</v>
      </c>
      <c r="E81" t="str">
        <f t="shared" si="3"/>
        <v>0.78*</v>
      </c>
      <c r="F81" t="str">
        <f t="shared" si="3"/>
        <v>0.99*</v>
      </c>
      <c r="G81" t="str">
        <f t="shared" si="3"/>
        <v>0.79*</v>
      </c>
      <c r="H81" t="str">
        <f t="shared" si="3"/>
        <v>0.57*</v>
      </c>
      <c r="I81" t="str">
        <f t="shared" si="3"/>
        <v>0.75*</v>
      </c>
      <c r="J81" t="str">
        <f t="shared" si="3"/>
        <v>0.96*</v>
      </c>
      <c r="K81" t="str">
        <f t="shared" si="3"/>
        <v>0.81*</v>
      </c>
      <c r="L81" t="str">
        <f t="shared" si="3"/>
        <v>0.58*</v>
      </c>
      <c r="M81" t="str">
        <f t="shared" si="3"/>
        <v>0.76*</v>
      </c>
      <c r="N81" t="str">
        <f t="shared" si="3"/>
        <v>0.98*</v>
      </c>
      <c r="O81" t="str">
        <f t="shared" si="3"/>
        <v>0.87*</v>
      </c>
      <c r="P81" t="str">
        <f t="shared" si="3"/>
        <v>0.63*</v>
      </c>
      <c r="Q81" t="str">
        <f t="shared" si="3"/>
        <v>0.81*</v>
      </c>
      <c r="R81" s="10">
        <f>R60</f>
        <v>1</v>
      </c>
      <c r="W81" t="str">
        <f t="shared" si="2"/>
        <v xml:space="preserve">16 &amp; Total customers on warmer days &amp; 0.83* &amp; 0.6* &amp; 0.78* &amp; 0.99* &amp; 0.79* &amp; 0.57* &amp; 0.75* &amp; 0.96* &amp; 0.81* &amp; 0.58* &amp; 0.76* &amp; 0.98* &amp; 0.87* &amp; 0.63* &amp; 0.81* &amp; 1 &amp;  &amp;  &amp;  \\ </v>
      </c>
    </row>
    <row r="82" spans="1:23" x14ac:dyDescent="0.25">
      <c r="A82">
        <v>17</v>
      </c>
      <c r="B82" t="s">
        <v>57</v>
      </c>
      <c r="C82" t="str">
        <f t="shared" si="3"/>
        <v>0.53*</v>
      </c>
      <c r="D82" t="str">
        <f t="shared" si="3"/>
        <v>0.58*</v>
      </c>
      <c r="E82" s="2" t="str">
        <f t="shared" si="3"/>
        <v>0.49*</v>
      </c>
      <c r="F82" s="2" t="str">
        <f t="shared" si="3"/>
        <v>0.38*</v>
      </c>
      <c r="G82" t="str">
        <f t="shared" si="3"/>
        <v>0.53*</v>
      </c>
      <c r="H82" t="str">
        <f t="shared" si="3"/>
        <v>0.57*</v>
      </c>
      <c r="I82" s="2" t="str">
        <f t="shared" si="3"/>
        <v>0.49*</v>
      </c>
      <c r="J82" s="2" t="str">
        <f t="shared" si="3"/>
        <v>0.39*</v>
      </c>
      <c r="K82" t="str">
        <f t="shared" si="3"/>
        <v>0.51*</v>
      </c>
      <c r="L82" t="str">
        <f t="shared" si="3"/>
        <v>0.55*</v>
      </c>
      <c r="M82" s="2" t="str">
        <f t="shared" si="3"/>
        <v>0.47*</v>
      </c>
      <c r="N82" s="2" t="str">
        <f t="shared" si="3"/>
        <v>0.37*</v>
      </c>
      <c r="O82" t="str">
        <f t="shared" si="3"/>
        <v>0.56*</v>
      </c>
      <c r="P82" t="str">
        <f t="shared" si="3"/>
        <v>0.64*</v>
      </c>
      <c r="Q82" t="str">
        <f t="shared" si="3"/>
        <v>0.53*</v>
      </c>
      <c r="R82" s="2" t="str">
        <f t="shared" si="3"/>
        <v>0.39*</v>
      </c>
      <c r="S82" s="10">
        <f>S61</f>
        <v>1</v>
      </c>
      <c r="W82" t="str">
        <f t="shared" si="2"/>
        <v xml:space="preserve">17 &amp; Cooler than normal days &amp; 0.53* &amp; 0.58* &amp; 0.49* &amp; 0.38* &amp; 0.53* &amp; 0.57* &amp; 0.49* &amp; 0.39* &amp; 0.51* &amp; 0.55* &amp; 0.47* &amp; 0.37* &amp; 0.56* &amp; 0.64* &amp; 0.53* &amp; 0.39* &amp; 1 &amp;  &amp;  \\ </v>
      </c>
    </row>
    <row r="83" spans="1:23" x14ac:dyDescent="0.25">
      <c r="A83">
        <v>18</v>
      </c>
      <c r="B83" t="s">
        <v>58</v>
      </c>
      <c r="C83" t="str">
        <f t="shared" si="3"/>
        <v>0.55*</v>
      </c>
      <c r="D83" s="2" t="str">
        <f t="shared" si="3"/>
        <v>0.47*</v>
      </c>
      <c r="E83" t="str">
        <f t="shared" si="3"/>
        <v>0.55*</v>
      </c>
      <c r="F83" s="2" t="str">
        <f t="shared" si="3"/>
        <v>0.5*</v>
      </c>
      <c r="G83" t="str">
        <f t="shared" si="3"/>
        <v>0.54*</v>
      </c>
      <c r="H83" s="2" t="str">
        <f t="shared" si="3"/>
        <v>0.46*</v>
      </c>
      <c r="I83" t="str">
        <f t="shared" si="3"/>
        <v>0.54*</v>
      </c>
      <c r="J83" t="str">
        <f t="shared" si="3"/>
        <v>0.51*</v>
      </c>
      <c r="K83" t="str">
        <f t="shared" si="3"/>
        <v>0.53*</v>
      </c>
      <c r="L83" s="2" t="str">
        <f t="shared" si="3"/>
        <v>0.44*</v>
      </c>
      <c r="M83" t="str">
        <f t="shared" si="3"/>
        <v>0.53*</v>
      </c>
      <c r="N83" s="2" t="str">
        <f t="shared" si="3"/>
        <v>0.49*</v>
      </c>
      <c r="O83" t="str">
        <f t="shared" si="3"/>
        <v>0.58*</v>
      </c>
      <c r="P83" t="str">
        <f t="shared" si="3"/>
        <v>0.51*</v>
      </c>
      <c r="Q83" t="str">
        <f t="shared" si="3"/>
        <v>0.58*</v>
      </c>
      <c r="R83" t="str">
        <f t="shared" si="3"/>
        <v>0.51*</v>
      </c>
      <c r="S83" t="str">
        <f t="shared" ref="S83:S84" si="4">S62&amp;"*"</f>
        <v>0.87*</v>
      </c>
      <c r="T83" s="10">
        <f>T62</f>
        <v>1</v>
      </c>
      <c r="W83" t="str">
        <f t="shared" si="2"/>
        <v xml:space="preserve">18 &amp; Normal days &amp; 0.55* &amp; 0.47* &amp; 0.55* &amp; 0.5* &amp; 0.54* &amp; 0.46* &amp; 0.54* &amp; 0.51* &amp; 0.53* &amp; 0.44* &amp; 0.53* &amp; 0.49* &amp; 0.58* &amp; 0.51* &amp; 0.58* &amp; 0.51* &amp; 0.87* &amp; 1 &amp;  \\ </v>
      </c>
    </row>
    <row r="84" spans="1:23" x14ac:dyDescent="0.25">
      <c r="A84">
        <v>19</v>
      </c>
      <c r="B84" t="s">
        <v>59</v>
      </c>
      <c r="C84" s="2" t="str">
        <f t="shared" si="3"/>
        <v>0.43*</v>
      </c>
      <c r="D84" s="2" t="str">
        <f t="shared" si="3"/>
        <v>0.27*</v>
      </c>
      <c r="E84" s="2" t="str">
        <f t="shared" si="3"/>
        <v>0.39*</v>
      </c>
      <c r="F84" t="str">
        <f t="shared" si="3"/>
        <v>0.6*</v>
      </c>
      <c r="G84" s="2" t="str">
        <f t="shared" si="3"/>
        <v>0.42*</v>
      </c>
      <c r="H84" s="2" t="str">
        <f t="shared" si="3"/>
        <v>0.26*</v>
      </c>
      <c r="I84" s="2" t="str">
        <f t="shared" si="3"/>
        <v>0.39*</v>
      </c>
      <c r="J84" t="str">
        <f t="shared" si="3"/>
        <v>0.6*</v>
      </c>
      <c r="K84" s="2" t="str">
        <f t="shared" si="3"/>
        <v>0.41*</v>
      </c>
      <c r="L84" s="2" t="str">
        <f t="shared" si="3"/>
        <v>0.25*</v>
      </c>
      <c r="M84" s="2" t="str">
        <f t="shared" si="3"/>
        <v>0.37*</v>
      </c>
      <c r="N84" t="str">
        <f t="shared" si="3"/>
        <v>0.59*</v>
      </c>
      <c r="O84" s="2" t="str">
        <f t="shared" si="3"/>
        <v>0.47*</v>
      </c>
      <c r="P84" s="2" t="str">
        <f t="shared" si="3"/>
        <v>0.31*</v>
      </c>
      <c r="Q84" s="2" t="str">
        <f t="shared" si="3"/>
        <v>0.43*</v>
      </c>
      <c r="R84" t="str">
        <f t="shared" si="3"/>
        <v>0.62*</v>
      </c>
      <c r="S84" t="str">
        <f t="shared" si="4"/>
        <v>0.65*</v>
      </c>
      <c r="T84" t="str">
        <f>T63&amp;"*"</f>
        <v>0.85*</v>
      </c>
      <c r="U84" s="10">
        <f>U63</f>
        <v>1</v>
      </c>
      <c r="W84" t="str">
        <f t="shared" si="2"/>
        <v xml:space="preserve">19 &amp; Warmer than normal days &amp; 0.43* &amp; 0.27* &amp; 0.39* &amp; 0.6* &amp; 0.42* &amp; 0.26* &amp; 0.39* &amp; 0.6* &amp; 0.41* &amp; 0.25* &amp; 0.37* &amp; 0.59* &amp; 0.47* &amp; 0.31* &amp; 0.43* &amp; 0.62* &amp; 0.65* &amp; 0.85* &amp; 1 \\ 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93B0-D5BC-4C3F-B5F4-1FBED0100939}">
  <dimension ref="A1:T20"/>
  <sheetViews>
    <sheetView workbookViewId="0">
      <selection activeCell="W6" activeCellId="22" sqref="B3:B20 C4:C20 D5:D20 E7:E20 E6 F7:F20 G9:H20 G8 I10:I20 J17:O20 P17:P20 Q18:Q20 R20 R19 S20 J16:O16 J13:K15 J12:K12 J11 L13:L15 M14:M15 N15 W6"/>
    </sheetView>
  </sheetViews>
  <sheetFormatPr defaultRowHeight="15" x14ac:dyDescent="0.25"/>
  <sheetData>
    <row r="1" spans="1:20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25</v>
      </c>
      <c r="S1" t="s">
        <v>26</v>
      </c>
      <c r="T1" t="s">
        <v>27</v>
      </c>
    </row>
    <row r="2" spans="1:20" x14ac:dyDescent="0.25">
      <c r="A2" t="s">
        <v>8</v>
      </c>
      <c r="B2" t="s">
        <v>64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9</v>
      </c>
      <c r="B3">
        <v>0</v>
      </c>
      <c r="C3" t="s">
        <v>64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10</v>
      </c>
      <c r="B4">
        <v>0</v>
      </c>
      <c r="C4">
        <v>0</v>
      </c>
      <c r="D4" t="s">
        <v>64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11</v>
      </c>
      <c r="B5">
        <v>0</v>
      </c>
      <c r="C5">
        <v>0</v>
      </c>
      <c r="D5">
        <v>0</v>
      </c>
      <c r="E5" t="s">
        <v>64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12</v>
      </c>
      <c r="B6">
        <v>0</v>
      </c>
      <c r="C6">
        <v>0</v>
      </c>
      <c r="D6">
        <v>0</v>
      </c>
      <c r="E6">
        <v>0</v>
      </c>
      <c r="F6" t="s">
        <v>64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 t="s">
        <v>64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t="s">
        <v>64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s">
        <v>64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64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64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64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64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64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64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64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64</v>
      </c>
      <c r="R17">
        <v>0</v>
      </c>
      <c r="S17">
        <v>0</v>
      </c>
      <c r="T17">
        <v>0</v>
      </c>
    </row>
    <row r="18" spans="1:20" x14ac:dyDescent="0.25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64</v>
      </c>
      <c r="S18">
        <v>0</v>
      </c>
      <c r="T18">
        <v>0</v>
      </c>
    </row>
    <row r="19" spans="1:20" x14ac:dyDescent="0.25">
      <c r="A19" t="s">
        <v>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64</v>
      </c>
      <c r="T19">
        <v>0</v>
      </c>
    </row>
    <row r="20" spans="1:20" x14ac:dyDescent="0.25">
      <c r="A20" t="s">
        <v>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all.covariates</vt:lpstr>
      <vt:lpstr>all.covariates.minus.avg.temp</vt:lpstr>
      <vt:lpstr>Sheet1</vt:lpstr>
      <vt:lpstr>Sheet2</vt:lpstr>
      <vt:lpstr>all.covariates.minus.avg.te nrm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Avalos Jr.</dc:creator>
  <cp:lastModifiedBy>Francisco Avalos Jr.</cp:lastModifiedBy>
  <dcterms:created xsi:type="dcterms:W3CDTF">2022-02-17T07:29:44Z</dcterms:created>
  <dcterms:modified xsi:type="dcterms:W3CDTF">2022-02-20T05:29:01Z</dcterms:modified>
</cp:coreProperties>
</file>