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a655cddec7b82/0Uni/Energy/Project/"/>
    </mc:Choice>
  </mc:AlternateContent>
  <xr:revisionPtr revIDLastSave="181" documentId="8_{F2A2687F-C269-4254-96A7-19291CA00719}" xr6:coauthVersionLast="47" xr6:coauthVersionMax="47" xr10:uidLastSave="{68102962-C7E4-4880-BAB1-3787AB8B330A}"/>
  <bookViews>
    <workbookView xWindow="-108" yWindow="-108" windowWidth="23256" windowHeight="14016" activeTab="1" xr2:uid="{43FBBFC5-5EB6-49BB-BB97-1C108936446A}"/>
  </bookViews>
  <sheets>
    <sheet name="Full" sheetId="2" r:id="rId1"/>
    <sheet name="Zoom" sheetId="3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3" l="1"/>
  <c r="D34" i="3"/>
  <c r="D35" i="3"/>
  <c r="D36" i="3"/>
  <c r="D37" i="3"/>
  <c r="D32" i="3"/>
  <c r="C18" i="3"/>
  <c r="C19" i="3"/>
  <c r="C20" i="3"/>
  <c r="C21" i="3"/>
  <c r="C22" i="3"/>
  <c r="C17" i="3"/>
  <c r="D10" i="3"/>
  <c r="C9" i="3"/>
  <c r="I5" i="3"/>
  <c r="I4" i="3"/>
  <c r="D30" i="2"/>
  <c r="D29" i="2"/>
  <c r="D28" i="2"/>
  <c r="D27" i="2"/>
  <c r="D26" i="2"/>
  <c r="D25" i="2"/>
  <c r="C15" i="2"/>
  <c r="C14" i="2"/>
  <c r="C13" i="2"/>
  <c r="C12" i="2"/>
  <c r="C11" i="2"/>
  <c r="C10" i="2"/>
  <c r="C11" i="1"/>
  <c r="D25" i="1"/>
  <c r="D26" i="1"/>
  <c r="D27" i="1"/>
  <c r="D28" i="1"/>
  <c r="D29" i="1"/>
  <c r="D30" i="1"/>
  <c r="D31" i="1"/>
  <c r="D32" i="1"/>
  <c r="D33" i="1"/>
  <c r="D34" i="1"/>
  <c r="D24" i="1"/>
  <c r="C9" i="1"/>
  <c r="C10" i="1"/>
  <c r="C12" i="1"/>
  <c r="C13" i="1"/>
  <c r="C14" i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<sst xmlns="http://schemas.openxmlformats.org/spreadsheetml/2006/main" count="49" uniqueCount="15">
  <si>
    <t>GWP</t>
  </si>
  <si>
    <t>Totex</t>
  </si>
  <si>
    <t>GWP opt</t>
  </si>
  <si>
    <t>TOTEX opt</t>
  </si>
  <si>
    <t>options</t>
  </si>
  <si>
    <t>n</t>
  </si>
  <si>
    <t>TOTEX optimization with limits on GWP</t>
  </si>
  <si>
    <t>i</t>
  </si>
  <si>
    <t>TOTEX</t>
  </si>
  <si>
    <t>GWP optimization with limits on TOTEX</t>
  </si>
  <si>
    <t>1% away from TOTEX optimal</t>
  </si>
  <si>
    <t>1% away from GWP optimal</t>
  </si>
  <si>
    <t>new optimals</t>
  </si>
  <si>
    <t>opt for TOTEX</t>
  </si>
  <si>
    <t>opt for 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</si>
</sst>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</a:t>
            </a:r>
            <a:r>
              <a:rPr lang="en-US" baseline="0"/>
              <a:t> curve with TOTEX and GWP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TOTEX opt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Full!$C$9:$C$15</c:f>
              <c:numCache>
                <c:formatCode>General</c:formatCode>
                <c:ptCount val="7"/>
                <c:pt idx="1">
                  <c:v>11103.728333333333</c:v>
                </c:pt>
                <c:pt idx="2">
                  <c:v>14433.306666666667</c:v>
                </c:pt>
                <c:pt idx="3">
                  <c:v>17762.885000000002</c:v>
                </c:pt>
                <c:pt idx="4">
                  <c:v>21092.463333333333</c:v>
                </c:pt>
                <c:pt idx="5">
                  <c:v>24422.041666666664</c:v>
                </c:pt>
                <c:pt idx="6">
                  <c:v>27751.620000000003</c:v>
                </c:pt>
              </c:numCache>
            </c:numRef>
          </c:xVal>
          <c:yVal>
            <c:numRef>
              <c:f>Full!$D$9:$D$15</c:f>
              <c:numCache>
                <c:formatCode>General</c:formatCode>
                <c:ptCount val="7"/>
                <c:pt idx="1">
                  <c:v>13476.37</c:v>
                </c:pt>
                <c:pt idx="2">
                  <c:v>11725.1</c:v>
                </c:pt>
                <c:pt idx="3">
                  <c:v>11429.08</c:v>
                </c:pt>
                <c:pt idx="4">
                  <c:v>11313.5</c:v>
                </c:pt>
                <c:pt idx="5">
                  <c:v>11288.01</c:v>
                </c:pt>
                <c:pt idx="6">
                  <c:v>11284.88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96-40F8-A3AD-76B08AE97EEE}"/>
            </c:ext>
          </c:extLst>
        </c:ser>
        <c:ser>
          <c:idx val="1"/>
          <c:order val="1"/>
          <c:tx>
            <c:v>GWP opt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Full!$C$25:$C$30</c:f>
              <c:numCache>
                <c:formatCode>General</c:formatCode>
                <c:ptCount val="6"/>
                <c:pt idx="0">
                  <c:v>10637.87</c:v>
                </c:pt>
                <c:pt idx="1">
                  <c:v>9410.6200000000008</c:v>
                </c:pt>
                <c:pt idx="2">
                  <c:v>8428.91</c:v>
                </c:pt>
                <c:pt idx="3">
                  <c:v>7888.41</c:v>
                </c:pt>
                <c:pt idx="4">
                  <c:v>7793.25</c:v>
                </c:pt>
                <c:pt idx="5">
                  <c:v>7774.15</c:v>
                </c:pt>
              </c:numCache>
            </c:numRef>
          </c:xVal>
          <c:yVal>
            <c:numRef>
              <c:f>Full!$D$25:$D$30</c:f>
              <c:numCache>
                <c:formatCode>General</c:formatCode>
                <c:ptCount val="6"/>
                <c:pt idx="0">
                  <c:v>14361.134999999998</c:v>
                </c:pt>
                <c:pt idx="1">
                  <c:v>17437.39</c:v>
                </c:pt>
                <c:pt idx="2">
                  <c:v>20513.644999999997</c:v>
                </c:pt>
                <c:pt idx="3">
                  <c:v>23589.899999999998</c:v>
                </c:pt>
                <c:pt idx="4">
                  <c:v>26666.154999999999</c:v>
                </c:pt>
                <c:pt idx="5">
                  <c:v>29742.409999999996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63-4540-8FB0-9C56E5B2E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89663"/>
        <c:axId val="427287583"/>
      </c:scatterChart>
      <c:valAx>
        <c:axId val="427289663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87583"/>
        <c:crosses val="autoZero"/>
        <c:crossBetween val="midCat"/>
      </c:valAx>
      <c:valAx>
        <c:axId val="427287583"/>
        <c:scaling>
          <c:orientation val="minMax"/>
          <c:max val="3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8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</a:t>
            </a:r>
            <a:r>
              <a:rPr lang="en-US" baseline="0"/>
              <a:t> curve with TOTEX and GWP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TOTEX opt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Zoom!$C$17:$C$22</c:f>
              <c:numCache>
                <c:formatCode>General</c:formatCode>
                <c:ptCount val="6"/>
                <c:pt idx="0">
                  <c:v>9478.4922499999993</c:v>
                </c:pt>
                <c:pt idx="1">
                  <c:v>10983.059800000001</c:v>
                </c:pt>
                <c:pt idx="2">
                  <c:v>12487.627350000001</c:v>
                </c:pt>
                <c:pt idx="3">
                  <c:v>13992.194900000002</c:v>
                </c:pt>
                <c:pt idx="4">
                  <c:v>15496.762450000002</c:v>
                </c:pt>
                <c:pt idx="5">
                  <c:v>17001.330000000002</c:v>
                </c:pt>
              </c:numCache>
            </c:numRef>
          </c:xVal>
          <c:yVal>
            <c:numRef>
              <c:f>Zoom!$D$17:$D$22</c:f>
              <c:numCache>
                <c:formatCode>General</c:formatCode>
                <c:ptCount val="6"/>
                <c:pt idx="0">
                  <c:v>17247.11</c:v>
                </c:pt>
                <c:pt idx="1">
                  <c:v>13701.71</c:v>
                </c:pt>
                <c:pt idx="2">
                  <c:v>12271.94</c:v>
                </c:pt>
                <c:pt idx="3">
                  <c:v>11816.83</c:v>
                </c:pt>
                <c:pt idx="4">
                  <c:v>11567.14</c:v>
                </c:pt>
                <c:pt idx="5">
                  <c:v>11469.4553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93-4CA4-A553-0CFD6248B30B}"/>
            </c:ext>
          </c:extLst>
        </c:ser>
        <c:ser>
          <c:idx val="1"/>
          <c:order val="1"/>
          <c:tx>
            <c:v>GWP opt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Zoom!$C$32:$C$37</c:f>
              <c:numCache>
                <c:formatCode>General</c:formatCode>
                <c:ptCount val="6"/>
                <c:pt idx="0">
                  <c:v>11165.57</c:v>
                </c:pt>
                <c:pt idx="1">
                  <c:v>10207.52</c:v>
                </c:pt>
                <c:pt idx="2">
                  <c:v>9515.35</c:v>
                </c:pt>
                <c:pt idx="3">
                  <c:v>8866.8700000000008</c:v>
                </c:pt>
                <c:pt idx="4">
                  <c:v>8332.09</c:v>
                </c:pt>
                <c:pt idx="5">
                  <c:v>7973.9246999999996</c:v>
                </c:pt>
              </c:numCache>
            </c:numRef>
          </c:xVal>
          <c:yVal>
            <c:numRef>
              <c:f>Zoom!$D$32:$D$37</c:f>
              <c:numCache>
                <c:formatCode>General</c:formatCode>
                <c:ptCount val="6"/>
                <c:pt idx="0">
                  <c:v>13360.889416666667</c:v>
                </c:pt>
                <c:pt idx="1">
                  <c:v>15252.323533333334</c:v>
                </c:pt>
                <c:pt idx="2">
                  <c:v>17143.75765</c:v>
                </c:pt>
                <c:pt idx="3">
                  <c:v>19035.191766666667</c:v>
                </c:pt>
                <c:pt idx="4">
                  <c:v>20926.625883333334</c:v>
                </c:pt>
                <c:pt idx="5">
                  <c:v>22818.06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93-4CA4-A553-0CFD6248B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89663"/>
        <c:axId val="427287583"/>
      </c:scatterChart>
      <c:valAx>
        <c:axId val="427289663"/>
        <c:scaling>
          <c:orientation val="minMax"/>
          <c:min val="7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87583"/>
        <c:crosses val="autoZero"/>
        <c:crossBetween val="midCat"/>
      </c:valAx>
      <c:valAx>
        <c:axId val="427287583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8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old!$C$10:$C$19</c:f>
              <c:numCache>
                <c:formatCode>General</c:formatCode>
                <c:ptCount val="10"/>
                <c:pt idx="0">
                  <c:v>8988.3590000000004</c:v>
                </c:pt>
                <c:pt idx="1">
                  <c:v>11029.647999999999</c:v>
                </c:pt>
                <c:pt idx="2">
                  <c:v>13070.937</c:v>
                </c:pt>
                <c:pt idx="3">
                  <c:v>15112.225999999999</c:v>
                </c:pt>
                <c:pt idx="4">
                  <c:v>17153.514999999999</c:v>
                </c:pt>
                <c:pt idx="5">
                  <c:v>19194.804</c:v>
                </c:pt>
                <c:pt idx="6">
                  <c:v>21236.092999999997</c:v>
                </c:pt>
                <c:pt idx="7">
                  <c:v>23277.381999999998</c:v>
                </c:pt>
                <c:pt idx="8">
                  <c:v>25318.671000000002</c:v>
                </c:pt>
                <c:pt idx="9">
                  <c:v>27359.96</c:v>
                </c:pt>
              </c:numCache>
            </c:numRef>
          </c:xVal>
          <c:yVal>
            <c:numRef>
              <c:f>old!$D$10:$D$19</c:f>
              <c:numCache>
                <c:formatCode>General</c:formatCode>
                <c:ptCount val="10"/>
                <c:pt idx="0">
                  <c:v>16336.93</c:v>
                </c:pt>
                <c:pt idx="1">
                  <c:v>12376.35</c:v>
                </c:pt>
                <c:pt idx="2">
                  <c:v>11743.11</c:v>
                </c:pt>
                <c:pt idx="3">
                  <c:v>11431.04</c:v>
                </c:pt>
                <c:pt idx="4">
                  <c:v>11320.02</c:v>
                </c:pt>
                <c:pt idx="5">
                  <c:v>11249.8</c:v>
                </c:pt>
                <c:pt idx="6">
                  <c:v>11193.38</c:v>
                </c:pt>
                <c:pt idx="7">
                  <c:v>11181.57</c:v>
                </c:pt>
                <c:pt idx="8">
                  <c:v>11179.51</c:v>
                </c:pt>
                <c:pt idx="9">
                  <c:v>11177.46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2-4202-8558-6C0D37710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079871"/>
        <c:axId val="1371080287"/>
      </c:scatterChart>
      <c:valAx>
        <c:axId val="137107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080287"/>
        <c:crosses val="autoZero"/>
        <c:crossBetween val="midCat"/>
      </c:valAx>
      <c:valAx>
        <c:axId val="1371080287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079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4</xdr:row>
      <xdr:rowOff>49530</xdr:rowOff>
    </xdr:from>
    <xdr:to>
      <xdr:col>15</xdr:col>
      <xdr:colOff>205740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00262-CF26-765B-F739-66F41B6D9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312420</xdr:colOff>
      <xdr:row>6</xdr:row>
      <xdr:rowOff>133350</xdr:rowOff>
    </xdr:from>
    <xdr:to>
      <xdr:col>17</xdr:col>
      <xdr:colOff>60960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623263-F1D9-4D67-BEBE-995062DA0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8</xdr:row>
      <xdr:rowOff>3810</xdr:rowOff>
    </xdr:from>
    <xdr:to>
      <xdr:col>15</xdr:col>
      <xdr:colOff>426720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95EBBC-33E1-71C2-2C26-DBB513754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1E09-C2E8-42B5-8C52-556E6C505CD3}">
  <dimension ref="B3:I34"/>
  <sheetViews>
    <sheetView topLeftCell="A4" workbookViewId="0">
      <selection activeCell="F20" sqref="F20"/>
    </sheetView>
  </sheetViews>
  <sheetFormatPr defaultRowHeight="14.4" x14ac:dyDescent="0.3"/>
  <cols>
    <col min="2" max="2" width="10.77734375" customWidth="1"/>
  </cols>
  <sheetData>
    <row r="3" spans="2:9" x14ac:dyDescent="0.3">
      <c r="C3" t="s">
        <v>0</v>
      </c>
      <c r="D3" t="s">
        <v>1</v>
      </c>
      <c r="H3" t="s">
        <v>4</v>
      </c>
    </row>
    <row r="4" spans="2:9" x14ac:dyDescent="0.3">
      <c r="B4" t="s">
        <v>2</v>
      </c>
      <c r="C4">
        <v>7774.15</v>
      </c>
      <c r="D4">
        <v>29742.41</v>
      </c>
      <c r="H4" t="s">
        <v>5</v>
      </c>
      <c r="I4">
        <v>6</v>
      </c>
    </row>
    <row r="5" spans="2:9" x14ac:dyDescent="0.3">
      <c r="B5" t="s">
        <v>3</v>
      </c>
      <c r="C5">
        <v>27751.62</v>
      </c>
      <c r="D5">
        <v>11284.88</v>
      </c>
    </row>
    <row r="7" spans="2:9" x14ac:dyDescent="0.3">
      <c r="C7" t="s">
        <v>6</v>
      </c>
    </row>
    <row r="8" spans="2:9" x14ac:dyDescent="0.3">
      <c r="B8" t="s">
        <v>7</v>
      </c>
      <c r="C8" t="s">
        <v>0</v>
      </c>
      <c r="D8" t="s">
        <v>8</v>
      </c>
    </row>
    <row r="9" spans="2:9" x14ac:dyDescent="0.3">
      <c r="B9">
        <v>0</v>
      </c>
    </row>
    <row r="10" spans="2:9" x14ac:dyDescent="0.3">
      <c r="B10">
        <v>1</v>
      </c>
      <c r="C10">
        <f>$C$4+($C$5-$C$4)*B10/$I$4</f>
        <v>11103.728333333333</v>
      </c>
      <c r="D10">
        <v>13476.37</v>
      </c>
    </row>
    <row r="11" spans="2:9" x14ac:dyDescent="0.3">
      <c r="B11">
        <v>2</v>
      </c>
      <c r="C11">
        <f>$C$4+($C$5-$C$4)*B11/$I$4</f>
        <v>14433.306666666667</v>
      </c>
      <c r="D11">
        <v>11725.1</v>
      </c>
    </row>
    <row r="12" spans="2:9" x14ac:dyDescent="0.3">
      <c r="B12">
        <v>3</v>
      </c>
      <c r="C12">
        <f>$C$4+($C$5-$C$4)*B12/$I$4</f>
        <v>17762.885000000002</v>
      </c>
      <c r="D12">
        <v>11429.08</v>
      </c>
    </row>
    <row r="13" spans="2:9" x14ac:dyDescent="0.3">
      <c r="B13">
        <v>4</v>
      </c>
      <c r="C13">
        <f>$C$4+($C$5-$C$4)*B13/$I$4</f>
        <v>21092.463333333333</v>
      </c>
      <c r="D13">
        <v>11313.5</v>
      </c>
    </row>
    <row r="14" spans="2:9" x14ac:dyDescent="0.3">
      <c r="B14">
        <v>5</v>
      </c>
      <c r="C14">
        <f>$C$4+($C$5-$C$4)*B14/$I$4</f>
        <v>24422.041666666664</v>
      </c>
      <c r="D14">
        <v>11288.01</v>
      </c>
    </row>
    <row r="15" spans="2:9" x14ac:dyDescent="0.3">
      <c r="B15">
        <v>6</v>
      </c>
      <c r="C15">
        <f>$C$4+($C$5-$C$4)*B15/$I$4</f>
        <v>27751.620000000003</v>
      </c>
      <c r="D15">
        <v>11284.88</v>
      </c>
    </row>
    <row r="16" spans="2:9" x14ac:dyDescent="0.3">
      <c r="B16" s="1"/>
      <c r="C16" s="1"/>
    </row>
    <row r="17" spans="2:4" x14ac:dyDescent="0.3">
      <c r="B17" s="1"/>
      <c r="C17" s="1"/>
    </row>
    <row r="18" spans="2:4" x14ac:dyDescent="0.3">
      <c r="B18" s="1"/>
      <c r="C18" s="1"/>
    </row>
    <row r="19" spans="2:4" x14ac:dyDescent="0.3">
      <c r="B19" s="1"/>
      <c r="C19" s="1"/>
    </row>
    <row r="22" spans="2:4" x14ac:dyDescent="0.3">
      <c r="C22" t="s">
        <v>9</v>
      </c>
    </row>
    <row r="23" spans="2:4" x14ac:dyDescent="0.3">
      <c r="B23" t="s">
        <v>7</v>
      </c>
      <c r="C23" t="s">
        <v>0</v>
      </c>
      <c r="D23" t="s">
        <v>8</v>
      </c>
    </row>
    <row r="24" spans="2:4" x14ac:dyDescent="0.3">
      <c r="B24">
        <v>0</v>
      </c>
    </row>
    <row r="25" spans="2:4" x14ac:dyDescent="0.3">
      <c r="B25">
        <v>1</v>
      </c>
      <c r="C25">
        <v>10637.87</v>
      </c>
      <c r="D25">
        <f>$D$5+($D$4-$D$5)*B25/$I$4</f>
        <v>14361.134999999998</v>
      </c>
    </row>
    <row r="26" spans="2:4" x14ac:dyDescent="0.3">
      <c r="B26">
        <v>2</v>
      </c>
      <c r="C26">
        <v>9410.6200000000008</v>
      </c>
      <c r="D26">
        <f>$D$5+($D$4-$D$5)*B26/$I$4</f>
        <v>17437.39</v>
      </c>
    </row>
    <row r="27" spans="2:4" x14ac:dyDescent="0.3">
      <c r="B27">
        <v>3</v>
      </c>
      <c r="C27">
        <v>8428.91</v>
      </c>
      <c r="D27">
        <f>$D$5+($D$4-$D$5)*B27/$I$4</f>
        <v>20513.644999999997</v>
      </c>
    </row>
    <row r="28" spans="2:4" x14ac:dyDescent="0.3">
      <c r="B28">
        <v>4</v>
      </c>
      <c r="C28">
        <v>7888.41</v>
      </c>
      <c r="D28">
        <f>$D$5+($D$4-$D$5)*B28/$I$4</f>
        <v>23589.899999999998</v>
      </c>
    </row>
    <row r="29" spans="2:4" x14ac:dyDescent="0.3">
      <c r="B29">
        <v>5</v>
      </c>
      <c r="C29">
        <v>7793.25</v>
      </c>
      <c r="D29">
        <f>$D$5+($D$4-$D$5)*B29/$I$4</f>
        <v>26666.154999999999</v>
      </c>
    </row>
    <row r="30" spans="2:4" x14ac:dyDescent="0.3">
      <c r="B30">
        <v>6</v>
      </c>
      <c r="C30">
        <v>7774.15</v>
      </c>
      <c r="D30">
        <f>$D$5+($D$4-$D$5)*B30/$I$4</f>
        <v>29742.409999999996</v>
      </c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FB95-E774-4491-8205-4DDF427A444C}">
  <dimension ref="B3:L37"/>
  <sheetViews>
    <sheetView tabSelected="1" workbookViewId="0">
      <selection activeCell="G22" sqref="G22"/>
    </sheetView>
  </sheetViews>
  <sheetFormatPr defaultRowHeight="14.4" x14ac:dyDescent="0.3"/>
  <cols>
    <col min="2" max="2" width="12.6640625" customWidth="1"/>
  </cols>
  <sheetData>
    <row r="3" spans="2:12" x14ac:dyDescent="0.3">
      <c r="C3" t="s">
        <v>0</v>
      </c>
      <c r="D3" t="s">
        <v>1</v>
      </c>
      <c r="K3" t="s">
        <v>4</v>
      </c>
    </row>
    <row r="4" spans="2:12" x14ac:dyDescent="0.3">
      <c r="B4" t="s">
        <v>2</v>
      </c>
      <c r="C4">
        <v>7774.15</v>
      </c>
      <c r="D4">
        <v>29742.41</v>
      </c>
      <c r="F4" t="s">
        <v>10</v>
      </c>
      <c r="I4">
        <f>D5+0.01*(D4-D5)</f>
        <v>11469.4553</v>
      </c>
      <c r="K4" t="s">
        <v>5</v>
      </c>
      <c r="L4">
        <v>6</v>
      </c>
    </row>
    <row r="5" spans="2:12" x14ac:dyDescent="0.3">
      <c r="B5" t="s">
        <v>3</v>
      </c>
      <c r="C5">
        <v>27751.62</v>
      </c>
      <c r="D5">
        <v>11284.88</v>
      </c>
      <c r="F5" t="s">
        <v>11</v>
      </c>
      <c r="I5">
        <f>C4+0.01*(C5-C4)</f>
        <v>7973.9246999999996</v>
      </c>
    </row>
    <row r="7" spans="2:12" x14ac:dyDescent="0.3">
      <c r="B7" t="s">
        <v>12</v>
      </c>
    </row>
    <row r="8" spans="2:12" x14ac:dyDescent="0.3">
      <c r="C8" t="s">
        <v>0</v>
      </c>
      <c r="D8" t="s">
        <v>1</v>
      </c>
    </row>
    <row r="9" spans="2:12" x14ac:dyDescent="0.3">
      <c r="B9" t="s">
        <v>14</v>
      </c>
      <c r="C9">
        <f>I5</f>
        <v>7973.9246999999996</v>
      </c>
      <c r="D9">
        <v>22818.06</v>
      </c>
    </row>
    <row r="10" spans="2:12" x14ac:dyDescent="0.3">
      <c r="B10" t="s">
        <v>13</v>
      </c>
      <c r="C10">
        <v>17001.330000000002</v>
      </c>
      <c r="D10">
        <f>I4</f>
        <v>11469.4553</v>
      </c>
    </row>
    <row r="14" spans="2:12" x14ac:dyDescent="0.3">
      <c r="C14" t="s">
        <v>6</v>
      </c>
    </row>
    <row r="15" spans="2:12" x14ac:dyDescent="0.3">
      <c r="B15" t="s">
        <v>7</v>
      </c>
      <c r="C15" t="s">
        <v>0</v>
      </c>
      <c r="D15" t="s">
        <v>8</v>
      </c>
    </row>
    <row r="16" spans="2:12" x14ac:dyDescent="0.3">
      <c r="B16">
        <v>0</v>
      </c>
    </row>
    <row r="17" spans="2:4" x14ac:dyDescent="0.3">
      <c r="B17">
        <v>1</v>
      </c>
      <c r="C17">
        <f>$C$9+($C$10-$C$9)*B17/$L$4</f>
        <v>9478.4922499999993</v>
      </c>
      <c r="D17">
        <v>17247.11</v>
      </c>
    </row>
    <row r="18" spans="2:4" x14ac:dyDescent="0.3">
      <c r="B18">
        <v>2</v>
      </c>
      <c r="C18">
        <f t="shared" ref="C18:C22" si="0">$C$9+($C$10-$C$9)*B18/$L$4</f>
        <v>10983.059800000001</v>
      </c>
      <c r="D18">
        <v>13701.71</v>
      </c>
    </row>
    <row r="19" spans="2:4" x14ac:dyDescent="0.3">
      <c r="B19">
        <v>3</v>
      </c>
      <c r="C19">
        <f t="shared" si="0"/>
        <v>12487.627350000001</v>
      </c>
      <c r="D19">
        <v>12271.94</v>
      </c>
    </row>
    <row r="20" spans="2:4" x14ac:dyDescent="0.3">
      <c r="B20">
        <v>4</v>
      </c>
      <c r="C20">
        <f t="shared" si="0"/>
        <v>13992.194900000002</v>
      </c>
      <c r="D20">
        <v>11816.83</v>
      </c>
    </row>
    <row r="21" spans="2:4" x14ac:dyDescent="0.3">
      <c r="B21">
        <v>5</v>
      </c>
      <c r="C21">
        <f t="shared" si="0"/>
        <v>15496.762450000002</v>
      </c>
      <c r="D21">
        <v>11567.14</v>
      </c>
    </row>
    <row r="22" spans="2:4" x14ac:dyDescent="0.3">
      <c r="B22">
        <v>6</v>
      </c>
      <c r="C22">
        <f t="shared" si="0"/>
        <v>17001.330000000002</v>
      </c>
      <c r="D22">
        <v>11469.4553</v>
      </c>
    </row>
    <row r="23" spans="2:4" x14ac:dyDescent="0.3">
      <c r="B23" s="1"/>
      <c r="C23" s="1"/>
    </row>
    <row r="24" spans="2:4" x14ac:dyDescent="0.3">
      <c r="B24" s="1"/>
      <c r="C24" s="1"/>
    </row>
    <row r="25" spans="2:4" x14ac:dyDescent="0.3">
      <c r="B25" s="1"/>
      <c r="C25" s="1"/>
    </row>
    <row r="26" spans="2:4" x14ac:dyDescent="0.3">
      <c r="B26" s="1"/>
      <c r="C26" s="1"/>
    </row>
    <row r="29" spans="2:4" x14ac:dyDescent="0.3">
      <c r="C29" t="s">
        <v>9</v>
      </c>
    </row>
    <row r="30" spans="2:4" x14ac:dyDescent="0.3">
      <c r="B30" t="s">
        <v>7</v>
      </c>
      <c r="C30" t="s">
        <v>0</v>
      </c>
      <c r="D30" t="s">
        <v>8</v>
      </c>
    </row>
    <row r="31" spans="2:4" x14ac:dyDescent="0.3">
      <c r="B31">
        <v>0</v>
      </c>
    </row>
    <row r="32" spans="2:4" x14ac:dyDescent="0.3">
      <c r="B32">
        <v>1</v>
      </c>
      <c r="C32">
        <v>11165.57</v>
      </c>
      <c r="D32">
        <f>$D$10+($D$9-$D$10)*B32/$L$4</f>
        <v>13360.889416666667</v>
      </c>
    </row>
    <row r="33" spans="2:4" x14ac:dyDescent="0.3">
      <c r="B33">
        <v>2</v>
      </c>
      <c r="C33">
        <v>10207.52</v>
      </c>
      <c r="D33">
        <f t="shared" ref="D33:D37" si="1">$D$10+($D$9-$D$10)*B33/$L$4</f>
        <v>15252.323533333334</v>
      </c>
    </row>
    <row r="34" spans="2:4" x14ac:dyDescent="0.3">
      <c r="B34">
        <v>3</v>
      </c>
      <c r="C34">
        <v>9515.35</v>
      </c>
      <c r="D34">
        <f t="shared" si="1"/>
        <v>17143.75765</v>
      </c>
    </row>
    <row r="35" spans="2:4" x14ac:dyDescent="0.3">
      <c r="B35">
        <v>4</v>
      </c>
      <c r="C35">
        <v>8866.8700000000008</v>
      </c>
      <c r="D35">
        <f t="shared" si="1"/>
        <v>19035.191766666667</v>
      </c>
    </row>
    <row r="36" spans="2:4" x14ac:dyDescent="0.3">
      <c r="B36">
        <v>5</v>
      </c>
      <c r="C36">
        <v>8332.09</v>
      </c>
      <c r="D36">
        <f t="shared" si="1"/>
        <v>20926.625883333334</v>
      </c>
    </row>
    <row r="37" spans="2:4" x14ac:dyDescent="0.3">
      <c r="B37">
        <v>6</v>
      </c>
      <c r="C37">
        <v>7973.9246999999996</v>
      </c>
      <c r="D37">
        <f t="shared" si="1"/>
        <v>22818.06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4F56-8EE1-4210-BFEB-49C512E58733}">
  <dimension ref="B3:R34"/>
  <sheetViews>
    <sheetView workbookViewId="0">
      <selection activeCell="G13" sqref="G13"/>
    </sheetView>
  </sheetViews>
  <sheetFormatPr defaultRowHeight="14.4" x14ac:dyDescent="0.3"/>
  <cols>
    <col min="2" max="2" width="10.77734375" customWidth="1"/>
  </cols>
  <sheetData>
    <row r="3" spans="2:18" x14ac:dyDescent="0.3">
      <c r="B3" s="1"/>
      <c r="C3" s="1" t="s">
        <v>0</v>
      </c>
      <c r="D3" s="1" t="s">
        <v>1</v>
      </c>
      <c r="E3" s="1"/>
      <c r="F3" s="1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x14ac:dyDescent="0.3">
      <c r="B4" s="1" t="s">
        <v>2</v>
      </c>
      <c r="C4" s="1">
        <v>6947.07</v>
      </c>
      <c r="D4" s="1">
        <v>52205</v>
      </c>
      <c r="E4" s="1"/>
      <c r="F4" s="1" t="s">
        <v>5</v>
      </c>
      <c r="G4" s="1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3">
      <c r="B5" s="1" t="s">
        <v>3</v>
      </c>
      <c r="C5" s="1">
        <v>27359.96</v>
      </c>
      <c r="D5" s="1">
        <v>11177.46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3">
      <c r="B7" s="1"/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x14ac:dyDescent="0.3">
      <c r="B8" s="1" t="s">
        <v>7</v>
      </c>
      <c r="C8" s="1" t="s">
        <v>0</v>
      </c>
      <c r="D8" s="1" t="s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x14ac:dyDescent="0.3">
      <c r="B9" s="1">
        <v>0</v>
      </c>
      <c r="C9" s="1">
        <f t="shared" ref="C9:C18" si="0">$C$4+($C$5-$C$4)*B9/$G$4</f>
        <v>6947.07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x14ac:dyDescent="0.3">
      <c r="B10" s="1">
        <v>1</v>
      </c>
      <c r="C10" s="1">
        <f t="shared" si="0"/>
        <v>8988.3590000000004</v>
      </c>
      <c r="D10" s="1">
        <v>16336.93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x14ac:dyDescent="0.3">
      <c r="B11" s="1">
        <v>2</v>
      </c>
      <c r="C11" s="1">
        <f t="shared" si="0"/>
        <v>11029.647999999999</v>
      </c>
      <c r="D11" s="1">
        <v>12376.35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3">
      <c r="B12" s="1">
        <v>3</v>
      </c>
      <c r="C12" s="1">
        <f t="shared" si="0"/>
        <v>13070.937</v>
      </c>
      <c r="D12" s="1">
        <v>11743.11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3">
      <c r="B13" s="1">
        <v>4</v>
      </c>
      <c r="C13" s="1">
        <f t="shared" si="0"/>
        <v>15112.225999999999</v>
      </c>
      <c r="D13" s="1">
        <v>11431.04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3">
      <c r="B14" s="1">
        <v>5</v>
      </c>
      <c r="C14" s="1">
        <f t="shared" si="0"/>
        <v>17153.514999999999</v>
      </c>
      <c r="D14" s="1">
        <v>11320.02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3">
      <c r="B15" s="1">
        <v>6</v>
      </c>
      <c r="C15" s="1">
        <f t="shared" si="0"/>
        <v>19194.804</v>
      </c>
      <c r="D15" s="1">
        <v>11249.8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3">
      <c r="B16" s="1">
        <v>7</v>
      </c>
      <c r="C16" s="1">
        <f t="shared" si="0"/>
        <v>21236.092999999997</v>
      </c>
      <c r="D16" s="1">
        <v>11193.38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3">
      <c r="B17" s="1">
        <v>8</v>
      </c>
      <c r="C17" s="1">
        <f t="shared" si="0"/>
        <v>23277.381999999998</v>
      </c>
      <c r="D17" s="1">
        <v>11181.57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3">
      <c r="B18" s="1">
        <v>9</v>
      </c>
      <c r="C18" s="1">
        <f t="shared" si="0"/>
        <v>25318.671000000002</v>
      </c>
      <c r="D18" s="1">
        <v>11179.51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3">
      <c r="B19" s="1">
        <v>10</v>
      </c>
      <c r="C19" s="1">
        <f>$C$4+($C$5-$C$4)*B19/$G$4</f>
        <v>27359.96</v>
      </c>
      <c r="D19" s="1">
        <v>11177.46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3">
      <c r="B22" s="1"/>
      <c r="C22" s="1" t="s">
        <v>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3">
      <c r="B23" s="1" t="s">
        <v>7</v>
      </c>
      <c r="C23" s="1" t="s">
        <v>0</v>
      </c>
      <c r="D23" s="1" t="s">
        <v>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3">
      <c r="B24" s="1">
        <v>0</v>
      </c>
      <c r="C24" s="1"/>
      <c r="D24" s="1">
        <f>$D$5+($D$4-$D$5)*B24/$G$4</f>
        <v>11177.46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3">
      <c r="B25" s="1">
        <v>1</v>
      </c>
      <c r="C25" s="1"/>
      <c r="D25" s="1">
        <f t="shared" ref="D25:D34" si="1">$D$5+($D$4-$D$5)*B25/$G$4</f>
        <v>15280.214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3">
      <c r="B26" s="1">
        <v>2</v>
      </c>
      <c r="C26" s="1"/>
      <c r="D26" s="1">
        <f t="shared" si="1"/>
        <v>19382.968000000001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3">
      <c r="B27" s="1">
        <v>3</v>
      </c>
      <c r="C27" s="1"/>
      <c r="D27" s="1">
        <f t="shared" si="1"/>
        <v>23485.721999999998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3">
      <c r="B28" s="1">
        <v>4</v>
      </c>
      <c r="C28" s="1"/>
      <c r="D28" s="1">
        <f t="shared" si="1"/>
        <v>27588.475999999999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3">
      <c r="B29" s="1">
        <v>5</v>
      </c>
      <c r="C29" s="1"/>
      <c r="D29" s="1">
        <f t="shared" si="1"/>
        <v>31691.23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3">
      <c r="B30" s="1">
        <v>6</v>
      </c>
      <c r="C30" s="1"/>
      <c r="D30" s="1">
        <f t="shared" si="1"/>
        <v>35793.983999999997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3">
      <c r="B31" s="1">
        <v>7</v>
      </c>
      <c r="C31" s="1"/>
      <c r="D31" s="1">
        <f t="shared" si="1"/>
        <v>39896.737999999998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3">
      <c r="B32" s="1">
        <v>8</v>
      </c>
      <c r="C32" s="1"/>
      <c r="D32" s="1">
        <f t="shared" si="1"/>
        <v>43999.491999999998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3">
      <c r="B33" s="1">
        <v>9</v>
      </c>
      <c r="C33" s="1"/>
      <c r="D33" s="1">
        <f t="shared" si="1"/>
        <v>48102.245999999999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3">
      <c r="B34" s="1">
        <v>10</v>
      </c>
      <c r="C34" s="1"/>
      <c r="D34" s="1">
        <f t="shared" si="1"/>
        <v>52205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Zoom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Winther</cp:lastModifiedBy>
  <dcterms:created xsi:type="dcterms:W3CDTF">2022-10-31T08:07:29Z</dcterms:created>
  <dcterms:modified xsi:type="dcterms:W3CDTF">2022-11-08T10:18:45Z</dcterms:modified>
</cp:coreProperties>
</file>