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<sst xmlns="http://schemas.openxmlformats.org/spreadsheetml/2006/main" count="196" uniqueCount="88">
  <si>
    <t>DIRECCIÓN GENERAL DE INVESTIGACIONES - OFICINA DE INVESTIGACIONES</t>
  </si>
  <si>
    <t>CÓDIGO:        R-UV006</t>
  </si>
  <si>
    <t>FORMATO DE SEGUIMIENTO DE PRESUPUESTO POR PROYECTO</t>
  </si>
  <si>
    <t>VERSIÓN 1.0</t>
  </si>
  <si>
    <t>PAGINA 1/1</t>
  </si>
  <si>
    <t>Investigador principal:</t>
  </si>
  <si>
    <t>819-621119-421 AEGAR ARCOS CEII</t>
  </si>
  <si>
    <t>CÓDIGO:</t>
  </si>
  <si>
    <t>Tabla 1. Presupuesto Global del Proyecto</t>
  </si>
  <si>
    <t>Sin Validar</t>
  </si>
  <si>
    <t>ITEM</t>
  </si>
  <si>
    <t>RUBROS</t>
  </si>
  <si>
    <t>RECURSOS</t>
  </si>
  <si>
    <t>USC</t>
  </si>
  <si>
    <t>DISPONIBLE</t>
  </si>
  <si>
    <t>EFECTIVO</t>
  </si>
  <si>
    <t>EJECUTADO</t>
  </si>
  <si>
    <t>SERVICIOS TECNICOS (PERSONA CALIFICADA CONTRATADA) (Tabla 2)</t>
  </si>
  <si>
    <t xml:space="preserve"> ARRENDAMIENTO (TABLA 3)</t>
  </si>
  <si>
    <t>AFILIACIONES (Tabla 4)</t>
  </si>
  <si>
    <t>SEGUROS (Tabla 5)</t>
  </si>
  <si>
    <t>SERVICIOS (pago a personal no especializado) (Tabla 6)</t>
  </si>
  <si>
    <t>MANTENIMIENTO Y ADECUACIONES (Tabla 7)</t>
  </si>
  <si>
    <t>VIAJES (Tabla 8)</t>
  </si>
  <si>
    <t>SALIDAS DE CAMPO (Tabla 9)</t>
  </si>
  <si>
    <t xml:space="preserve"> Materiales Bibliográficos, insumos, suministros, auxiliares de investigación, alimentación (Tabla 10)</t>
  </si>
  <si>
    <t>EQUIPOS Y SOFTWARE (Tabla 11)</t>
  </si>
  <si>
    <t xml:space="preserve"> </t>
  </si>
  <si>
    <t xml:space="preserve">Tabla 2 Descripción de los gastos de Personal </t>
  </si>
  <si>
    <t>RUBRO</t>
  </si>
  <si>
    <t>CONCEPTO</t>
  </si>
  <si>
    <t>DESCRIPCIÓN</t>
  </si>
  <si>
    <t>CDIS</t>
  </si>
  <si>
    <t>Trabajos Especiales</t>
  </si>
  <si>
    <t xml:space="preserve">Tabla No. 3 Arrendamiento </t>
  </si>
  <si>
    <t xml:space="preserve"> USC</t>
  </si>
  <si>
    <t xml:space="preserve">Bienes Muebles (Equipos oficina) </t>
  </si>
  <si>
    <t>Otros Arrendamientos (Maquinaria y Equipos, Stands, Sonido y Flota)</t>
  </si>
  <si>
    <t xml:space="preserve">Tabla No. 4  Afiliaciones </t>
  </si>
  <si>
    <t>Afiliaciones (redes, congresos, pago en revistas)</t>
  </si>
  <si>
    <t xml:space="preserve">Tabla No. 5  Seguros </t>
  </si>
  <si>
    <t>De Cumplimiento</t>
  </si>
  <si>
    <t>Otros Seguros</t>
  </si>
  <si>
    <t>Tabla No. 6  Servicios (pago a personal no especializado)</t>
  </si>
  <si>
    <t>Transporte, Fletes y Acarreos</t>
  </si>
  <si>
    <t>Propaganda y Publicidad</t>
  </si>
  <si>
    <t>Otros Servicios (auxilio a personal no especializado)</t>
  </si>
  <si>
    <t>Tabla No. 7 Mantenimientos</t>
  </si>
  <si>
    <t>Efectivo</t>
  </si>
  <si>
    <t>Equipos de Computo o medio cientifico</t>
  </si>
  <si>
    <t xml:space="preserve">Tabla No. 8  Gastos de Viaje </t>
  </si>
  <si>
    <t>Viáticos (Tarifa Autorizada)</t>
  </si>
  <si>
    <t>Pasajes Aéreos</t>
  </si>
  <si>
    <t>Alojamiento (Viajes nacionales)</t>
  </si>
  <si>
    <t>Transporte Terrestre (fuera de la ciudad)</t>
  </si>
  <si>
    <t xml:space="preserve">Tabla No. 9 Salida de Campo </t>
  </si>
  <si>
    <t xml:space="preserve">Tabla  No. 10. Materiales Bibliográficos, insumos, suministros, auxiliares de investigación, alimentación" </t>
  </si>
  <si>
    <t>Útiles y Papelería</t>
  </si>
  <si>
    <t>Fotocopias</t>
  </si>
  <si>
    <t xml:space="preserve">Elementos de Aseo </t>
  </si>
  <si>
    <t>Insumos de Laboratorio</t>
  </si>
  <si>
    <t>insumos requeridos par arealizar pruebas de laboratorio</t>
  </si>
  <si>
    <t>Piñon sencillo  1/4 : 9 y 15 dientes, Cadena sencilla, Union de cierre, Rodamiento</t>
  </si>
  <si>
    <t>66661-20</t>
  </si>
  <si>
    <t>Insumos Médicos</t>
  </si>
  <si>
    <t>Material Didáctico</t>
  </si>
  <si>
    <t>Transporte en la ciudad</t>
  </si>
  <si>
    <t>Alimentación</t>
  </si>
  <si>
    <t>Auxilio a estudiantes, Compra de textos, Combustible</t>
  </si>
  <si>
    <t xml:space="preserve"> MyoWare Muscle Sensor, Myoware Cable Shield, MyoWare Electrodes (50-pack), Motor Maxon EC 60 flat Ø60 mm, Motor Maxon EC-max 16 O16 mm, Sistema embebido, Arduino nano,  Encoder absoluto magnético </t>
  </si>
  <si>
    <t>64330-19</t>
  </si>
  <si>
    <t>por solicitud de rubro de compras se descuenta de inversiones, se mueven internamente $5 millones de inversiones al 519515. Valor anterior rubro $5.377.035</t>
  </si>
  <si>
    <t xml:space="preserve">Piñon sencillo, Piñon sencillo, Cadena sencilla, Union de cierre, Rodamiento, Piñon sencillo
</t>
  </si>
  <si>
    <t>EN TRAMITE</t>
  </si>
  <si>
    <t>399-20</t>
  </si>
  <si>
    <t xml:space="preserve">Auxiliares de investigación michael alexander octubre mes 1 de 2 </t>
  </si>
  <si>
    <t>70635-20</t>
  </si>
  <si>
    <t xml:space="preserve">Comprometido auxliares michael y melissa mes 2 de 2 </t>
  </si>
  <si>
    <t>AUXILIAR LUISA POVEDA MES 1 DE 2 OCT</t>
  </si>
  <si>
    <t>70701-20</t>
  </si>
  <si>
    <t>AUXILIAR LUISA POVEDA CONPROMETIDO MES 2 DE 2 NOV</t>
  </si>
  <si>
    <t>Auxiliares de investigación melissa  villahermosa octubre mes 1 de 2</t>
  </si>
  <si>
    <t>70634-20</t>
  </si>
  <si>
    <t xml:space="preserve">Tabla No. 11 Equipos y software </t>
  </si>
  <si>
    <t>Inversiones</t>
  </si>
  <si>
    <t>por solicitud de rubro de compras se descuenta de inversiones, se mueven internamente $5 millones de inversiones al 519515. Valor anterior 25 millones 26/09/2020</t>
  </si>
  <si>
    <t>Impresora 3D de filamento
Impresora 3D de resina</t>
  </si>
  <si>
    <t>30331-21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</si>
</sst>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* #,##0_-;\-&quot;$&quot;* #,##0_-;_-&quot;$&quot;* &quot;-&quot;_-;_-@"/>
    <numFmt numFmtId="165" formatCode="&quot;$&quot;#,##0"/>
  </numFmts>
  <fonts count="9">
    <font>
      <sz val="10.0"/>
      <color rgb="FF000000"/>
      <name val="Arial"/>
    </font>
    <font>
      <b/>
      <sz val="9.0"/>
      <color rgb="FF000000"/>
      <name val="Arial"/>
    </font>
    <font/>
    <font>
      <sz val="9.0"/>
      <color rgb="FF000000"/>
      <name val="Arial"/>
    </font>
    <font>
      <name val="Arial"/>
    </font>
    <font>
      <sz val="8.0"/>
      <color rgb="FF000000"/>
      <name val="Arial"/>
    </font>
    <font>
      <b/>
      <sz val="9.0"/>
      <color rgb="FFFFFFFF"/>
      <name val="Arial"/>
    </font>
    <font>
      <b/>
      <sz val="8.0"/>
      <color rgb="FF000000"/>
      <name val="Arial"/>
    </font>
    <font>
      <sz val="11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95B3D7"/>
        <bgColor rgb="FF95B3D7"/>
      </patternFill>
    </fill>
    <fill>
      <patternFill patternType="solid">
        <fgColor rgb="FF1F497D"/>
        <bgColor rgb="FF1F497D"/>
      </patternFill>
    </fill>
    <fill>
      <patternFill patternType="solid">
        <fgColor rgb="FFEAF1DD"/>
        <bgColor rgb="FFEAF1DD"/>
      </patternFill>
    </fill>
  </fills>
  <borders count="15">
    <border/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2" numFmtId="0" xfId="0" applyBorder="1" applyFont="1"/>
    <xf borderId="2" fillId="0" fontId="2" numFmtId="0" xfId="0" applyBorder="1" applyFont="1"/>
    <xf borderId="3" fillId="0" fontId="3" numFmtId="49" xfId="0" applyAlignment="1" applyBorder="1" applyFont="1" applyNumberFormat="1">
      <alignment horizontal="center" shrinkToFit="0" vertical="bottom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4" fillId="0" fontId="2" numFmtId="0" xfId="0" applyBorder="1" applyFont="1"/>
    <xf borderId="5" fillId="0" fontId="5" numFmtId="49" xfId="0" applyAlignment="1" applyBorder="1" applyFont="1" applyNumberFormat="1">
      <alignment horizontal="center" vertical="bottom"/>
    </xf>
    <xf borderId="6" fillId="0" fontId="2" numFmtId="0" xfId="0" applyBorder="1" applyFont="1"/>
    <xf borderId="7" fillId="0" fontId="2" numFmtId="0" xfId="0" applyBorder="1" applyFont="1"/>
    <xf borderId="8" fillId="0" fontId="1" numFmtId="0" xfId="0" applyAlignment="1" applyBorder="1" applyFont="1">
      <alignment horizontal="center" vertical="bottom"/>
    </xf>
    <xf borderId="7" fillId="2" fontId="5" numFmtId="0" xfId="0" applyAlignment="1" applyBorder="1" applyFill="1" applyFont="1">
      <alignment horizontal="center" readingOrder="0" vertical="bottom"/>
    </xf>
    <xf borderId="7" fillId="0" fontId="5" numFmtId="0" xfId="0" applyAlignment="1" applyBorder="1" applyFont="1">
      <alignment vertical="center"/>
    </xf>
    <xf borderId="6" fillId="3" fontId="5" numFmtId="14" xfId="0" applyAlignment="1" applyBorder="1" applyFill="1" applyFont="1" applyNumberFormat="1">
      <alignment horizontal="center" readingOrder="0" vertical="bottom"/>
    </xf>
    <xf borderId="7" fillId="0" fontId="4" numFmtId="49" xfId="0" applyAlignment="1" applyBorder="1" applyFont="1" applyNumberFormat="1">
      <alignment vertical="bottom"/>
    </xf>
    <xf borderId="9" fillId="0" fontId="4" numFmtId="0" xfId="0" applyAlignment="1" applyBorder="1" applyFont="1">
      <alignment vertical="bottom"/>
    </xf>
    <xf borderId="9" fillId="0" fontId="4" numFmtId="0" xfId="0" applyAlignment="1" applyBorder="1" applyFont="1">
      <alignment vertical="center"/>
    </xf>
    <xf borderId="9" fillId="0" fontId="4" numFmtId="49" xfId="0" applyAlignment="1" applyBorder="1" applyFont="1" applyNumberFormat="1">
      <alignment vertical="bottom"/>
    </xf>
    <xf borderId="10" fillId="4" fontId="6" numFmtId="0" xfId="0" applyAlignment="1" applyBorder="1" applyFill="1" applyFont="1">
      <alignment horizontal="center" vertical="bottom"/>
    </xf>
    <xf borderId="5" fillId="0" fontId="2" numFmtId="0" xfId="0" applyBorder="1" applyFont="1"/>
    <xf borderId="11" fillId="5" fontId="7" numFmtId="0" xfId="0" applyAlignment="1" applyBorder="1" applyFill="1" applyFont="1">
      <alignment horizontal="center" shrinkToFit="0" vertical="bottom" wrapText="1"/>
    </xf>
    <xf borderId="0" fillId="5" fontId="7" numFmtId="0" xfId="0" applyAlignment="1" applyFont="1">
      <alignment horizontal="center" shrinkToFit="0" vertical="bottom" wrapText="1"/>
    </xf>
    <xf borderId="6" fillId="5" fontId="7" numFmtId="0" xfId="0" applyAlignment="1" applyBorder="1" applyFont="1">
      <alignment horizontal="center" shrinkToFit="0" vertical="center" wrapText="1"/>
    </xf>
    <xf borderId="4" fillId="5" fontId="4" numFmtId="49" xfId="0" applyAlignment="1" applyBorder="1" applyFont="1" applyNumberFormat="1">
      <alignment vertical="bottom"/>
    </xf>
    <xf borderId="11" fillId="0" fontId="2" numFmtId="0" xfId="0" applyBorder="1" applyFont="1"/>
    <xf borderId="4" fillId="5" fontId="7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7" fillId="5" fontId="7" numFmtId="0" xfId="0" applyAlignment="1" applyBorder="1" applyFont="1">
      <alignment horizontal="center" shrinkToFit="0" vertical="center" wrapText="1"/>
    </xf>
    <xf borderId="7" fillId="5" fontId="7" numFmtId="0" xfId="0" applyAlignment="1" applyBorder="1" applyFont="1">
      <alignment horizontal="center" shrinkToFit="0" vertical="bottom" wrapText="1"/>
    </xf>
    <xf borderId="12" fillId="0" fontId="5" numFmtId="0" xfId="0" applyAlignment="1" applyBorder="1" applyFont="1">
      <alignment horizontal="center" vertical="bottom"/>
    </xf>
    <xf borderId="6" fillId="0" fontId="5" numFmtId="0" xfId="0" applyAlignment="1" applyBorder="1" applyFont="1">
      <alignment vertical="bottom"/>
    </xf>
    <xf borderId="7" fillId="0" fontId="5" numFmtId="164" xfId="0" applyAlignment="1" applyBorder="1" applyFont="1" applyNumberFormat="1">
      <alignment horizontal="right" vertical="center"/>
    </xf>
    <xf borderId="7" fillId="0" fontId="5" numFmtId="164" xfId="0" applyAlignment="1" applyBorder="1" applyFont="1" applyNumberFormat="1">
      <alignment horizontal="right" vertical="bottom"/>
    </xf>
    <xf borderId="7" fillId="0" fontId="4" numFmtId="164" xfId="0" applyAlignment="1" applyBorder="1" applyFont="1" applyNumberFormat="1">
      <alignment vertical="bottom"/>
    </xf>
    <xf borderId="0" fillId="0" fontId="5" numFmtId="0" xfId="0" applyAlignment="1" applyFont="1">
      <alignment vertical="bottom"/>
    </xf>
    <xf borderId="4" fillId="0" fontId="4" numFmtId="0" xfId="0" applyAlignment="1" applyBorder="1" applyFont="1">
      <alignment vertical="bottom"/>
    </xf>
    <xf borderId="7" fillId="5" fontId="7" numFmtId="164" xfId="0" applyAlignment="1" applyBorder="1" applyFont="1" applyNumberFormat="1">
      <alignment horizontal="center" vertical="center"/>
    </xf>
    <xf borderId="7" fillId="5" fontId="7" numFmtId="164" xfId="0" applyAlignment="1" applyBorder="1" applyFont="1" applyNumberFormat="1">
      <alignment horizontal="center" vertical="bottom"/>
    </xf>
    <xf borderId="7" fillId="5" fontId="4" numFmtId="49" xfId="0" applyAlignment="1" applyBorder="1" applyFont="1" applyNumberFormat="1">
      <alignment vertical="bottom"/>
    </xf>
    <xf borderId="4" fillId="5" fontId="7" numFmtId="0" xfId="0" applyAlignment="1" applyBorder="1" applyFont="1">
      <alignment horizontal="center" shrinkToFit="0" vertical="bottom" wrapText="1"/>
    </xf>
    <xf borderId="11" fillId="0" fontId="7" numFmtId="0" xfId="0" applyAlignment="1" applyBorder="1" applyFont="1">
      <alignment horizontal="center" shrinkToFit="0" vertical="bottom" wrapText="1"/>
    </xf>
    <xf borderId="4" fillId="0" fontId="7" numFmtId="0" xfId="0" applyAlignment="1" applyBorder="1" applyFont="1">
      <alignment shrinkToFit="0" vertical="bottom" wrapText="1"/>
    </xf>
    <xf borderId="7" fillId="2" fontId="4" numFmtId="0" xfId="0" applyAlignment="1" applyBorder="1" applyFont="1">
      <alignment vertical="bottom"/>
    </xf>
    <xf borderId="4" fillId="2" fontId="5" numFmtId="165" xfId="0" applyAlignment="1" applyBorder="1" applyFont="1" applyNumberFormat="1">
      <alignment horizontal="center" shrinkToFit="0" vertical="center" wrapText="1"/>
    </xf>
    <xf borderId="7" fillId="2" fontId="4" numFmtId="165" xfId="0" applyAlignment="1" applyBorder="1" applyFont="1" applyNumberFormat="1">
      <alignment vertical="bottom"/>
    </xf>
    <xf borderId="7" fillId="5" fontId="7" numFmtId="165" xfId="0" applyAlignment="1" applyBorder="1" applyFont="1" applyNumberFormat="1">
      <alignment horizontal="center" shrinkToFit="0" vertical="center" wrapText="1"/>
    </xf>
    <xf borderId="7" fillId="5" fontId="7" numFmtId="165" xfId="0" applyAlignment="1" applyBorder="1" applyFont="1" applyNumberFormat="1">
      <alignment horizontal="center" shrinkToFit="0" vertical="bottom" wrapText="1"/>
    </xf>
    <xf borderId="4" fillId="0" fontId="7" numFmtId="0" xfId="0" applyAlignment="1" applyBorder="1" applyFont="1">
      <alignment horizontal="center" shrinkToFit="0" vertical="bottom" wrapText="1"/>
    </xf>
    <xf borderId="7" fillId="2" fontId="5" numFmtId="0" xfId="0" applyAlignment="1" applyBorder="1" applyFont="1">
      <alignment shrinkToFit="0" vertical="bottom" wrapText="1"/>
    </xf>
    <xf borderId="13" fillId="4" fontId="4" numFmtId="0" xfId="0" applyAlignment="1" applyBorder="1" applyFont="1">
      <alignment vertical="bottom"/>
    </xf>
    <xf borderId="11" fillId="0" fontId="7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shrinkToFit="0" vertical="center" wrapText="1"/>
    </xf>
    <xf borderId="4" fillId="2" fontId="5" numFmtId="165" xfId="0" applyAlignment="1" applyBorder="1" applyFont="1" applyNumberFormat="1">
      <alignment horizontal="center" readingOrder="0" shrinkToFit="0" vertical="center" wrapText="1"/>
    </xf>
    <xf borderId="7" fillId="2" fontId="8" numFmtId="0" xfId="0" applyAlignment="1" applyBorder="1" applyFont="1">
      <alignment vertical="bottom"/>
    </xf>
    <xf borderId="9" fillId="0" fontId="4" numFmtId="164" xfId="0" applyAlignment="1" applyBorder="1" applyFont="1" applyNumberFormat="1">
      <alignment vertical="center"/>
    </xf>
    <xf borderId="9" fillId="0" fontId="4" numFmtId="164" xfId="0" applyAlignment="1" applyBorder="1" applyFont="1" applyNumberFormat="1">
      <alignment vertical="bottom"/>
    </xf>
    <xf borderId="7" fillId="2" fontId="5" numFmtId="0" xfId="0" applyAlignment="1" applyBorder="1" applyFont="1">
      <alignment horizontal="center" shrinkToFit="0" vertical="bottom" wrapText="1"/>
    </xf>
    <xf borderId="4" fillId="2" fontId="5" numFmtId="165" xfId="0" applyAlignment="1" applyBorder="1" applyFont="1" applyNumberFormat="1">
      <alignment horizontal="center" vertical="center"/>
    </xf>
    <xf borderId="12" fillId="0" fontId="7" numFmtId="0" xfId="0" applyAlignment="1" applyBorder="1" applyFont="1">
      <alignment horizontal="center" shrinkToFit="0" vertical="bottom" wrapText="1"/>
    </xf>
    <xf borderId="7" fillId="0" fontId="7" numFmtId="0" xfId="0" applyAlignment="1" applyBorder="1" applyFont="1">
      <alignment shrinkToFit="0" vertical="bottom" wrapText="1"/>
    </xf>
    <xf borderId="7" fillId="2" fontId="5" numFmtId="0" xfId="0" applyAlignment="1" applyBorder="1" applyFont="1">
      <alignment horizontal="center" readingOrder="0" shrinkToFit="0" vertical="bottom" wrapText="1"/>
    </xf>
    <xf borderId="7" fillId="2" fontId="4" numFmtId="165" xfId="0" applyAlignment="1" applyBorder="1" applyFont="1" applyNumberFormat="1">
      <alignment readingOrder="0" vertical="bottom"/>
    </xf>
    <xf borderId="7" fillId="5" fontId="4" numFmtId="49" xfId="0" applyAlignment="1" applyBorder="1" applyFont="1" applyNumberFormat="1">
      <alignment readingOrder="0" vertical="bottom"/>
    </xf>
    <xf borderId="0" fillId="0" fontId="4" numFmtId="0" xfId="0" applyAlignment="1" applyFont="1">
      <alignment readingOrder="0" vertical="bottom"/>
    </xf>
    <xf borderId="12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7" fillId="2" fontId="4" numFmtId="165" xfId="0" applyAlignment="1" applyBorder="1" applyFont="1" applyNumberFormat="1">
      <alignment readingOrder="0" vertical="center"/>
    </xf>
    <xf borderId="7" fillId="5" fontId="4" numFmtId="49" xfId="0" applyAlignment="1" applyBorder="1" applyFont="1" applyNumberFormat="1">
      <alignment readingOrder="0" vertical="center"/>
    </xf>
    <xf borderId="7" fillId="2" fontId="4" numFmtId="165" xfId="0" applyAlignment="1" applyBorder="1" applyFont="1" applyNumberFormat="1">
      <alignment vertical="center"/>
    </xf>
    <xf borderId="7" fillId="5" fontId="4" numFmtId="49" xfId="0" applyAlignment="1" applyBorder="1" applyFont="1" applyNumberFormat="1">
      <alignment vertical="center"/>
    </xf>
    <xf borderId="14" fillId="5" fontId="7" numFmtId="0" xfId="0" applyAlignment="1" applyBorder="1" applyFont="1">
      <alignment horizontal="center" shrinkToFit="0" vertical="bottom" wrapText="1"/>
    </xf>
    <xf borderId="14" fillId="0" fontId="2" numFmtId="0" xfId="0" applyBorder="1" applyFont="1"/>
    <xf borderId="8" fillId="0" fontId="2" numFmtId="0" xfId="0" applyBorder="1" applyFont="1"/>
    <xf borderId="14" fillId="0" fontId="7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readingOrder="0" vertical="bottom"/>
    </xf>
    <xf borderId="0" fillId="0" fontId="4" numFmtId="0" xfId="0" applyAlignment="1" applyFont="1">
      <alignment vertical="center"/>
    </xf>
    <xf borderId="0" fillId="0" fontId="4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64.86"/>
  </cols>
  <sheetData>
    <row r="1">
      <c r="C1" s="1" t="s">
        <v>0</v>
      </c>
      <c r="D1" s="2"/>
      <c r="E1" s="2"/>
      <c r="F1" s="3"/>
      <c r="G1" s="4" t="s">
        <v>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C2" s="6" t="s">
        <v>2</v>
      </c>
      <c r="F2" s="7"/>
      <c r="G2" s="8" t="s">
        <v>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C3" s="9"/>
      <c r="D3" s="9"/>
      <c r="E3" s="9"/>
      <c r="F3" s="10"/>
      <c r="G3" s="8" t="s">
        <v>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1" t="s">
        <v>5</v>
      </c>
      <c r="B4" s="10"/>
      <c r="C4" s="12" t="s">
        <v>6</v>
      </c>
      <c r="D4" s="13" t="s">
        <v>7</v>
      </c>
      <c r="E4" s="14">
        <v>44259.0</v>
      </c>
      <c r="F4" s="10"/>
      <c r="G4" s="1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6"/>
      <c r="B5" s="16"/>
      <c r="C5" s="16"/>
      <c r="D5" s="17"/>
      <c r="E5" s="16"/>
      <c r="F5" s="17"/>
      <c r="G5" s="18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9" t="s">
        <v>8</v>
      </c>
      <c r="B6" s="9"/>
      <c r="C6" s="9"/>
      <c r="D6" s="9"/>
      <c r="E6" s="9"/>
      <c r="F6" s="9"/>
      <c r="G6" s="20"/>
      <c r="H6" s="5"/>
      <c r="I6" s="5" t="s">
        <v>9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1" t="s">
        <v>10</v>
      </c>
      <c r="B7" s="22" t="s">
        <v>11</v>
      </c>
      <c r="C7" s="7"/>
      <c r="D7" s="23" t="s">
        <v>12</v>
      </c>
      <c r="E7" s="9"/>
      <c r="F7" s="10"/>
      <c r="G7" s="2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5"/>
      <c r="C8" s="7"/>
      <c r="D8" s="23" t="s">
        <v>13</v>
      </c>
      <c r="E8" s="10"/>
      <c r="F8" s="26" t="s">
        <v>14</v>
      </c>
      <c r="G8" s="7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7"/>
      <c r="B9" s="9"/>
      <c r="C9" s="10"/>
      <c r="D9" s="28" t="s">
        <v>15</v>
      </c>
      <c r="E9" s="29" t="s">
        <v>16</v>
      </c>
      <c r="F9" s="10"/>
      <c r="G9" s="10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0">
        <v>1.0</v>
      </c>
      <c r="B10" s="31" t="s">
        <v>17</v>
      </c>
      <c r="C10" s="10"/>
      <c r="D10" s="32">
        <f t="shared" ref="D10:E10" si="1">D32</f>
        <v>0</v>
      </c>
      <c r="E10" s="33">
        <f t="shared" si="1"/>
        <v>0</v>
      </c>
      <c r="F10" s="32">
        <f t="shared" ref="F10:F19" si="3">D10-E10</f>
        <v>0</v>
      </c>
      <c r="G10" s="1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0">
        <v>2.0</v>
      </c>
      <c r="B11" s="31" t="s">
        <v>18</v>
      </c>
      <c r="C11" s="10"/>
      <c r="D11" s="32">
        <f t="shared" ref="D11:E11" si="2">D48</f>
        <v>0</v>
      </c>
      <c r="E11" s="33">
        <f t="shared" si="2"/>
        <v>0</v>
      </c>
      <c r="F11" s="32">
        <f t="shared" si="3"/>
        <v>0</v>
      </c>
      <c r="G11" s="1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0">
        <v>3.0</v>
      </c>
      <c r="B12" s="31" t="s">
        <v>19</v>
      </c>
      <c r="C12" s="10"/>
      <c r="D12" s="32">
        <f>D59</f>
        <v>4000000</v>
      </c>
      <c r="E12" s="34" t="str">
        <f>H90</f>
        <v/>
      </c>
      <c r="F12" s="32">
        <f t="shared" si="3"/>
        <v>4000000</v>
      </c>
      <c r="G12" s="1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0">
        <v>4.0</v>
      </c>
      <c r="B13" s="31" t="s">
        <v>20</v>
      </c>
      <c r="C13" s="10"/>
      <c r="D13" s="32">
        <f t="shared" ref="D13:E13" si="4">D72</f>
        <v>0</v>
      </c>
      <c r="E13" s="33">
        <f t="shared" si="4"/>
        <v>0</v>
      </c>
      <c r="F13" s="32">
        <f t="shared" si="3"/>
        <v>0</v>
      </c>
      <c r="G13" s="1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0">
        <v>5.0</v>
      </c>
      <c r="B14" s="31" t="s">
        <v>21</v>
      </c>
      <c r="C14" s="10"/>
      <c r="D14" s="32">
        <f t="shared" ref="D14:E14" si="5">D89</f>
        <v>5000000</v>
      </c>
      <c r="E14" s="33">
        <f t="shared" si="5"/>
        <v>0</v>
      </c>
      <c r="F14" s="32">
        <f t="shared" si="3"/>
        <v>5000000</v>
      </c>
      <c r="G14" s="1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0">
        <v>6.0</v>
      </c>
      <c r="B15" s="31" t="s">
        <v>22</v>
      </c>
      <c r="C15" s="10"/>
      <c r="D15" s="32">
        <f t="shared" ref="D15:E15" si="6">D104</f>
        <v>0</v>
      </c>
      <c r="E15" s="33">
        <f t="shared" si="6"/>
        <v>0</v>
      </c>
      <c r="F15" s="32">
        <f t="shared" si="3"/>
        <v>0</v>
      </c>
      <c r="G15" s="1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0">
        <v>7.0</v>
      </c>
      <c r="B16" s="31" t="s">
        <v>23</v>
      </c>
      <c r="C16" s="10"/>
      <c r="D16" s="32">
        <f t="shared" ref="D16:E16" si="7">D130</f>
        <v>0</v>
      </c>
      <c r="E16" s="33">
        <f t="shared" si="7"/>
        <v>0</v>
      </c>
      <c r="F16" s="32">
        <f t="shared" si="3"/>
        <v>0</v>
      </c>
      <c r="G16" s="1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0">
        <v>8.0</v>
      </c>
      <c r="B17" s="31" t="s">
        <v>24</v>
      </c>
      <c r="C17" s="10"/>
      <c r="D17" s="32">
        <f t="shared" ref="D17:E17" si="8">D156</f>
        <v>0</v>
      </c>
      <c r="E17" s="33">
        <f t="shared" si="8"/>
        <v>0</v>
      </c>
      <c r="F17" s="32">
        <f t="shared" si="3"/>
        <v>0</v>
      </c>
      <c r="G17" s="1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0">
        <v>9.0</v>
      </c>
      <c r="B18" s="31" t="s">
        <v>25</v>
      </c>
      <c r="C18" s="10"/>
      <c r="D18" s="32">
        <f t="shared" ref="D18:E18" si="9">D200</f>
        <v>11000000</v>
      </c>
      <c r="E18" s="33">
        <f t="shared" si="9"/>
        <v>9364115</v>
      </c>
      <c r="F18" s="32">
        <f t="shared" si="3"/>
        <v>1635885</v>
      </c>
      <c r="G18" s="1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0">
        <v>10.0</v>
      </c>
      <c r="B19" s="31" t="s">
        <v>26</v>
      </c>
      <c r="C19" s="10"/>
      <c r="D19" s="32">
        <f t="shared" ref="D19:E19" si="10">D210</f>
        <v>20000000</v>
      </c>
      <c r="E19" s="33">
        <f t="shared" si="10"/>
        <v>5355000</v>
      </c>
      <c r="F19" s="32">
        <f t="shared" si="3"/>
        <v>14645000</v>
      </c>
      <c r="G19" s="1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35" t="s">
        <v>27</v>
      </c>
      <c r="C20" s="36"/>
      <c r="D20" s="37">
        <f t="shared" ref="D20:F20" si="11">SUM(D10:D19)</f>
        <v>40000000</v>
      </c>
      <c r="E20" s="38">
        <f t="shared" si="11"/>
        <v>14719115</v>
      </c>
      <c r="F20" s="37">
        <f t="shared" si="11"/>
        <v>25280885</v>
      </c>
      <c r="G20" s="39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6"/>
      <c r="B21" s="16"/>
      <c r="C21" s="16"/>
      <c r="D21" s="17"/>
      <c r="E21" s="16"/>
      <c r="F21" s="17"/>
      <c r="G21" s="18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9" t="s">
        <v>28</v>
      </c>
      <c r="B22" s="9"/>
      <c r="C22" s="9"/>
      <c r="D22" s="9"/>
      <c r="E22" s="9"/>
      <c r="F22" s="9"/>
      <c r="G22" s="20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21" t="s">
        <v>29</v>
      </c>
      <c r="B23" s="40" t="s">
        <v>30</v>
      </c>
      <c r="C23" s="40" t="s">
        <v>31</v>
      </c>
      <c r="D23" s="23" t="s">
        <v>12</v>
      </c>
      <c r="E23" s="9"/>
      <c r="F23" s="10"/>
      <c r="G23" s="24" t="s">
        <v>32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25"/>
      <c r="B24" s="7"/>
      <c r="C24" s="7"/>
      <c r="D24" s="23" t="s">
        <v>13</v>
      </c>
      <c r="E24" s="10"/>
      <c r="F24" s="26" t="s">
        <v>14</v>
      </c>
      <c r="G24" s="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7"/>
      <c r="B25" s="10"/>
      <c r="C25" s="10"/>
      <c r="D25" s="28" t="s">
        <v>15</v>
      </c>
      <c r="E25" s="29" t="s">
        <v>16</v>
      </c>
      <c r="F25" s="10"/>
      <c r="G25" s="10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1">
        <v>511010.0</v>
      </c>
      <c r="B26" s="42" t="s">
        <v>33</v>
      </c>
      <c r="C26" s="43"/>
      <c r="D26" s="44">
        <v>0.0</v>
      </c>
      <c r="E26" s="45"/>
      <c r="F26" s="44">
        <f>D26-(SUM(E26:E31))</f>
        <v>0</v>
      </c>
      <c r="G26" s="39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25"/>
      <c r="B27" s="7"/>
      <c r="C27" s="43"/>
      <c r="D27" s="7"/>
      <c r="E27" s="45"/>
      <c r="F27" s="7"/>
      <c r="G27" s="39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25"/>
      <c r="B28" s="7"/>
      <c r="C28" s="43"/>
      <c r="D28" s="7"/>
      <c r="E28" s="45"/>
      <c r="F28" s="7"/>
      <c r="G28" s="39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25"/>
      <c r="B29" s="7"/>
      <c r="C29" s="43"/>
      <c r="D29" s="7"/>
      <c r="E29" s="45"/>
      <c r="F29" s="7"/>
      <c r="G29" s="39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25"/>
      <c r="B30" s="7"/>
      <c r="C30" s="43"/>
      <c r="D30" s="7"/>
      <c r="E30" s="45"/>
      <c r="F30" s="7"/>
      <c r="G30" s="39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27"/>
      <c r="B31" s="10"/>
      <c r="C31" s="43"/>
      <c r="D31" s="10"/>
      <c r="E31" s="45"/>
      <c r="F31" s="10"/>
      <c r="G31" s="39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36"/>
      <c r="D32" s="46">
        <f t="shared" ref="D32:F32" si="12">SUM(D26:D31)</f>
        <v>0</v>
      </c>
      <c r="E32" s="47">
        <f t="shared" si="12"/>
        <v>0</v>
      </c>
      <c r="F32" s="46">
        <f t="shared" si="12"/>
        <v>0</v>
      </c>
      <c r="G32" s="39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6"/>
      <c r="B33" s="16"/>
      <c r="C33" s="16"/>
      <c r="D33" s="17"/>
      <c r="E33" s="16"/>
      <c r="F33" s="17"/>
      <c r="G33" s="18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9" t="s">
        <v>34</v>
      </c>
      <c r="B34" s="9"/>
      <c r="C34" s="9"/>
      <c r="D34" s="9"/>
      <c r="E34" s="9"/>
      <c r="F34" s="9"/>
      <c r="G34" s="20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21" t="s">
        <v>29</v>
      </c>
      <c r="B35" s="40" t="s">
        <v>30</v>
      </c>
      <c r="C35" s="40" t="s">
        <v>31</v>
      </c>
      <c r="D35" s="23" t="s">
        <v>12</v>
      </c>
      <c r="E35" s="9"/>
      <c r="F35" s="10"/>
      <c r="G35" s="24" t="s">
        <v>32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25"/>
      <c r="B36" s="7"/>
      <c r="C36" s="7"/>
      <c r="D36" s="23" t="s">
        <v>35</v>
      </c>
      <c r="E36" s="10"/>
      <c r="F36" s="26" t="s">
        <v>14</v>
      </c>
      <c r="G36" s="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27"/>
      <c r="B37" s="10"/>
      <c r="C37" s="10"/>
      <c r="D37" s="28" t="s">
        <v>15</v>
      </c>
      <c r="E37" s="29" t="s">
        <v>16</v>
      </c>
      <c r="F37" s="10"/>
      <c r="G37" s="10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41">
        <v>512006.0</v>
      </c>
      <c r="B38" s="42" t="s">
        <v>36</v>
      </c>
      <c r="C38" s="43"/>
      <c r="D38" s="44"/>
      <c r="E38" s="45"/>
      <c r="F38" s="44">
        <f>D38-(SUM(E38:E42))</f>
        <v>0</v>
      </c>
      <c r="G38" s="39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25"/>
      <c r="B39" s="7"/>
      <c r="C39" s="43"/>
      <c r="D39" s="7"/>
      <c r="E39" s="45"/>
      <c r="F39" s="7"/>
      <c r="G39" s="39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25"/>
      <c r="B40" s="7"/>
      <c r="C40" s="43"/>
      <c r="D40" s="7"/>
      <c r="E40" s="45"/>
      <c r="F40" s="7"/>
      <c r="G40" s="39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25"/>
      <c r="B41" s="7"/>
      <c r="C41" s="43"/>
      <c r="D41" s="7"/>
      <c r="E41" s="45"/>
      <c r="F41" s="7"/>
      <c r="G41" s="39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27"/>
      <c r="B42" s="10"/>
      <c r="C42" s="43"/>
      <c r="D42" s="10"/>
      <c r="E42" s="45"/>
      <c r="F42" s="10"/>
      <c r="G42" s="39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41">
        <v>512010.0</v>
      </c>
      <c r="B43" s="48" t="s">
        <v>37</v>
      </c>
      <c r="C43" s="49" t="s">
        <v>27</v>
      </c>
      <c r="D43" s="44">
        <v>0.0</v>
      </c>
      <c r="E43" s="45"/>
      <c r="F43" s="44">
        <f>D43-(SUM(E43:E47))</f>
        <v>0</v>
      </c>
      <c r="G43" s="39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25"/>
      <c r="B44" s="7"/>
      <c r="C44" s="43"/>
      <c r="D44" s="7"/>
      <c r="E44" s="45"/>
      <c r="F44" s="7"/>
      <c r="G44" s="39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25"/>
      <c r="B45" s="7"/>
      <c r="C45" s="43"/>
      <c r="D45" s="7"/>
      <c r="E45" s="45"/>
      <c r="F45" s="7"/>
      <c r="G45" s="39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25"/>
      <c r="B46" s="7"/>
      <c r="C46" s="43"/>
      <c r="D46" s="7"/>
      <c r="E46" s="45"/>
      <c r="F46" s="7"/>
      <c r="G46" s="39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27"/>
      <c r="B47" s="10"/>
      <c r="C47" s="43"/>
      <c r="D47" s="10"/>
      <c r="E47" s="45"/>
      <c r="F47" s="10"/>
      <c r="G47" s="39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36"/>
      <c r="D48" s="46">
        <f t="shared" ref="D48:F48" si="13">SUM(D38:D47)</f>
        <v>0</v>
      </c>
      <c r="E48" s="47">
        <f t="shared" si="13"/>
        <v>0</v>
      </c>
      <c r="F48" s="46">
        <f t="shared" si="13"/>
        <v>0</v>
      </c>
      <c r="G48" s="39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6"/>
      <c r="B49" s="16"/>
      <c r="C49" s="16"/>
      <c r="D49" s="17"/>
      <c r="E49" s="16"/>
      <c r="F49" s="17"/>
      <c r="G49" s="18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9" t="s">
        <v>38</v>
      </c>
      <c r="B50" s="9"/>
      <c r="C50" s="9"/>
      <c r="D50" s="9"/>
      <c r="E50" s="9"/>
      <c r="F50" s="20"/>
      <c r="G50" s="50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21" t="s">
        <v>29</v>
      </c>
      <c r="B51" s="40" t="s">
        <v>30</v>
      </c>
      <c r="C51" s="40" t="s">
        <v>31</v>
      </c>
      <c r="D51" s="23" t="s">
        <v>12</v>
      </c>
      <c r="E51" s="9"/>
      <c r="F51" s="10"/>
      <c r="G51" s="24" t="s">
        <v>32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25"/>
      <c r="B52" s="7"/>
      <c r="C52" s="7"/>
      <c r="D52" s="23" t="s">
        <v>35</v>
      </c>
      <c r="E52" s="10"/>
      <c r="F52" s="26" t="s">
        <v>14</v>
      </c>
      <c r="G52" s="7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27"/>
      <c r="B53" s="10"/>
      <c r="C53" s="10"/>
      <c r="D53" s="28" t="s">
        <v>15</v>
      </c>
      <c r="E53" s="29" t="s">
        <v>16</v>
      </c>
      <c r="F53" s="10"/>
      <c r="G53" s="10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1">
        <v>512505.0</v>
      </c>
      <c r="B54" s="52" t="s">
        <v>39</v>
      </c>
      <c r="C54" s="49" t="s">
        <v>27</v>
      </c>
      <c r="D54" s="53">
        <v>4000000.0</v>
      </c>
      <c r="E54" s="45"/>
      <c r="F54" s="44">
        <f>D54-(SUM(E54:E58))</f>
        <v>4000000</v>
      </c>
      <c r="G54" s="39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25"/>
      <c r="B55" s="7"/>
      <c r="C55" s="54" t="s">
        <v>27</v>
      </c>
      <c r="D55" s="7"/>
      <c r="E55" s="45"/>
      <c r="F55" s="7"/>
      <c r="G55" s="39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25"/>
      <c r="B56" s="7"/>
      <c r="C56" s="43" t="s">
        <v>27</v>
      </c>
      <c r="D56" s="7"/>
      <c r="E56" s="45"/>
      <c r="F56" s="7"/>
      <c r="G56" s="39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25"/>
      <c r="B57" s="7"/>
      <c r="C57" s="43"/>
      <c r="D57" s="7"/>
      <c r="E57" s="45"/>
      <c r="F57" s="7"/>
      <c r="G57" s="39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27"/>
      <c r="B58" s="10"/>
      <c r="C58" s="43"/>
      <c r="D58" s="10"/>
      <c r="E58" s="45"/>
      <c r="F58" s="10"/>
      <c r="G58" s="39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36"/>
      <c r="D59" s="46">
        <f t="shared" ref="D59:F59" si="14">SUM(D54:D58)</f>
        <v>4000000</v>
      </c>
      <c r="E59" s="47">
        <f t="shared" si="14"/>
        <v>0</v>
      </c>
      <c r="F59" s="46">
        <f t="shared" si="14"/>
        <v>4000000</v>
      </c>
      <c r="G59" s="39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6"/>
      <c r="B60" s="16"/>
      <c r="C60" s="16"/>
      <c r="D60" s="55"/>
      <c r="E60" s="56"/>
      <c r="F60" s="55"/>
      <c r="G60" s="18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9" t="s">
        <v>40</v>
      </c>
      <c r="B61" s="9"/>
      <c r="C61" s="9"/>
      <c r="D61" s="9"/>
      <c r="E61" s="9"/>
      <c r="F61" s="9"/>
      <c r="G61" s="20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21" t="s">
        <v>29</v>
      </c>
      <c r="B62" s="40" t="s">
        <v>30</v>
      </c>
      <c r="C62" s="40" t="s">
        <v>31</v>
      </c>
      <c r="D62" s="23" t="s">
        <v>12</v>
      </c>
      <c r="E62" s="9"/>
      <c r="F62" s="10"/>
      <c r="G62" s="24" t="s">
        <v>32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25"/>
      <c r="B63" s="7"/>
      <c r="C63" s="7"/>
      <c r="D63" s="23" t="s">
        <v>35</v>
      </c>
      <c r="E63" s="10"/>
      <c r="F63" s="26" t="s">
        <v>14</v>
      </c>
      <c r="G63" s="7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27"/>
      <c r="B64" s="10"/>
      <c r="C64" s="10"/>
      <c r="D64" s="28" t="s">
        <v>15</v>
      </c>
      <c r="E64" s="29" t="s">
        <v>16</v>
      </c>
      <c r="F64" s="10"/>
      <c r="G64" s="10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41">
        <v>513007.0</v>
      </c>
      <c r="B65" s="48" t="s">
        <v>41</v>
      </c>
      <c r="C65" s="57" t="s">
        <v>27</v>
      </c>
      <c r="D65" s="44">
        <v>0.0</v>
      </c>
      <c r="E65" s="45"/>
      <c r="F65" s="44">
        <f>D65-(SUM(E65:E67))</f>
        <v>0</v>
      </c>
      <c r="G65" s="39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25"/>
      <c r="B66" s="7"/>
      <c r="C66" s="57"/>
      <c r="D66" s="7"/>
      <c r="E66" s="45"/>
      <c r="F66" s="7"/>
      <c r="G66" s="39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27"/>
      <c r="B67" s="10"/>
      <c r="C67" s="57"/>
      <c r="D67" s="10"/>
      <c r="E67" s="45"/>
      <c r="F67" s="10"/>
      <c r="G67" s="39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41">
        <v>513007.0</v>
      </c>
      <c r="B68" s="48" t="s">
        <v>42</v>
      </c>
      <c r="C68" s="57"/>
      <c r="D68" s="44">
        <v>0.0</v>
      </c>
      <c r="E68" s="45"/>
      <c r="F68" s="44">
        <f>D68-(SUM(E68:E71))</f>
        <v>0</v>
      </c>
      <c r="G68" s="39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25"/>
      <c r="B69" s="7"/>
      <c r="C69" s="57"/>
      <c r="D69" s="7"/>
      <c r="E69" s="45"/>
      <c r="F69" s="7"/>
      <c r="G69" s="39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25"/>
      <c r="B70" s="7"/>
      <c r="C70" s="57"/>
      <c r="D70" s="7"/>
      <c r="E70" s="45"/>
      <c r="F70" s="7"/>
      <c r="G70" s="39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27"/>
      <c r="B71" s="10"/>
      <c r="C71" s="57" t="s">
        <v>27</v>
      </c>
      <c r="D71" s="10"/>
      <c r="E71" s="45"/>
      <c r="F71" s="10"/>
      <c r="G71" s="39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36"/>
      <c r="D72" s="46">
        <f t="shared" ref="D72:F72" si="15">SUM(D65:D71)</f>
        <v>0</v>
      </c>
      <c r="E72" s="47">
        <f t="shared" si="15"/>
        <v>0</v>
      </c>
      <c r="F72" s="46">
        <f t="shared" si="15"/>
        <v>0</v>
      </c>
      <c r="G72" s="39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6"/>
      <c r="B73" s="16"/>
      <c r="C73" s="16"/>
      <c r="D73" s="17"/>
      <c r="E73" s="16"/>
      <c r="F73" s="17"/>
      <c r="G73" s="18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9" t="s">
        <v>43</v>
      </c>
      <c r="B74" s="9"/>
      <c r="C74" s="9"/>
      <c r="D74" s="9"/>
      <c r="E74" s="9"/>
      <c r="F74" s="9"/>
      <c r="G74" s="20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21" t="s">
        <v>29</v>
      </c>
      <c r="B75" s="40" t="s">
        <v>30</v>
      </c>
      <c r="C75" s="40" t="s">
        <v>31</v>
      </c>
      <c r="D75" s="23" t="s">
        <v>12</v>
      </c>
      <c r="E75" s="9"/>
      <c r="F75" s="10"/>
      <c r="G75" s="24" t="s">
        <v>32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25"/>
      <c r="B76" s="7"/>
      <c r="C76" s="7"/>
      <c r="D76" s="23" t="s">
        <v>35</v>
      </c>
      <c r="E76" s="10"/>
      <c r="F76" s="26" t="s">
        <v>14</v>
      </c>
      <c r="G76" s="7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27"/>
      <c r="B77" s="10"/>
      <c r="C77" s="10"/>
      <c r="D77" s="28" t="s">
        <v>15</v>
      </c>
      <c r="E77" s="29" t="s">
        <v>16</v>
      </c>
      <c r="F77" s="10"/>
      <c r="G77" s="10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41">
        <v>513511.0</v>
      </c>
      <c r="B78" s="48" t="s">
        <v>44</v>
      </c>
      <c r="C78" s="57" t="s">
        <v>27</v>
      </c>
      <c r="D78" s="44">
        <v>0.0</v>
      </c>
      <c r="E78" s="45"/>
      <c r="F78" s="44">
        <f>D78-(SUM(E78:E80))</f>
        <v>0</v>
      </c>
      <c r="G78" s="39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25"/>
      <c r="B79" s="7"/>
      <c r="C79" s="57"/>
      <c r="D79" s="7"/>
      <c r="E79" s="45"/>
      <c r="F79" s="7"/>
      <c r="G79" s="39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27"/>
      <c r="B80" s="10"/>
      <c r="C80" s="57"/>
      <c r="D80" s="10"/>
      <c r="E80" s="45"/>
      <c r="F80" s="10"/>
      <c r="G80" s="39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41">
        <v>513513.0</v>
      </c>
      <c r="B81" s="48" t="s">
        <v>45</v>
      </c>
      <c r="C81" s="57" t="s">
        <v>27</v>
      </c>
      <c r="D81" s="44">
        <v>0.0</v>
      </c>
      <c r="E81" s="45"/>
      <c r="F81" s="44">
        <f>D81-(SUM(E81:E83))</f>
        <v>0</v>
      </c>
      <c r="G81" s="39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25"/>
      <c r="B82" s="7"/>
      <c r="C82" s="57" t="s">
        <v>27</v>
      </c>
      <c r="D82" s="7"/>
      <c r="E82" s="45"/>
      <c r="F82" s="7"/>
      <c r="G82" s="39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27"/>
      <c r="B83" s="10"/>
      <c r="C83" s="57"/>
      <c r="D83" s="10"/>
      <c r="E83" s="45"/>
      <c r="F83" s="10"/>
      <c r="G83" s="39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41">
        <v>513512.0</v>
      </c>
      <c r="B84" s="48" t="s">
        <v>46</v>
      </c>
      <c r="C84" s="57" t="s">
        <v>27</v>
      </c>
      <c r="D84" s="53">
        <v>5000000.0</v>
      </c>
      <c r="E84" s="45"/>
      <c r="F84" s="44">
        <f>D84-(SUM(E84:E88))</f>
        <v>5000000</v>
      </c>
      <c r="G84" s="39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25"/>
      <c r="B85" s="7"/>
      <c r="C85" s="57"/>
      <c r="D85" s="7"/>
      <c r="E85" s="45"/>
      <c r="F85" s="7"/>
      <c r="G85" s="39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25"/>
      <c r="B86" s="7"/>
      <c r="C86" s="57"/>
      <c r="D86" s="7"/>
      <c r="E86" s="45"/>
      <c r="F86" s="7"/>
      <c r="G86" s="39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25"/>
      <c r="B87" s="7"/>
      <c r="C87" s="57"/>
      <c r="D87" s="7"/>
      <c r="E87" s="45"/>
      <c r="F87" s="7"/>
      <c r="G87" s="39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27"/>
      <c r="B88" s="10"/>
      <c r="C88" s="57"/>
      <c r="D88" s="10"/>
      <c r="E88" s="45"/>
      <c r="F88" s="10"/>
      <c r="G88" s="39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36"/>
      <c r="D89" s="46">
        <f t="shared" ref="D89:F89" si="16">SUM(D78:D88)</f>
        <v>5000000</v>
      </c>
      <c r="E89" s="47">
        <f t="shared" si="16"/>
        <v>0</v>
      </c>
      <c r="F89" s="46">
        <f t="shared" si="16"/>
        <v>5000000</v>
      </c>
      <c r="G89" s="39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6"/>
      <c r="B90" s="16"/>
      <c r="C90" s="16"/>
      <c r="D90" s="17"/>
      <c r="E90" s="16"/>
      <c r="F90" s="17"/>
      <c r="G90" s="18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9" t="s">
        <v>47</v>
      </c>
      <c r="B91" s="9"/>
      <c r="C91" s="9"/>
      <c r="D91" s="9"/>
      <c r="E91" s="9"/>
      <c r="F91" s="9"/>
      <c r="G91" s="20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21" t="s">
        <v>29</v>
      </c>
      <c r="B92" s="40" t="s">
        <v>30</v>
      </c>
      <c r="C92" s="40" t="s">
        <v>31</v>
      </c>
      <c r="D92" s="23" t="s">
        <v>12</v>
      </c>
      <c r="E92" s="9"/>
      <c r="F92" s="10"/>
      <c r="G92" s="24" t="s">
        <v>32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25"/>
      <c r="B93" s="7"/>
      <c r="C93" s="7"/>
      <c r="D93" s="23" t="s">
        <v>35</v>
      </c>
      <c r="E93" s="10"/>
      <c r="F93" s="26" t="s">
        <v>14</v>
      </c>
      <c r="G93" s="7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27"/>
      <c r="B94" s="10"/>
      <c r="C94" s="10"/>
      <c r="D94" s="28" t="s">
        <v>48</v>
      </c>
      <c r="E94" s="29" t="s">
        <v>16</v>
      </c>
      <c r="F94" s="10"/>
      <c r="G94" s="10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41">
        <v>514506.0</v>
      </c>
      <c r="B95" s="48" t="s">
        <v>36</v>
      </c>
      <c r="C95" s="57" t="s">
        <v>27</v>
      </c>
      <c r="D95" s="44"/>
      <c r="E95" s="45"/>
      <c r="F95" s="44">
        <f>D95-(SUM(E95:E97))</f>
        <v>0</v>
      </c>
      <c r="G95" s="39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25"/>
      <c r="B96" s="7"/>
      <c r="C96" s="57"/>
      <c r="D96" s="7"/>
      <c r="E96" s="45"/>
      <c r="F96" s="7"/>
      <c r="G96" s="39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27"/>
      <c r="B97" s="10"/>
      <c r="C97" s="57"/>
      <c r="D97" s="10"/>
      <c r="E97" s="45"/>
      <c r="F97" s="10"/>
      <c r="G97" s="39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41">
        <v>514507.0</v>
      </c>
      <c r="B98" s="48" t="s">
        <v>49</v>
      </c>
      <c r="C98" s="57"/>
      <c r="D98" s="44"/>
      <c r="E98" s="45"/>
      <c r="F98" s="44">
        <f>D98-(SUM(E98:E103))</f>
        <v>0</v>
      </c>
      <c r="G98" s="39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25"/>
      <c r="B99" s="7"/>
      <c r="C99" s="57"/>
      <c r="D99" s="7"/>
      <c r="E99" s="45"/>
      <c r="F99" s="7"/>
      <c r="G99" s="39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25"/>
      <c r="B100" s="7"/>
      <c r="C100" s="57"/>
      <c r="D100" s="7"/>
      <c r="E100" s="45"/>
      <c r="F100" s="7"/>
      <c r="G100" s="39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25"/>
      <c r="B101" s="7"/>
      <c r="C101" s="57"/>
      <c r="D101" s="7"/>
      <c r="E101" s="45"/>
      <c r="F101" s="7"/>
      <c r="G101" s="39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25"/>
      <c r="B102" s="7"/>
      <c r="C102" s="57"/>
      <c r="D102" s="7"/>
      <c r="E102" s="45"/>
      <c r="F102" s="7"/>
      <c r="G102" s="39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27"/>
      <c r="B103" s="10"/>
      <c r="C103" s="57"/>
      <c r="D103" s="10"/>
      <c r="E103" s="45"/>
      <c r="F103" s="10"/>
      <c r="G103" s="39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36"/>
      <c r="D104" s="46">
        <f t="shared" ref="D104:F104" si="17">SUM(D95:D103)</f>
        <v>0</v>
      </c>
      <c r="E104" s="47">
        <f t="shared" si="17"/>
        <v>0</v>
      </c>
      <c r="F104" s="46">
        <f t="shared" si="17"/>
        <v>0</v>
      </c>
      <c r="G104" s="39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6"/>
      <c r="B105" s="16"/>
      <c r="C105" s="16"/>
      <c r="D105" s="17"/>
      <c r="E105" s="16"/>
      <c r="F105" s="17"/>
      <c r="G105" s="1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9" t="s">
        <v>50</v>
      </c>
      <c r="B106" s="9"/>
      <c r="C106" s="9"/>
      <c r="D106" s="9"/>
      <c r="E106" s="9"/>
      <c r="F106" s="9"/>
      <c r="G106" s="20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21" t="s">
        <v>29</v>
      </c>
      <c r="B107" s="40" t="s">
        <v>30</v>
      </c>
      <c r="C107" s="40" t="s">
        <v>31</v>
      </c>
      <c r="D107" s="23" t="s">
        <v>12</v>
      </c>
      <c r="E107" s="9"/>
      <c r="F107" s="10"/>
      <c r="G107" s="24" t="s">
        <v>32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25"/>
      <c r="B108" s="7"/>
      <c r="C108" s="7"/>
      <c r="D108" s="23" t="s">
        <v>35</v>
      </c>
      <c r="E108" s="10"/>
      <c r="F108" s="26" t="s">
        <v>14</v>
      </c>
      <c r="G108" s="7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27"/>
      <c r="B109" s="10"/>
      <c r="C109" s="10"/>
      <c r="D109" s="28" t="s">
        <v>48</v>
      </c>
      <c r="E109" s="29" t="s">
        <v>16</v>
      </c>
      <c r="F109" s="10"/>
      <c r="G109" s="10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41">
        <v>515505.0</v>
      </c>
      <c r="B110" s="42" t="s">
        <v>51</v>
      </c>
      <c r="C110" s="43" t="s">
        <v>27</v>
      </c>
      <c r="D110" s="44"/>
      <c r="E110" s="45"/>
      <c r="F110" s="58">
        <f>D110-(SUM(E110:E114))</f>
        <v>0</v>
      </c>
      <c r="G110" s="39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25"/>
      <c r="B111" s="7"/>
      <c r="C111" s="43"/>
      <c r="D111" s="7"/>
      <c r="E111" s="45"/>
      <c r="F111" s="7"/>
      <c r="G111" s="39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25"/>
      <c r="B112" s="7"/>
      <c r="C112" s="43"/>
      <c r="D112" s="7"/>
      <c r="E112" s="45"/>
      <c r="F112" s="7"/>
      <c r="G112" s="39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25"/>
      <c r="B113" s="7"/>
      <c r="C113" s="43"/>
      <c r="D113" s="7"/>
      <c r="E113" s="45"/>
      <c r="F113" s="7"/>
      <c r="G113" s="39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27"/>
      <c r="B114" s="10"/>
      <c r="C114" s="43"/>
      <c r="D114" s="10"/>
      <c r="E114" s="45"/>
      <c r="F114" s="10"/>
      <c r="G114" s="39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41">
        <v>515506.0</v>
      </c>
      <c r="B115" s="42" t="s">
        <v>52</v>
      </c>
      <c r="C115" s="54" t="s">
        <v>27</v>
      </c>
      <c r="D115" s="44">
        <v>0.0</v>
      </c>
      <c r="E115" s="45"/>
      <c r="F115" s="44">
        <f>D115-(SUM(E115:E119))</f>
        <v>0</v>
      </c>
      <c r="G115" s="39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25"/>
      <c r="B116" s="7"/>
      <c r="C116" s="43"/>
      <c r="D116" s="7"/>
      <c r="E116" s="45"/>
      <c r="F116" s="7"/>
      <c r="G116" s="39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25"/>
      <c r="B117" s="7"/>
      <c r="C117" s="43"/>
      <c r="D117" s="7"/>
      <c r="E117" s="45"/>
      <c r="F117" s="7"/>
      <c r="G117" s="39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25"/>
      <c r="B118" s="7"/>
      <c r="C118" s="43"/>
      <c r="D118" s="7"/>
      <c r="E118" s="45"/>
      <c r="F118" s="7"/>
      <c r="G118" s="39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27"/>
      <c r="B119" s="10"/>
      <c r="C119" s="43"/>
      <c r="D119" s="10"/>
      <c r="E119" s="45"/>
      <c r="F119" s="10"/>
      <c r="G119" s="39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41">
        <v>515507.0</v>
      </c>
      <c r="B120" s="42" t="s">
        <v>53</v>
      </c>
      <c r="C120" s="54" t="s">
        <v>27</v>
      </c>
      <c r="D120" s="44">
        <v>0.0</v>
      </c>
      <c r="E120" s="45"/>
      <c r="F120" s="44">
        <f>D120-(SUM(E120:E124))</f>
        <v>0</v>
      </c>
      <c r="G120" s="39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25"/>
      <c r="B121" s="7"/>
      <c r="C121" s="43"/>
      <c r="D121" s="7"/>
      <c r="E121" s="45"/>
      <c r="F121" s="7"/>
      <c r="G121" s="39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25"/>
      <c r="B122" s="7"/>
      <c r="C122" s="43"/>
      <c r="D122" s="7"/>
      <c r="E122" s="45"/>
      <c r="F122" s="7"/>
      <c r="G122" s="39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25"/>
      <c r="B123" s="7"/>
      <c r="C123" s="43"/>
      <c r="D123" s="7"/>
      <c r="E123" s="45"/>
      <c r="F123" s="7"/>
      <c r="G123" s="39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27"/>
      <c r="B124" s="10"/>
      <c r="C124" s="43"/>
      <c r="D124" s="10"/>
      <c r="E124" s="45"/>
      <c r="F124" s="10"/>
      <c r="G124" s="39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41">
        <v>515508.0</v>
      </c>
      <c r="B125" s="42" t="s">
        <v>54</v>
      </c>
      <c r="C125" s="43"/>
      <c r="D125" s="44"/>
      <c r="E125" s="45"/>
      <c r="F125" s="44">
        <f>D125-(SUM(E125:E129))</f>
        <v>0</v>
      </c>
      <c r="G125" s="39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25"/>
      <c r="B126" s="7"/>
      <c r="C126" s="43"/>
      <c r="D126" s="7"/>
      <c r="E126" s="45"/>
      <c r="F126" s="7"/>
      <c r="G126" s="39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25"/>
      <c r="B127" s="7"/>
      <c r="C127" s="43"/>
      <c r="D127" s="7"/>
      <c r="E127" s="45"/>
      <c r="F127" s="7"/>
      <c r="G127" s="39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25"/>
      <c r="B128" s="7"/>
      <c r="C128" s="43"/>
      <c r="D128" s="7"/>
      <c r="E128" s="45"/>
      <c r="F128" s="7"/>
      <c r="G128" s="39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27"/>
      <c r="B129" s="10"/>
      <c r="C129" s="43"/>
      <c r="D129" s="10"/>
      <c r="E129" s="45"/>
      <c r="F129" s="10"/>
      <c r="G129" s="39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36"/>
      <c r="D130" s="46">
        <f t="shared" ref="D130:F130" si="18">SUM(D110:D129)</f>
        <v>0</v>
      </c>
      <c r="E130" s="47">
        <f t="shared" si="18"/>
        <v>0</v>
      </c>
      <c r="F130" s="46">
        <f t="shared" si="18"/>
        <v>0</v>
      </c>
      <c r="G130" s="39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6"/>
      <c r="B131" s="16" t="s">
        <v>27</v>
      </c>
      <c r="C131" s="16"/>
      <c r="D131" s="17"/>
      <c r="E131" s="16"/>
      <c r="F131" s="17"/>
      <c r="G131" s="1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9" t="s">
        <v>55</v>
      </c>
      <c r="B132" s="9"/>
      <c r="C132" s="9"/>
      <c r="D132" s="9"/>
      <c r="E132" s="9"/>
      <c r="F132" s="9"/>
      <c r="G132" s="20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21" t="s">
        <v>29</v>
      </c>
      <c r="B133" s="40" t="s">
        <v>30</v>
      </c>
      <c r="C133" s="40" t="s">
        <v>31</v>
      </c>
      <c r="D133" s="23" t="s">
        <v>12</v>
      </c>
      <c r="E133" s="9"/>
      <c r="F133" s="10"/>
      <c r="G133" s="24" t="s">
        <v>32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25"/>
      <c r="B134" s="7"/>
      <c r="C134" s="7"/>
      <c r="D134" s="23" t="s">
        <v>35</v>
      </c>
      <c r="E134" s="10"/>
      <c r="F134" s="26" t="s">
        <v>14</v>
      </c>
      <c r="G134" s="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27"/>
      <c r="B135" s="10"/>
      <c r="C135" s="10"/>
      <c r="D135" s="28" t="s">
        <v>48</v>
      </c>
      <c r="E135" s="29" t="s">
        <v>16</v>
      </c>
      <c r="F135" s="10"/>
      <c r="G135" s="10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41">
        <v>515505.0</v>
      </c>
      <c r="B136" s="42" t="s">
        <v>51</v>
      </c>
      <c r="C136" s="54" t="s">
        <v>27</v>
      </c>
      <c r="D136" s="44">
        <v>0.0</v>
      </c>
      <c r="E136" s="45"/>
      <c r="F136" s="44">
        <f>D136-(SUM(E136:E140))</f>
        <v>0</v>
      </c>
      <c r="G136" s="39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25"/>
      <c r="B137" s="7"/>
      <c r="C137" s="43"/>
      <c r="D137" s="7"/>
      <c r="E137" s="45"/>
      <c r="F137" s="7"/>
      <c r="G137" s="39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25"/>
      <c r="B138" s="7"/>
      <c r="C138" s="43"/>
      <c r="D138" s="7"/>
      <c r="E138" s="45"/>
      <c r="F138" s="7"/>
      <c r="G138" s="39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25"/>
      <c r="B139" s="7"/>
      <c r="C139" s="43"/>
      <c r="D139" s="7"/>
      <c r="E139" s="45"/>
      <c r="F139" s="7"/>
      <c r="G139" s="39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27"/>
      <c r="B140" s="10"/>
      <c r="C140" s="43"/>
      <c r="D140" s="10"/>
      <c r="E140" s="45"/>
      <c r="F140" s="10"/>
      <c r="G140" s="39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41">
        <v>515506.0</v>
      </c>
      <c r="B141" s="42" t="s">
        <v>52</v>
      </c>
      <c r="C141" s="43"/>
      <c r="D141" s="44"/>
      <c r="E141" s="45"/>
      <c r="F141" s="44">
        <f>D141-(SUM(E141:E145))</f>
        <v>0</v>
      </c>
      <c r="G141" s="39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25"/>
      <c r="B142" s="7"/>
      <c r="C142" s="43"/>
      <c r="D142" s="7"/>
      <c r="E142" s="45"/>
      <c r="F142" s="7"/>
      <c r="G142" s="39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25"/>
      <c r="B143" s="7"/>
      <c r="C143" s="43"/>
      <c r="D143" s="7"/>
      <c r="E143" s="45"/>
      <c r="F143" s="7"/>
      <c r="G143" s="39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25"/>
      <c r="B144" s="7"/>
      <c r="C144" s="43"/>
      <c r="D144" s="7"/>
      <c r="E144" s="45"/>
      <c r="F144" s="7"/>
      <c r="G144" s="39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27"/>
      <c r="B145" s="10"/>
      <c r="C145" s="43"/>
      <c r="D145" s="10"/>
      <c r="E145" s="45"/>
      <c r="F145" s="10"/>
      <c r="G145" s="39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41">
        <v>515507.0</v>
      </c>
      <c r="B146" s="42" t="s">
        <v>53</v>
      </c>
      <c r="C146" s="43"/>
      <c r="D146" s="44"/>
      <c r="E146" s="45"/>
      <c r="F146" s="44">
        <f>D146-(SUM(E146:E150))</f>
        <v>0</v>
      </c>
      <c r="G146" s="39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25"/>
      <c r="B147" s="7"/>
      <c r="C147" s="43"/>
      <c r="D147" s="7"/>
      <c r="E147" s="45"/>
      <c r="F147" s="7"/>
      <c r="G147" s="39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25"/>
      <c r="B148" s="7"/>
      <c r="C148" s="43"/>
      <c r="D148" s="7"/>
      <c r="E148" s="45"/>
      <c r="F148" s="7"/>
      <c r="G148" s="39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25"/>
      <c r="B149" s="7"/>
      <c r="C149" s="43"/>
      <c r="D149" s="7"/>
      <c r="E149" s="45"/>
      <c r="F149" s="7"/>
      <c r="G149" s="39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27"/>
      <c r="B150" s="10"/>
      <c r="C150" s="43"/>
      <c r="D150" s="10"/>
      <c r="E150" s="45"/>
      <c r="F150" s="10"/>
      <c r="G150" s="39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41">
        <v>515508.0</v>
      </c>
      <c r="B151" s="42" t="s">
        <v>54</v>
      </c>
      <c r="C151" s="43"/>
      <c r="D151" s="44"/>
      <c r="E151" s="45"/>
      <c r="F151" s="44">
        <f>D151-(SUM(E151:E155))</f>
        <v>0</v>
      </c>
      <c r="G151" s="39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25"/>
      <c r="B152" s="7"/>
      <c r="C152" s="43"/>
      <c r="D152" s="7"/>
      <c r="E152" s="45"/>
      <c r="F152" s="7"/>
      <c r="G152" s="39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25"/>
      <c r="B153" s="7"/>
      <c r="C153" s="43"/>
      <c r="D153" s="7"/>
      <c r="E153" s="45"/>
      <c r="F153" s="7"/>
      <c r="G153" s="39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25"/>
      <c r="B154" s="7"/>
      <c r="C154" s="43"/>
      <c r="D154" s="7"/>
      <c r="E154" s="45"/>
      <c r="F154" s="7"/>
      <c r="G154" s="39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27"/>
      <c r="B155" s="10"/>
      <c r="C155" s="43"/>
      <c r="D155" s="10"/>
      <c r="E155" s="45"/>
      <c r="F155" s="10"/>
      <c r="G155" s="39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36"/>
      <c r="D156" s="46">
        <f t="shared" ref="D156:F156" si="19">SUM(D136:D155)</f>
        <v>0</v>
      </c>
      <c r="E156" s="47">
        <f t="shared" si="19"/>
        <v>0</v>
      </c>
      <c r="F156" s="46">
        <f t="shared" si="19"/>
        <v>0</v>
      </c>
      <c r="G156" s="39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6"/>
      <c r="B157" s="16"/>
      <c r="C157" s="16"/>
      <c r="D157" s="17"/>
      <c r="E157" s="16"/>
      <c r="F157" s="17"/>
      <c r="G157" s="1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9" t="s">
        <v>56</v>
      </c>
      <c r="B158" s="9"/>
      <c r="C158" s="9"/>
      <c r="D158" s="9"/>
      <c r="E158" s="9"/>
      <c r="F158" s="9"/>
      <c r="G158" s="20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21" t="s">
        <v>29</v>
      </c>
      <c r="B159" s="40" t="s">
        <v>30</v>
      </c>
      <c r="C159" s="40" t="s">
        <v>31</v>
      </c>
      <c r="D159" s="23" t="s">
        <v>12</v>
      </c>
      <c r="E159" s="9"/>
      <c r="F159" s="10"/>
      <c r="G159" s="24" t="s">
        <v>32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25"/>
      <c r="B160" s="7"/>
      <c r="C160" s="7"/>
      <c r="D160" s="23" t="s">
        <v>35</v>
      </c>
      <c r="E160" s="10"/>
      <c r="F160" s="26" t="s">
        <v>14</v>
      </c>
      <c r="G160" s="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27"/>
      <c r="B161" s="10"/>
      <c r="C161" s="10"/>
      <c r="D161" s="28" t="s">
        <v>48</v>
      </c>
      <c r="E161" s="29" t="s">
        <v>16</v>
      </c>
      <c r="F161" s="10"/>
      <c r="G161" s="10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9">
        <v>519505.0</v>
      </c>
      <c r="B162" s="60" t="s">
        <v>57</v>
      </c>
      <c r="C162" s="57"/>
      <c r="D162" s="44">
        <v>0.0</v>
      </c>
      <c r="E162" s="45"/>
      <c r="F162" s="44">
        <f>D162-(SUM(E162:E164))</f>
        <v>0</v>
      </c>
      <c r="G162" s="39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9"/>
      <c r="B163" s="60"/>
      <c r="C163" s="57"/>
      <c r="D163" s="7"/>
      <c r="E163" s="45"/>
      <c r="F163" s="7"/>
      <c r="G163" s="39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9"/>
      <c r="B164" s="60"/>
      <c r="C164" s="57"/>
      <c r="D164" s="10"/>
      <c r="E164" s="45"/>
      <c r="F164" s="10"/>
      <c r="G164" s="39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9">
        <v>519506.0</v>
      </c>
      <c r="B165" s="60" t="s">
        <v>58</v>
      </c>
      <c r="C165" s="57" t="s">
        <v>27</v>
      </c>
      <c r="D165" s="44">
        <v>0.0</v>
      </c>
      <c r="E165" s="45"/>
      <c r="F165" s="44">
        <f>D165-(SUM(E165:E168))</f>
        <v>0</v>
      </c>
      <c r="G165" s="39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9"/>
      <c r="B166" s="60"/>
      <c r="C166" s="57"/>
      <c r="D166" s="7"/>
      <c r="E166" s="45"/>
      <c r="F166" s="7"/>
      <c r="G166" s="39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9"/>
      <c r="B167" s="60"/>
      <c r="C167" s="57"/>
      <c r="D167" s="7"/>
      <c r="E167" s="45"/>
      <c r="F167" s="7"/>
      <c r="G167" s="39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9"/>
      <c r="B168" s="60"/>
      <c r="C168" s="57"/>
      <c r="D168" s="10"/>
      <c r="E168" s="45"/>
      <c r="F168" s="10"/>
      <c r="G168" s="39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9">
        <v>519507.0</v>
      </c>
      <c r="B169" s="60" t="s">
        <v>59</v>
      </c>
      <c r="C169" s="57"/>
      <c r="D169" s="44"/>
      <c r="E169" s="45"/>
      <c r="F169" s="44">
        <f>D169-((E169:E171))</f>
        <v>0</v>
      </c>
      <c r="G169" s="39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9"/>
      <c r="B170" s="60"/>
      <c r="C170" s="57"/>
      <c r="D170" s="7"/>
      <c r="E170" s="45"/>
      <c r="F170" s="7"/>
      <c r="G170" s="39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9"/>
      <c r="B171" s="60"/>
      <c r="C171" s="57"/>
      <c r="D171" s="10"/>
      <c r="E171" s="45"/>
      <c r="F171" s="10"/>
      <c r="G171" s="39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1">
        <v>519508.0</v>
      </c>
      <c r="B172" s="52" t="s">
        <v>60</v>
      </c>
      <c r="C172" s="57" t="s">
        <v>61</v>
      </c>
      <c r="D172" s="53">
        <v>622965.0</v>
      </c>
      <c r="E172" s="45"/>
      <c r="F172" s="44">
        <f>D172-(SUM(E172:E177))</f>
        <v>0</v>
      </c>
      <c r="G172" s="39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25"/>
      <c r="B173" s="7"/>
      <c r="C173" s="61" t="s">
        <v>62</v>
      </c>
      <c r="D173" s="7"/>
      <c r="E173" s="62">
        <v>622965.0</v>
      </c>
      <c r="F173" s="7"/>
      <c r="G173" s="63" t="s">
        <v>63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25"/>
      <c r="B174" s="7"/>
      <c r="C174" s="57"/>
      <c r="D174" s="7"/>
      <c r="E174" s="45"/>
      <c r="F174" s="7"/>
      <c r="G174" s="39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25"/>
      <c r="B175" s="7"/>
      <c r="C175" s="57"/>
      <c r="D175" s="7"/>
      <c r="E175" s="45"/>
      <c r="F175" s="7"/>
      <c r="G175" s="39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25"/>
      <c r="B176" s="7"/>
      <c r="C176" s="57"/>
      <c r="D176" s="7"/>
      <c r="E176" s="45"/>
      <c r="F176" s="7"/>
      <c r="G176" s="39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27"/>
      <c r="B177" s="10"/>
      <c r="C177" s="57"/>
      <c r="D177" s="10"/>
      <c r="E177" s="45"/>
      <c r="F177" s="10"/>
      <c r="G177" s="39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9">
        <v>519509.0</v>
      </c>
      <c r="B178" s="60" t="s">
        <v>64</v>
      </c>
      <c r="C178" s="57"/>
      <c r="D178" s="44"/>
      <c r="E178" s="45"/>
      <c r="F178" s="44">
        <f>D178-(SUM(E178:E180))</f>
        <v>0</v>
      </c>
      <c r="G178" s="39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9"/>
      <c r="B179" s="60"/>
      <c r="C179" s="57"/>
      <c r="D179" s="7"/>
      <c r="E179" s="45"/>
      <c r="F179" s="7"/>
      <c r="G179" s="39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9"/>
      <c r="B180" s="60"/>
      <c r="C180" s="57"/>
      <c r="D180" s="10"/>
      <c r="E180" s="45"/>
      <c r="F180" s="10"/>
      <c r="G180" s="39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9">
        <v>519510.0</v>
      </c>
      <c r="B181" s="60" t="s">
        <v>65</v>
      </c>
      <c r="C181" s="57"/>
      <c r="D181" s="44"/>
      <c r="E181" s="45"/>
      <c r="F181" s="44">
        <f>D181-(SUM(E181:E183))</f>
        <v>0</v>
      </c>
      <c r="G181" s="39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9"/>
      <c r="B182" s="60"/>
      <c r="C182" s="57"/>
      <c r="D182" s="7"/>
      <c r="E182" s="45"/>
      <c r="F182" s="7"/>
      <c r="G182" s="39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9"/>
      <c r="B183" s="60"/>
      <c r="C183" s="57"/>
      <c r="D183" s="10"/>
      <c r="E183" s="45"/>
      <c r="F183" s="10"/>
      <c r="G183" s="39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9">
        <v>519511.0</v>
      </c>
      <c r="B184" s="60" t="s">
        <v>66</v>
      </c>
      <c r="C184" s="57"/>
      <c r="D184" s="44">
        <v>0.0</v>
      </c>
      <c r="E184" s="45"/>
      <c r="F184" s="44">
        <f>D184-(SUM(E184:E187))</f>
        <v>0</v>
      </c>
      <c r="G184" s="39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9"/>
      <c r="B185" s="60"/>
      <c r="C185" s="57"/>
      <c r="D185" s="7"/>
      <c r="E185" s="45"/>
      <c r="F185" s="7"/>
      <c r="G185" s="39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9"/>
      <c r="B186" s="60"/>
      <c r="C186" s="57"/>
      <c r="D186" s="7"/>
      <c r="E186" s="45"/>
      <c r="F186" s="7"/>
      <c r="G186" s="39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9"/>
      <c r="B187" s="60"/>
      <c r="C187" s="57"/>
      <c r="D187" s="10"/>
      <c r="E187" s="45"/>
      <c r="F187" s="10"/>
      <c r="G187" s="39"/>
      <c r="H187" s="5"/>
      <c r="I187" s="5"/>
      <c r="J187" s="5"/>
      <c r="K187" s="5"/>
      <c r="L187" s="5"/>
      <c r="M187" s="6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9">
        <v>519512.0</v>
      </c>
      <c r="B188" s="60" t="s">
        <v>67</v>
      </c>
      <c r="C188" s="57"/>
      <c r="D188" s="44"/>
      <c r="E188" s="45"/>
      <c r="F188" s="44">
        <f>D188-(SUM(E188:E191))</f>
        <v>0</v>
      </c>
      <c r="G188" s="39"/>
      <c r="H188" s="5"/>
      <c r="I188" s="5"/>
      <c r="J188" s="5"/>
      <c r="K188" s="5"/>
      <c r="L188" s="5"/>
      <c r="M188" s="64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65"/>
      <c r="B189" s="66"/>
      <c r="C189" s="57"/>
      <c r="D189" s="7"/>
      <c r="E189" s="45"/>
      <c r="F189" s="7"/>
      <c r="G189" s="39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65"/>
      <c r="B190" s="66"/>
      <c r="C190" s="57"/>
      <c r="D190" s="7"/>
      <c r="E190" s="45"/>
      <c r="F190" s="7"/>
      <c r="G190" s="39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65"/>
      <c r="B191" s="66"/>
      <c r="C191" s="57"/>
      <c r="D191" s="10"/>
      <c r="E191" s="45"/>
      <c r="F191" s="10"/>
      <c r="G191" s="39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1">
        <v>519515.0</v>
      </c>
      <c r="B192" s="52" t="s">
        <v>68</v>
      </c>
      <c r="C192" s="61" t="s">
        <v>69</v>
      </c>
      <c r="D192" s="53">
        <f>5377035+5000000</f>
        <v>10377035</v>
      </c>
      <c r="E192" s="67">
        <v>4551750.0</v>
      </c>
      <c r="F192" s="44">
        <f>D192-(SUM(E192:E199))</f>
        <v>1635885</v>
      </c>
      <c r="G192" s="68" t="s">
        <v>70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25"/>
      <c r="B193" s="7"/>
      <c r="C193" s="61" t="s">
        <v>71</v>
      </c>
      <c r="D193" s="7"/>
      <c r="E193" s="69"/>
      <c r="F193" s="7"/>
      <c r="G193" s="70"/>
      <c r="H193" s="64" t="s">
        <v>27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25"/>
      <c r="B194" s="7"/>
      <c r="C194" s="61" t="s">
        <v>72</v>
      </c>
      <c r="D194" s="7"/>
      <c r="E194" s="67">
        <v>389400.0</v>
      </c>
      <c r="F194" s="7"/>
      <c r="G194" s="68" t="s">
        <v>73</v>
      </c>
      <c r="H194" s="64" t="s">
        <v>74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25"/>
      <c r="B195" s="7"/>
      <c r="C195" s="61" t="s">
        <v>75</v>
      </c>
      <c r="D195" s="7"/>
      <c r="E195" s="67">
        <v>700000.0</v>
      </c>
      <c r="F195" s="7"/>
      <c r="G195" s="68" t="s">
        <v>76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25"/>
      <c r="B196" s="7"/>
      <c r="C196" s="61" t="s">
        <v>77</v>
      </c>
      <c r="D196" s="7"/>
      <c r="E196" s="67">
        <v>1400000.0</v>
      </c>
      <c r="F196" s="7"/>
      <c r="G196" s="68" t="s">
        <v>73</v>
      </c>
      <c r="H196" s="5"/>
      <c r="I196" s="5"/>
      <c r="J196" s="5"/>
      <c r="K196" s="5"/>
      <c r="L196" s="64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25"/>
      <c r="B197" s="7"/>
      <c r="C197" s="61" t="s">
        <v>78</v>
      </c>
      <c r="D197" s="7"/>
      <c r="E197" s="67">
        <v>500000.0</v>
      </c>
      <c r="F197" s="7"/>
      <c r="G197" s="68" t="s">
        <v>79</v>
      </c>
      <c r="H197" s="5"/>
      <c r="I197" s="5"/>
      <c r="J197" s="5"/>
      <c r="K197" s="5"/>
      <c r="L197" s="64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25"/>
      <c r="B198" s="7"/>
      <c r="C198" s="61" t="s">
        <v>80</v>
      </c>
      <c r="D198" s="7"/>
      <c r="E198" s="67">
        <v>500000.0</v>
      </c>
      <c r="F198" s="7"/>
      <c r="G198" s="68" t="s">
        <v>73</v>
      </c>
      <c r="H198" s="5"/>
      <c r="I198" s="5"/>
      <c r="J198" s="5"/>
      <c r="K198" s="5"/>
      <c r="L198" s="64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27"/>
      <c r="B199" s="10"/>
      <c r="C199" s="61" t="s">
        <v>81</v>
      </c>
      <c r="D199" s="10"/>
      <c r="E199" s="67">
        <v>700000.0</v>
      </c>
      <c r="F199" s="10"/>
      <c r="G199" s="68" t="s">
        <v>82</v>
      </c>
      <c r="H199" s="5"/>
      <c r="I199" s="5"/>
      <c r="J199" s="5"/>
      <c r="K199" s="5"/>
      <c r="L199" s="64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36"/>
      <c r="D200" s="46">
        <f t="shared" ref="D200:F200" si="20">SUM(D162:D199)</f>
        <v>11000000</v>
      </c>
      <c r="E200" s="47">
        <f t="shared" si="20"/>
        <v>9364115</v>
      </c>
      <c r="F200" s="46">
        <f t="shared" si="20"/>
        <v>1635885</v>
      </c>
      <c r="G200" s="39"/>
      <c r="H200" s="5"/>
      <c r="I200" s="5"/>
      <c r="J200" s="5"/>
      <c r="K200" s="5"/>
      <c r="L200" s="64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6"/>
      <c r="B201" s="16"/>
      <c r="C201" s="16"/>
      <c r="D201" s="17"/>
      <c r="E201" s="16"/>
      <c r="F201" s="17"/>
      <c r="G201" s="18"/>
      <c r="H201" s="5"/>
      <c r="I201" s="5"/>
      <c r="J201" s="5"/>
      <c r="K201" s="5"/>
      <c r="L201" s="64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9" t="s">
        <v>83</v>
      </c>
      <c r="B202" s="9"/>
      <c r="C202" s="9"/>
      <c r="D202" s="9"/>
      <c r="E202" s="9"/>
      <c r="F202" s="9"/>
      <c r="G202" s="20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71" t="s">
        <v>30</v>
      </c>
      <c r="B203" s="7"/>
      <c r="C203" s="40" t="s">
        <v>31</v>
      </c>
      <c r="D203" s="23" t="s">
        <v>12</v>
      </c>
      <c r="E203" s="9"/>
      <c r="F203" s="10"/>
      <c r="G203" s="24" t="s">
        <v>32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72"/>
      <c r="B204" s="7"/>
      <c r="C204" s="7"/>
      <c r="D204" s="23" t="s">
        <v>35</v>
      </c>
      <c r="E204" s="10"/>
      <c r="F204" s="26" t="s">
        <v>14</v>
      </c>
      <c r="G204" s="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73"/>
      <c r="B205" s="10"/>
      <c r="C205" s="10"/>
      <c r="D205" s="28" t="s">
        <v>48</v>
      </c>
      <c r="E205" s="29" t="s">
        <v>16</v>
      </c>
      <c r="F205" s="10"/>
      <c r="G205" s="10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74" t="s">
        <v>84</v>
      </c>
      <c r="B206" s="7"/>
      <c r="C206" s="75" t="s">
        <v>85</v>
      </c>
      <c r="D206" s="53">
        <f>25000000-5000000</f>
        <v>20000000</v>
      </c>
      <c r="E206" s="45"/>
      <c r="F206" s="44">
        <f>D206-(SUM(E206:E209))</f>
        <v>14645000</v>
      </c>
      <c r="G206" s="39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72"/>
      <c r="B207" s="7"/>
      <c r="C207" s="75" t="s">
        <v>86</v>
      </c>
      <c r="D207" s="7"/>
      <c r="E207" s="62">
        <v>5355000.0</v>
      </c>
      <c r="F207" s="7"/>
      <c r="G207" s="63" t="s">
        <v>87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72"/>
      <c r="B208" s="7"/>
      <c r="C208" s="43"/>
      <c r="D208" s="7"/>
      <c r="E208" s="45"/>
      <c r="F208" s="7"/>
      <c r="G208" s="39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73"/>
      <c r="B209" s="10"/>
      <c r="C209" s="43"/>
      <c r="D209" s="10"/>
      <c r="E209" s="45"/>
      <c r="F209" s="10"/>
      <c r="G209" s="39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36"/>
      <c r="D210" s="46">
        <f t="shared" ref="D210:F210" si="21">SUM(D206:D209)</f>
        <v>20000000</v>
      </c>
      <c r="E210" s="47">
        <f t="shared" si="21"/>
        <v>5355000</v>
      </c>
      <c r="F210" s="46">
        <f t="shared" si="21"/>
        <v>14645000</v>
      </c>
      <c r="G210" s="39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76"/>
      <c r="E211" s="5"/>
      <c r="F211" s="76"/>
      <c r="G211" s="7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76"/>
      <c r="E212" s="5"/>
      <c r="F212" s="76"/>
      <c r="G212" s="7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76"/>
      <c r="E213" s="5"/>
      <c r="F213" s="76"/>
      <c r="G213" s="7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76"/>
      <c r="E214" s="5"/>
      <c r="F214" s="76"/>
      <c r="G214" s="7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76"/>
      <c r="E215" s="5"/>
      <c r="F215" s="76"/>
      <c r="G215" s="7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76"/>
      <c r="E216" s="5"/>
      <c r="F216" s="76"/>
      <c r="G216" s="7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76"/>
      <c r="E217" s="5"/>
      <c r="F217" s="76"/>
      <c r="G217" s="7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76"/>
      <c r="E218" s="5"/>
      <c r="F218" s="76"/>
      <c r="G218" s="7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76"/>
      <c r="E219" s="5"/>
      <c r="F219" s="76"/>
      <c r="G219" s="7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76"/>
      <c r="E220" s="5"/>
      <c r="F220" s="76"/>
      <c r="G220" s="7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76"/>
      <c r="E221" s="5"/>
      <c r="F221" s="76"/>
      <c r="G221" s="7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76"/>
      <c r="E222" s="5"/>
      <c r="F222" s="76"/>
      <c r="G222" s="7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76"/>
      <c r="E223" s="5"/>
      <c r="F223" s="76"/>
      <c r="G223" s="7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76"/>
      <c r="E224" s="5"/>
      <c r="F224" s="76"/>
      <c r="G224" s="7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76"/>
      <c r="E225" s="5"/>
      <c r="F225" s="76"/>
      <c r="G225" s="7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76"/>
      <c r="E226" s="5"/>
      <c r="F226" s="76"/>
      <c r="G226" s="7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76"/>
      <c r="E227" s="5"/>
      <c r="F227" s="76"/>
      <c r="G227" s="7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76"/>
      <c r="E228" s="5"/>
      <c r="F228" s="76"/>
      <c r="G228" s="7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76"/>
      <c r="E229" s="5"/>
      <c r="F229" s="76"/>
      <c r="G229" s="7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76"/>
      <c r="E230" s="5"/>
      <c r="F230" s="76"/>
      <c r="G230" s="7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76"/>
      <c r="E231" s="5"/>
      <c r="F231" s="76"/>
      <c r="G231" s="7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76"/>
      <c r="E232" s="5"/>
      <c r="F232" s="76"/>
      <c r="G232" s="7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76"/>
      <c r="E233" s="5"/>
      <c r="F233" s="76"/>
      <c r="G233" s="7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76"/>
      <c r="E234" s="5"/>
      <c r="F234" s="76"/>
      <c r="G234" s="7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76"/>
      <c r="E235" s="5"/>
      <c r="F235" s="76"/>
      <c r="G235" s="7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76"/>
      <c r="E236" s="5"/>
      <c r="F236" s="76"/>
      <c r="G236" s="7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76"/>
      <c r="E237" s="5"/>
      <c r="F237" s="76"/>
      <c r="G237" s="7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76"/>
      <c r="E238" s="5"/>
      <c r="F238" s="76"/>
      <c r="G238" s="7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76"/>
      <c r="E239" s="5"/>
      <c r="F239" s="76"/>
      <c r="G239" s="7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76"/>
      <c r="E240" s="5"/>
      <c r="F240" s="76"/>
      <c r="G240" s="7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76"/>
      <c r="E241" s="5"/>
      <c r="F241" s="76"/>
      <c r="G241" s="7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76"/>
      <c r="E242" s="5"/>
      <c r="F242" s="76"/>
      <c r="G242" s="7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76"/>
      <c r="E243" s="5"/>
      <c r="F243" s="76"/>
      <c r="G243" s="7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76"/>
      <c r="E244" s="5"/>
      <c r="F244" s="76"/>
      <c r="G244" s="7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76"/>
      <c r="E245" s="5"/>
      <c r="F245" s="76"/>
      <c r="G245" s="7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76"/>
      <c r="E246" s="5"/>
      <c r="F246" s="76"/>
      <c r="G246" s="7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76"/>
      <c r="E247" s="5"/>
      <c r="F247" s="76"/>
      <c r="G247" s="77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76"/>
      <c r="E248" s="5"/>
      <c r="F248" s="76"/>
      <c r="G248" s="77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76"/>
      <c r="E249" s="5"/>
      <c r="F249" s="76"/>
      <c r="G249" s="77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76"/>
      <c r="E250" s="5"/>
      <c r="F250" s="76"/>
      <c r="G250" s="77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76"/>
      <c r="E251" s="5"/>
      <c r="F251" s="76"/>
      <c r="G251" s="77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76"/>
      <c r="E252" s="5"/>
      <c r="F252" s="76"/>
      <c r="G252" s="77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76"/>
      <c r="E253" s="5"/>
      <c r="F253" s="76"/>
      <c r="G253" s="77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76"/>
      <c r="E254" s="5"/>
      <c r="F254" s="76"/>
      <c r="G254" s="77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76"/>
      <c r="E255" s="5"/>
      <c r="F255" s="76"/>
      <c r="G255" s="77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76"/>
      <c r="E256" s="5"/>
      <c r="F256" s="76"/>
      <c r="G256" s="77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76"/>
      <c r="E257" s="5"/>
      <c r="F257" s="76"/>
      <c r="G257" s="7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76"/>
      <c r="E258" s="5"/>
      <c r="F258" s="76"/>
      <c r="G258" s="7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76"/>
      <c r="E259" s="5"/>
      <c r="F259" s="76"/>
      <c r="G259" s="7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76"/>
      <c r="E260" s="5"/>
      <c r="F260" s="76"/>
      <c r="G260" s="7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76"/>
      <c r="E261" s="5"/>
      <c r="F261" s="76"/>
      <c r="G261" s="7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76"/>
      <c r="E262" s="5"/>
      <c r="F262" s="76"/>
      <c r="G262" s="7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76"/>
      <c r="E263" s="5"/>
      <c r="F263" s="76"/>
      <c r="G263" s="7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76"/>
      <c r="E264" s="5"/>
      <c r="F264" s="76"/>
      <c r="G264" s="7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76"/>
      <c r="E265" s="5"/>
      <c r="F265" s="76"/>
      <c r="G265" s="7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76"/>
      <c r="E266" s="5"/>
      <c r="F266" s="76"/>
      <c r="G266" s="7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76"/>
      <c r="E267" s="5"/>
      <c r="F267" s="76"/>
      <c r="G267" s="7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76"/>
      <c r="E268" s="5"/>
      <c r="F268" s="76"/>
      <c r="G268" s="7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76"/>
      <c r="E269" s="5"/>
      <c r="F269" s="76"/>
      <c r="G269" s="7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76"/>
      <c r="E270" s="5"/>
      <c r="F270" s="76"/>
      <c r="G270" s="7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76"/>
      <c r="E271" s="5"/>
      <c r="F271" s="76"/>
      <c r="G271" s="7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76"/>
      <c r="E272" s="5"/>
      <c r="F272" s="76"/>
      <c r="G272" s="7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76"/>
      <c r="E273" s="5"/>
      <c r="F273" s="76"/>
      <c r="G273" s="7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76"/>
      <c r="E274" s="5"/>
      <c r="F274" s="76"/>
      <c r="G274" s="7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76"/>
      <c r="E275" s="5"/>
      <c r="F275" s="76"/>
      <c r="G275" s="7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76"/>
      <c r="E276" s="5"/>
      <c r="F276" s="76"/>
      <c r="G276" s="7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76"/>
      <c r="E277" s="5"/>
      <c r="F277" s="76"/>
      <c r="G277" s="7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76"/>
      <c r="E278" s="5"/>
      <c r="F278" s="76"/>
      <c r="G278" s="7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76"/>
      <c r="E279" s="5"/>
      <c r="F279" s="76"/>
      <c r="G279" s="7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76"/>
      <c r="E280" s="5"/>
      <c r="F280" s="76"/>
      <c r="G280" s="7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76"/>
      <c r="E281" s="5"/>
      <c r="F281" s="76"/>
      <c r="G281" s="7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76"/>
      <c r="E282" s="5"/>
      <c r="F282" s="76"/>
      <c r="G282" s="7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76"/>
      <c r="E283" s="5"/>
      <c r="F283" s="76"/>
      <c r="G283" s="7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76"/>
      <c r="E284" s="5"/>
      <c r="F284" s="76"/>
      <c r="G284" s="7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76"/>
      <c r="E285" s="5"/>
      <c r="F285" s="76"/>
      <c r="G285" s="7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76"/>
      <c r="E286" s="5"/>
      <c r="F286" s="76"/>
      <c r="G286" s="7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76"/>
      <c r="E287" s="5"/>
      <c r="F287" s="76"/>
      <c r="G287" s="7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76"/>
      <c r="E288" s="5"/>
      <c r="F288" s="76"/>
      <c r="G288" s="7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76"/>
      <c r="E289" s="5"/>
      <c r="F289" s="76"/>
      <c r="G289" s="7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76"/>
      <c r="E290" s="5"/>
      <c r="F290" s="76"/>
      <c r="G290" s="7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76"/>
      <c r="E291" s="5"/>
      <c r="F291" s="76"/>
      <c r="G291" s="7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76"/>
      <c r="E292" s="5"/>
      <c r="F292" s="76"/>
      <c r="G292" s="7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76"/>
      <c r="E293" s="5"/>
      <c r="F293" s="76"/>
      <c r="G293" s="7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76"/>
      <c r="E294" s="5"/>
      <c r="F294" s="76"/>
      <c r="G294" s="7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76"/>
      <c r="E295" s="5"/>
      <c r="F295" s="76"/>
      <c r="G295" s="7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76"/>
      <c r="E296" s="5"/>
      <c r="F296" s="76"/>
      <c r="G296" s="7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76"/>
      <c r="E297" s="5"/>
      <c r="F297" s="76"/>
      <c r="G297" s="7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76"/>
      <c r="E298" s="5"/>
      <c r="F298" s="76"/>
      <c r="G298" s="7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76"/>
      <c r="E299" s="5"/>
      <c r="F299" s="76"/>
      <c r="G299" s="7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76"/>
      <c r="E300" s="5"/>
      <c r="F300" s="76"/>
      <c r="G300" s="77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76"/>
      <c r="E301" s="5"/>
      <c r="F301" s="76"/>
      <c r="G301" s="77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76"/>
      <c r="E302" s="5"/>
      <c r="F302" s="76"/>
      <c r="G302" s="77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76"/>
      <c r="E303" s="5"/>
      <c r="F303" s="76"/>
      <c r="G303" s="77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76"/>
      <c r="E304" s="5"/>
      <c r="F304" s="76"/>
      <c r="G304" s="77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76"/>
      <c r="E305" s="5"/>
      <c r="F305" s="76"/>
      <c r="G305" s="77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76"/>
      <c r="E306" s="5"/>
      <c r="F306" s="76"/>
      <c r="G306" s="77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76"/>
      <c r="E307" s="5"/>
      <c r="F307" s="76"/>
      <c r="G307" s="77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76"/>
      <c r="E308" s="5"/>
      <c r="F308" s="76"/>
      <c r="G308" s="77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76"/>
      <c r="E309" s="5"/>
      <c r="F309" s="76"/>
      <c r="G309" s="77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76"/>
      <c r="E310" s="5"/>
      <c r="F310" s="76"/>
      <c r="G310" s="77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76"/>
      <c r="E311" s="5"/>
      <c r="F311" s="76"/>
      <c r="G311" s="77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76"/>
      <c r="E312" s="5"/>
      <c r="F312" s="76"/>
      <c r="G312" s="77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76"/>
      <c r="E313" s="5"/>
      <c r="F313" s="76"/>
      <c r="G313" s="77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76"/>
      <c r="E314" s="5"/>
      <c r="F314" s="76"/>
      <c r="G314" s="77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76"/>
      <c r="E315" s="5"/>
      <c r="F315" s="76"/>
      <c r="G315" s="77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76"/>
      <c r="E316" s="5"/>
      <c r="F316" s="76"/>
      <c r="G316" s="77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76"/>
      <c r="E317" s="5"/>
      <c r="F317" s="76"/>
      <c r="G317" s="77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76"/>
      <c r="E318" s="5"/>
      <c r="F318" s="76"/>
      <c r="G318" s="77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76"/>
      <c r="E319" s="5"/>
      <c r="F319" s="76"/>
      <c r="G319" s="77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76"/>
      <c r="E320" s="5"/>
      <c r="F320" s="76"/>
      <c r="G320" s="77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76"/>
      <c r="E321" s="5"/>
      <c r="F321" s="76"/>
      <c r="G321" s="77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76"/>
      <c r="E322" s="5"/>
      <c r="F322" s="76"/>
      <c r="G322" s="77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76"/>
      <c r="E323" s="5"/>
      <c r="F323" s="76"/>
      <c r="G323" s="77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76"/>
      <c r="E324" s="5"/>
      <c r="F324" s="76"/>
      <c r="G324" s="77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76"/>
      <c r="E325" s="5"/>
      <c r="F325" s="76"/>
      <c r="G325" s="77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76"/>
      <c r="E326" s="5"/>
      <c r="F326" s="76"/>
      <c r="G326" s="77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76"/>
      <c r="E327" s="5"/>
      <c r="F327" s="76"/>
      <c r="G327" s="77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76"/>
      <c r="E328" s="5"/>
      <c r="F328" s="76"/>
      <c r="G328" s="77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76"/>
      <c r="E329" s="5"/>
      <c r="F329" s="76"/>
      <c r="G329" s="77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76"/>
      <c r="E330" s="5"/>
      <c r="F330" s="76"/>
      <c r="G330" s="77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76"/>
      <c r="E331" s="5"/>
      <c r="F331" s="76"/>
      <c r="G331" s="77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76"/>
      <c r="E332" s="5"/>
      <c r="F332" s="76"/>
      <c r="G332" s="77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76"/>
      <c r="E333" s="5"/>
      <c r="F333" s="76"/>
      <c r="G333" s="77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76"/>
      <c r="E334" s="5"/>
      <c r="F334" s="76"/>
      <c r="G334" s="77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76"/>
      <c r="E335" s="5"/>
      <c r="F335" s="76"/>
      <c r="G335" s="77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76"/>
      <c r="E336" s="5"/>
      <c r="F336" s="76"/>
      <c r="G336" s="77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76"/>
      <c r="E337" s="5"/>
      <c r="F337" s="76"/>
      <c r="G337" s="77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76"/>
      <c r="E338" s="5"/>
      <c r="F338" s="76"/>
      <c r="G338" s="77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76"/>
      <c r="E339" s="5"/>
      <c r="F339" s="76"/>
      <c r="G339" s="77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76"/>
      <c r="E340" s="5"/>
      <c r="F340" s="76"/>
      <c r="G340" s="77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76"/>
      <c r="E341" s="5"/>
      <c r="F341" s="76"/>
      <c r="G341" s="77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76"/>
      <c r="E342" s="5"/>
      <c r="F342" s="76"/>
      <c r="G342" s="77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76"/>
      <c r="E343" s="5"/>
      <c r="F343" s="76"/>
      <c r="G343" s="77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76"/>
      <c r="E344" s="5"/>
      <c r="F344" s="76"/>
      <c r="G344" s="77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76"/>
      <c r="E345" s="5"/>
      <c r="F345" s="76"/>
      <c r="G345" s="77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76"/>
      <c r="E346" s="5"/>
      <c r="F346" s="76"/>
      <c r="G346" s="77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76"/>
      <c r="E347" s="5"/>
      <c r="F347" s="76"/>
      <c r="G347" s="77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76"/>
      <c r="E348" s="5"/>
      <c r="F348" s="76"/>
      <c r="G348" s="77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76"/>
      <c r="E349" s="5"/>
      <c r="F349" s="76"/>
      <c r="G349" s="77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76"/>
      <c r="E350" s="5"/>
      <c r="F350" s="76"/>
      <c r="G350" s="77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76"/>
      <c r="E351" s="5"/>
      <c r="F351" s="76"/>
      <c r="G351" s="77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76"/>
      <c r="E352" s="5"/>
      <c r="F352" s="76"/>
      <c r="G352" s="77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76"/>
      <c r="E353" s="5"/>
      <c r="F353" s="76"/>
      <c r="G353" s="77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76"/>
      <c r="E354" s="5"/>
      <c r="F354" s="76"/>
      <c r="G354" s="77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76"/>
      <c r="E355" s="5"/>
      <c r="F355" s="76"/>
      <c r="G355" s="77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76"/>
      <c r="E356" s="5"/>
      <c r="F356" s="76"/>
      <c r="G356" s="77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76"/>
      <c r="E357" s="5"/>
      <c r="F357" s="76"/>
      <c r="G357" s="77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76"/>
      <c r="E358" s="5"/>
      <c r="F358" s="76"/>
      <c r="G358" s="77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76"/>
      <c r="E359" s="5"/>
      <c r="F359" s="76"/>
      <c r="G359" s="77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76"/>
      <c r="E360" s="5"/>
      <c r="F360" s="76"/>
      <c r="G360" s="77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76"/>
      <c r="E361" s="5"/>
      <c r="F361" s="76"/>
      <c r="G361" s="77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76"/>
      <c r="E362" s="5"/>
      <c r="F362" s="76"/>
      <c r="G362" s="77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76"/>
      <c r="E363" s="5"/>
      <c r="F363" s="76"/>
      <c r="G363" s="77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76"/>
      <c r="E364" s="5"/>
      <c r="F364" s="76"/>
      <c r="G364" s="77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76"/>
      <c r="E365" s="5"/>
      <c r="F365" s="76"/>
      <c r="G365" s="77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76"/>
      <c r="E366" s="5"/>
      <c r="F366" s="76"/>
      <c r="G366" s="77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76"/>
      <c r="E367" s="5"/>
      <c r="F367" s="76"/>
      <c r="G367" s="77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76"/>
      <c r="E368" s="5"/>
      <c r="F368" s="76"/>
      <c r="G368" s="77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76"/>
      <c r="E369" s="5"/>
      <c r="F369" s="76"/>
      <c r="G369" s="77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76"/>
      <c r="E370" s="5"/>
      <c r="F370" s="76"/>
      <c r="G370" s="77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76"/>
      <c r="E371" s="5"/>
      <c r="F371" s="76"/>
      <c r="G371" s="77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76"/>
      <c r="E372" s="5"/>
      <c r="F372" s="76"/>
      <c r="G372" s="77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76"/>
      <c r="E373" s="5"/>
      <c r="F373" s="76"/>
      <c r="G373" s="77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76"/>
      <c r="E374" s="5"/>
      <c r="F374" s="76"/>
      <c r="G374" s="77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76"/>
      <c r="E375" s="5"/>
      <c r="F375" s="76"/>
      <c r="G375" s="77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76"/>
      <c r="E376" s="5"/>
      <c r="F376" s="76"/>
      <c r="G376" s="77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76"/>
      <c r="E377" s="5"/>
      <c r="F377" s="76"/>
      <c r="G377" s="77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76"/>
      <c r="E378" s="5"/>
      <c r="F378" s="76"/>
      <c r="G378" s="77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76"/>
      <c r="E379" s="5"/>
      <c r="F379" s="76"/>
      <c r="G379" s="77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76"/>
      <c r="E380" s="5"/>
      <c r="F380" s="76"/>
      <c r="G380" s="77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76"/>
      <c r="E381" s="5"/>
      <c r="F381" s="76"/>
      <c r="G381" s="77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76"/>
      <c r="E382" s="5"/>
      <c r="F382" s="76"/>
      <c r="G382" s="77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76"/>
      <c r="E383" s="5"/>
      <c r="F383" s="76"/>
      <c r="G383" s="77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76"/>
      <c r="E384" s="5"/>
      <c r="F384" s="76"/>
      <c r="G384" s="77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76"/>
      <c r="E385" s="5"/>
      <c r="F385" s="76"/>
      <c r="G385" s="77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76"/>
      <c r="E386" s="5"/>
      <c r="F386" s="76"/>
      <c r="G386" s="77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76"/>
      <c r="E387" s="5"/>
      <c r="F387" s="76"/>
      <c r="G387" s="77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76"/>
      <c r="E388" s="5"/>
      <c r="F388" s="76"/>
      <c r="G388" s="77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76"/>
      <c r="E389" s="5"/>
      <c r="F389" s="76"/>
      <c r="G389" s="77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76"/>
      <c r="E390" s="5"/>
      <c r="F390" s="76"/>
      <c r="G390" s="77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76"/>
      <c r="E391" s="5"/>
      <c r="F391" s="76"/>
      <c r="G391" s="77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76"/>
      <c r="E392" s="5"/>
      <c r="F392" s="76"/>
      <c r="G392" s="77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76"/>
      <c r="E393" s="5"/>
      <c r="F393" s="76"/>
      <c r="G393" s="77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76"/>
      <c r="E394" s="5"/>
      <c r="F394" s="76"/>
      <c r="G394" s="77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76"/>
      <c r="E395" s="5"/>
      <c r="F395" s="76"/>
      <c r="G395" s="77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76"/>
      <c r="E396" s="5"/>
      <c r="F396" s="76"/>
      <c r="G396" s="77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76"/>
      <c r="E397" s="5"/>
      <c r="F397" s="76"/>
      <c r="G397" s="77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76"/>
      <c r="E398" s="5"/>
      <c r="F398" s="76"/>
      <c r="G398" s="77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76"/>
      <c r="E399" s="5"/>
      <c r="F399" s="76"/>
      <c r="G399" s="77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76"/>
      <c r="E400" s="5"/>
      <c r="F400" s="76"/>
      <c r="G400" s="77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76"/>
      <c r="E401" s="5"/>
      <c r="F401" s="76"/>
      <c r="G401" s="77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76"/>
      <c r="E402" s="5"/>
      <c r="F402" s="76"/>
      <c r="G402" s="77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76"/>
      <c r="E403" s="5"/>
      <c r="F403" s="76"/>
      <c r="G403" s="77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76"/>
      <c r="E404" s="5"/>
      <c r="F404" s="76"/>
      <c r="G404" s="77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76"/>
      <c r="E405" s="5"/>
      <c r="F405" s="76"/>
      <c r="G405" s="77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76"/>
      <c r="E406" s="5"/>
      <c r="F406" s="76"/>
      <c r="G406" s="77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76"/>
      <c r="E407" s="5"/>
      <c r="F407" s="76"/>
      <c r="G407" s="77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76"/>
      <c r="E408" s="5"/>
      <c r="F408" s="76"/>
      <c r="G408" s="77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76"/>
      <c r="E409" s="5"/>
      <c r="F409" s="76"/>
      <c r="G409" s="77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76"/>
      <c r="E410" s="5"/>
      <c r="F410" s="76"/>
      <c r="G410" s="77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76"/>
      <c r="E411" s="5"/>
      <c r="F411" s="76"/>
      <c r="G411" s="77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76"/>
      <c r="E412" s="5"/>
      <c r="F412" s="76"/>
      <c r="G412" s="77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76"/>
      <c r="E413" s="5"/>
      <c r="F413" s="76"/>
      <c r="G413" s="77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76"/>
      <c r="E414" s="5"/>
      <c r="F414" s="76"/>
      <c r="G414" s="77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76"/>
      <c r="E415" s="5"/>
      <c r="F415" s="76"/>
      <c r="G415" s="77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76"/>
      <c r="E416" s="5"/>
      <c r="F416" s="76"/>
      <c r="G416" s="77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76"/>
      <c r="E417" s="5"/>
      <c r="F417" s="76"/>
      <c r="G417" s="77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76"/>
      <c r="E418" s="5"/>
      <c r="F418" s="76"/>
      <c r="G418" s="77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76"/>
      <c r="E419" s="5"/>
      <c r="F419" s="76"/>
      <c r="G419" s="77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76"/>
      <c r="E420" s="5"/>
      <c r="F420" s="76"/>
      <c r="G420" s="77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76"/>
      <c r="E421" s="5"/>
      <c r="F421" s="76"/>
      <c r="G421" s="77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76"/>
      <c r="E422" s="5"/>
      <c r="F422" s="76"/>
      <c r="G422" s="77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76"/>
      <c r="E423" s="5"/>
      <c r="F423" s="76"/>
      <c r="G423" s="77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76"/>
      <c r="E424" s="5"/>
      <c r="F424" s="76"/>
      <c r="G424" s="77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76"/>
      <c r="E425" s="5"/>
      <c r="F425" s="76"/>
      <c r="G425" s="77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76"/>
      <c r="E426" s="5"/>
      <c r="F426" s="76"/>
      <c r="G426" s="77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76"/>
      <c r="E427" s="5"/>
      <c r="F427" s="76"/>
      <c r="G427" s="77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76"/>
      <c r="E428" s="5"/>
      <c r="F428" s="76"/>
      <c r="G428" s="77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76"/>
      <c r="E429" s="5"/>
      <c r="F429" s="76"/>
      <c r="G429" s="77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76"/>
      <c r="E430" s="5"/>
      <c r="F430" s="76"/>
      <c r="G430" s="77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76"/>
      <c r="E431" s="5"/>
      <c r="F431" s="76"/>
      <c r="G431" s="77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76"/>
      <c r="E432" s="5"/>
      <c r="F432" s="76"/>
      <c r="G432" s="77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76"/>
      <c r="E433" s="5"/>
      <c r="F433" s="76"/>
      <c r="G433" s="77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76"/>
      <c r="E434" s="5"/>
      <c r="F434" s="76"/>
      <c r="G434" s="77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76"/>
      <c r="E435" s="5"/>
      <c r="F435" s="76"/>
      <c r="G435" s="77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76"/>
      <c r="E436" s="5"/>
      <c r="F436" s="76"/>
      <c r="G436" s="77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76"/>
      <c r="E437" s="5"/>
      <c r="F437" s="76"/>
      <c r="G437" s="77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76"/>
      <c r="E438" s="5"/>
      <c r="F438" s="76"/>
      <c r="G438" s="77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76"/>
      <c r="E439" s="5"/>
      <c r="F439" s="76"/>
      <c r="G439" s="77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76"/>
      <c r="E440" s="5"/>
      <c r="F440" s="76"/>
      <c r="G440" s="77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76"/>
      <c r="E441" s="5"/>
      <c r="F441" s="76"/>
      <c r="G441" s="77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76"/>
      <c r="E442" s="5"/>
      <c r="F442" s="76"/>
      <c r="G442" s="77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76"/>
      <c r="E443" s="5"/>
      <c r="F443" s="76"/>
      <c r="G443" s="77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76"/>
      <c r="E444" s="5"/>
      <c r="F444" s="76"/>
      <c r="G444" s="77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76"/>
      <c r="E445" s="5"/>
      <c r="F445" s="76"/>
      <c r="G445" s="77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76"/>
      <c r="E446" s="5"/>
      <c r="F446" s="76"/>
      <c r="G446" s="77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76"/>
      <c r="E447" s="5"/>
      <c r="F447" s="76"/>
      <c r="G447" s="77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76"/>
      <c r="E448" s="5"/>
      <c r="F448" s="76"/>
      <c r="G448" s="77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76"/>
      <c r="E449" s="5"/>
      <c r="F449" s="76"/>
      <c r="G449" s="77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76"/>
      <c r="E450" s="5"/>
      <c r="F450" s="76"/>
      <c r="G450" s="77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76"/>
      <c r="E451" s="5"/>
      <c r="F451" s="76"/>
      <c r="G451" s="77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76"/>
      <c r="E452" s="5"/>
      <c r="F452" s="76"/>
      <c r="G452" s="77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76"/>
      <c r="E453" s="5"/>
      <c r="F453" s="76"/>
      <c r="G453" s="77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76"/>
      <c r="E454" s="5"/>
      <c r="F454" s="76"/>
      <c r="G454" s="77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76"/>
      <c r="E455" s="5"/>
      <c r="F455" s="76"/>
      <c r="G455" s="77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76"/>
      <c r="E456" s="5"/>
      <c r="F456" s="76"/>
      <c r="G456" s="77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76"/>
      <c r="E457" s="5"/>
      <c r="F457" s="76"/>
      <c r="G457" s="77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76"/>
      <c r="E458" s="5"/>
      <c r="F458" s="76"/>
      <c r="G458" s="77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76"/>
      <c r="E459" s="5"/>
      <c r="F459" s="76"/>
      <c r="G459" s="77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76"/>
      <c r="E460" s="5"/>
      <c r="F460" s="76"/>
      <c r="G460" s="77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76"/>
      <c r="E461" s="5"/>
      <c r="F461" s="76"/>
      <c r="G461" s="77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76"/>
      <c r="E462" s="5"/>
      <c r="F462" s="76"/>
      <c r="G462" s="77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76"/>
      <c r="E463" s="5"/>
      <c r="F463" s="76"/>
      <c r="G463" s="77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76"/>
      <c r="E464" s="5"/>
      <c r="F464" s="76"/>
      <c r="G464" s="77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76"/>
      <c r="E465" s="5"/>
      <c r="F465" s="76"/>
      <c r="G465" s="77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76"/>
      <c r="E466" s="5"/>
      <c r="F466" s="76"/>
      <c r="G466" s="77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76"/>
      <c r="E467" s="5"/>
      <c r="F467" s="76"/>
      <c r="G467" s="77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76"/>
      <c r="E468" s="5"/>
      <c r="F468" s="76"/>
      <c r="G468" s="77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76"/>
      <c r="E469" s="5"/>
      <c r="F469" s="76"/>
      <c r="G469" s="77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76"/>
      <c r="E470" s="5"/>
      <c r="F470" s="76"/>
      <c r="G470" s="77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76"/>
      <c r="E471" s="5"/>
      <c r="F471" s="76"/>
      <c r="G471" s="77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76"/>
      <c r="E472" s="5"/>
      <c r="F472" s="76"/>
      <c r="G472" s="77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76"/>
      <c r="E473" s="5"/>
      <c r="F473" s="76"/>
      <c r="G473" s="77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76"/>
      <c r="E474" s="5"/>
      <c r="F474" s="76"/>
      <c r="G474" s="77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76"/>
      <c r="E475" s="5"/>
      <c r="F475" s="76"/>
      <c r="G475" s="77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76"/>
      <c r="E476" s="5"/>
      <c r="F476" s="76"/>
      <c r="G476" s="77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76"/>
      <c r="E477" s="5"/>
      <c r="F477" s="76"/>
      <c r="G477" s="77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76"/>
      <c r="E478" s="5"/>
      <c r="F478" s="76"/>
      <c r="G478" s="77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76"/>
      <c r="E479" s="5"/>
      <c r="F479" s="76"/>
      <c r="G479" s="77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76"/>
      <c r="E480" s="5"/>
      <c r="F480" s="76"/>
      <c r="G480" s="77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76"/>
      <c r="E481" s="5"/>
      <c r="F481" s="76"/>
      <c r="G481" s="77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76"/>
      <c r="E482" s="5"/>
      <c r="F482" s="76"/>
      <c r="G482" s="77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76"/>
      <c r="E483" s="5"/>
      <c r="F483" s="76"/>
      <c r="G483" s="77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76"/>
      <c r="E484" s="5"/>
      <c r="F484" s="76"/>
      <c r="G484" s="77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76"/>
      <c r="E485" s="5"/>
      <c r="F485" s="76"/>
      <c r="G485" s="77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76"/>
      <c r="E486" s="5"/>
      <c r="F486" s="76"/>
      <c r="G486" s="7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76"/>
      <c r="E487" s="5"/>
      <c r="F487" s="76"/>
      <c r="G487" s="7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76"/>
      <c r="E488" s="5"/>
      <c r="F488" s="76"/>
      <c r="G488" s="7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76"/>
      <c r="E489" s="5"/>
      <c r="F489" s="76"/>
      <c r="G489" s="7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76"/>
      <c r="E490" s="5"/>
      <c r="F490" s="76"/>
      <c r="G490" s="7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76"/>
      <c r="E491" s="5"/>
      <c r="F491" s="76"/>
      <c r="G491" s="7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76"/>
      <c r="E492" s="5"/>
      <c r="F492" s="76"/>
      <c r="G492" s="7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76"/>
      <c r="E493" s="5"/>
      <c r="F493" s="76"/>
      <c r="G493" s="7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76"/>
      <c r="E494" s="5"/>
      <c r="F494" s="76"/>
      <c r="G494" s="7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76"/>
      <c r="E495" s="5"/>
      <c r="F495" s="76"/>
      <c r="G495" s="7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76"/>
      <c r="E496" s="5"/>
      <c r="F496" s="76"/>
      <c r="G496" s="7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76"/>
      <c r="E497" s="5"/>
      <c r="F497" s="76"/>
      <c r="G497" s="7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76"/>
      <c r="E498" s="5"/>
      <c r="F498" s="76"/>
      <c r="G498" s="7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76"/>
      <c r="E499" s="5"/>
      <c r="F499" s="76"/>
      <c r="G499" s="7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76"/>
      <c r="E500" s="5"/>
      <c r="F500" s="76"/>
      <c r="G500" s="7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76"/>
      <c r="E501" s="5"/>
      <c r="F501" s="76"/>
      <c r="G501" s="7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76"/>
      <c r="E502" s="5"/>
      <c r="F502" s="76"/>
      <c r="G502" s="7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76"/>
      <c r="E503" s="5"/>
      <c r="F503" s="76"/>
      <c r="G503" s="7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76"/>
      <c r="E504" s="5"/>
      <c r="F504" s="76"/>
      <c r="G504" s="7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76"/>
      <c r="E505" s="5"/>
      <c r="F505" s="76"/>
      <c r="G505" s="7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76"/>
      <c r="E506" s="5"/>
      <c r="F506" s="76"/>
      <c r="G506" s="7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76"/>
      <c r="E507" s="5"/>
      <c r="F507" s="76"/>
      <c r="G507" s="7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76"/>
      <c r="E508" s="5"/>
      <c r="F508" s="76"/>
      <c r="G508" s="7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76"/>
      <c r="E509" s="5"/>
      <c r="F509" s="76"/>
      <c r="G509" s="7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76"/>
      <c r="E510" s="5"/>
      <c r="F510" s="76"/>
      <c r="G510" s="7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76"/>
      <c r="E511" s="5"/>
      <c r="F511" s="76"/>
      <c r="G511" s="7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76"/>
      <c r="E512" s="5"/>
      <c r="F512" s="76"/>
      <c r="G512" s="7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76"/>
      <c r="E513" s="5"/>
      <c r="F513" s="76"/>
      <c r="G513" s="7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76"/>
      <c r="E514" s="5"/>
      <c r="F514" s="76"/>
      <c r="G514" s="77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76"/>
      <c r="E515" s="5"/>
      <c r="F515" s="76"/>
      <c r="G515" s="77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76"/>
      <c r="E516" s="5"/>
      <c r="F516" s="76"/>
      <c r="G516" s="77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76"/>
      <c r="E517" s="5"/>
      <c r="F517" s="76"/>
      <c r="G517" s="77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76"/>
      <c r="E518" s="5"/>
      <c r="F518" s="76"/>
      <c r="G518" s="77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76"/>
      <c r="E519" s="5"/>
      <c r="F519" s="76"/>
      <c r="G519" s="77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76"/>
      <c r="E520" s="5"/>
      <c r="F520" s="76"/>
      <c r="G520" s="77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76"/>
      <c r="E521" s="5"/>
      <c r="F521" s="76"/>
      <c r="G521" s="77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76"/>
      <c r="E522" s="5"/>
      <c r="F522" s="76"/>
      <c r="G522" s="77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76"/>
      <c r="E523" s="5"/>
      <c r="F523" s="76"/>
      <c r="G523" s="77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76"/>
      <c r="E524" s="5"/>
      <c r="F524" s="76"/>
      <c r="G524" s="77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76"/>
      <c r="E525" s="5"/>
      <c r="F525" s="76"/>
      <c r="G525" s="77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76"/>
      <c r="E526" s="5"/>
      <c r="F526" s="76"/>
      <c r="G526" s="77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76"/>
      <c r="E527" s="5"/>
      <c r="F527" s="76"/>
      <c r="G527" s="77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76"/>
      <c r="E528" s="5"/>
      <c r="F528" s="76"/>
      <c r="G528" s="77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76"/>
      <c r="E529" s="5"/>
      <c r="F529" s="76"/>
      <c r="G529" s="77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76"/>
      <c r="E530" s="5"/>
      <c r="F530" s="76"/>
      <c r="G530" s="77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76"/>
      <c r="E531" s="5"/>
      <c r="F531" s="76"/>
      <c r="G531" s="77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76"/>
      <c r="E532" s="5"/>
      <c r="F532" s="76"/>
      <c r="G532" s="77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76"/>
      <c r="E533" s="5"/>
      <c r="F533" s="76"/>
      <c r="G533" s="77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76"/>
      <c r="E534" s="5"/>
      <c r="F534" s="76"/>
      <c r="G534" s="77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76"/>
      <c r="E535" s="5"/>
      <c r="F535" s="76"/>
      <c r="G535" s="77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76"/>
      <c r="E536" s="5"/>
      <c r="F536" s="76"/>
      <c r="G536" s="77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76"/>
      <c r="E537" s="5"/>
      <c r="F537" s="76"/>
      <c r="G537" s="77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76"/>
      <c r="E538" s="5"/>
      <c r="F538" s="76"/>
      <c r="G538" s="77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76"/>
      <c r="E539" s="5"/>
      <c r="F539" s="76"/>
      <c r="G539" s="77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76"/>
      <c r="E540" s="5"/>
      <c r="F540" s="76"/>
      <c r="G540" s="77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76"/>
      <c r="E541" s="5"/>
      <c r="F541" s="76"/>
      <c r="G541" s="77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76"/>
      <c r="E542" s="5"/>
      <c r="F542" s="76"/>
      <c r="G542" s="77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76"/>
      <c r="E543" s="5"/>
      <c r="F543" s="76"/>
      <c r="G543" s="77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76"/>
      <c r="E544" s="5"/>
      <c r="F544" s="76"/>
      <c r="G544" s="77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76"/>
      <c r="E545" s="5"/>
      <c r="F545" s="76"/>
      <c r="G545" s="77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76"/>
      <c r="E546" s="5"/>
      <c r="F546" s="76"/>
      <c r="G546" s="77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76"/>
      <c r="E547" s="5"/>
      <c r="F547" s="76"/>
      <c r="G547" s="77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76"/>
      <c r="E548" s="5"/>
      <c r="F548" s="76"/>
      <c r="G548" s="77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76"/>
      <c r="E549" s="5"/>
      <c r="F549" s="76"/>
      <c r="G549" s="77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76"/>
      <c r="E550" s="5"/>
      <c r="F550" s="76"/>
      <c r="G550" s="77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76"/>
      <c r="E551" s="5"/>
      <c r="F551" s="76"/>
      <c r="G551" s="77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76"/>
      <c r="E552" s="5"/>
      <c r="F552" s="76"/>
      <c r="G552" s="77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76"/>
      <c r="E553" s="5"/>
      <c r="F553" s="76"/>
      <c r="G553" s="77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76"/>
      <c r="E554" s="5"/>
      <c r="F554" s="76"/>
      <c r="G554" s="77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76"/>
      <c r="E555" s="5"/>
      <c r="F555" s="76"/>
      <c r="G555" s="77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76"/>
      <c r="E556" s="5"/>
      <c r="F556" s="76"/>
      <c r="G556" s="77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76"/>
      <c r="E557" s="5"/>
      <c r="F557" s="76"/>
      <c r="G557" s="77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76"/>
      <c r="E558" s="5"/>
      <c r="F558" s="76"/>
      <c r="G558" s="77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76"/>
      <c r="E559" s="5"/>
      <c r="F559" s="76"/>
      <c r="G559" s="77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76"/>
      <c r="E560" s="5"/>
      <c r="F560" s="76"/>
      <c r="G560" s="77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76"/>
      <c r="E561" s="5"/>
      <c r="F561" s="76"/>
      <c r="G561" s="77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76"/>
      <c r="E562" s="5"/>
      <c r="F562" s="76"/>
      <c r="G562" s="77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76"/>
      <c r="E563" s="5"/>
      <c r="F563" s="76"/>
      <c r="G563" s="77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76"/>
      <c r="E564" s="5"/>
      <c r="F564" s="76"/>
      <c r="G564" s="77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76"/>
      <c r="E565" s="5"/>
      <c r="F565" s="76"/>
      <c r="G565" s="77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76"/>
      <c r="E566" s="5"/>
      <c r="F566" s="76"/>
      <c r="G566" s="77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76"/>
      <c r="E567" s="5"/>
      <c r="F567" s="76"/>
      <c r="G567" s="77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76"/>
      <c r="E568" s="5"/>
      <c r="F568" s="76"/>
      <c r="G568" s="77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76"/>
      <c r="E569" s="5"/>
      <c r="F569" s="76"/>
      <c r="G569" s="77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76"/>
      <c r="E570" s="5"/>
      <c r="F570" s="76"/>
      <c r="G570" s="77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76"/>
      <c r="E571" s="5"/>
      <c r="F571" s="76"/>
      <c r="G571" s="77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76"/>
      <c r="E572" s="5"/>
      <c r="F572" s="76"/>
      <c r="G572" s="77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76"/>
      <c r="E573" s="5"/>
      <c r="F573" s="76"/>
      <c r="G573" s="77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76"/>
      <c r="E574" s="5"/>
      <c r="F574" s="76"/>
      <c r="G574" s="77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76"/>
      <c r="E575" s="5"/>
      <c r="F575" s="76"/>
      <c r="G575" s="77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76"/>
      <c r="E576" s="5"/>
      <c r="F576" s="76"/>
      <c r="G576" s="77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76"/>
      <c r="E577" s="5"/>
      <c r="F577" s="76"/>
      <c r="G577" s="77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76"/>
      <c r="E578" s="5"/>
      <c r="F578" s="76"/>
      <c r="G578" s="77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76"/>
      <c r="E579" s="5"/>
      <c r="F579" s="76"/>
      <c r="G579" s="77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76"/>
      <c r="E580" s="5"/>
      <c r="F580" s="76"/>
      <c r="G580" s="77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76"/>
      <c r="E581" s="5"/>
      <c r="F581" s="76"/>
      <c r="G581" s="77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76"/>
      <c r="E582" s="5"/>
      <c r="F582" s="76"/>
      <c r="G582" s="77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76"/>
      <c r="E583" s="5"/>
      <c r="F583" s="76"/>
      <c r="G583" s="77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76"/>
      <c r="E584" s="5"/>
      <c r="F584" s="76"/>
      <c r="G584" s="77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76"/>
      <c r="E585" s="5"/>
      <c r="F585" s="76"/>
      <c r="G585" s="77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76"/>
      <c r="E586" s="5"/>
      <c r="F586" s="76"/>
      <c r="G586" s="77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76"/>
      <c r="E587" s="5"/>
      <c r="F587" s="76"/>
      <c r="G587" s="77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76"/>
      <c r="E588" s="5"/>
      <c r="F588" s="76"/>
      <c r="G588" s="77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76"/>
      <c r="E589" s="5"/>
      <c r="F589" s="76"/>
      <c r="G589" s="77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76"/>
      <c r="E590" s="5"/>
      <c r="F590" s="76"/>
      <c r="G590" s="77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76"/>
      <c r="E591" s="5"/>
      <c r="F591" s="76"/>
      <c r="G591" s="77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76"/>
      <c r="E592" s="5"/>
      <c r="F592" s="76"/>
      <c r="G592" s="77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76"/>
      <c r="E593" s="5"/>
      <c r="F593" s="76"/>
      <c r="G593" s="77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76"/>
      <c r="E594" s="5"/>
      <c r="F594" s="76"/>
      <c r="G594" s="77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76"/>
      <c r="E595" s="5"/>
      <c r="F595" s="76"/>
      <c r="G595" s="77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76"/>
      <c r="E596" s="5"/>
      <c r="F596" s="76"/>
      <c r="G596" s="77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76"/>
      <c r="E597" s="5"/>
      <c r="F597" s="76"/>
      <c r="G597" s="77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76"/>
      <c r="E598" s="5"/>
      <c r="F598" s="76"/>
      <c r="G598" s="77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76"/>
      <c r="E599" s="5"/>
      <c r="F599" s="76"/>
      <c r="G599" s="77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76"/>
      <c r="E600" s="5"/>
      <c r="F600" s="76"/>
      <c r="G600" s="77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76"/>
      <c r="E601" s="5"/>
      <c r="F601" s="76"/>
      <c r="G601" s="77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76"/>
      <c r="E602" s="5"/>
      <c r="F602" s="76"/>
      <c r="G602" s="77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76"/>
      <c r="E603" s="5"/>
      <c r="F603" s="76"/>
      <c r="G603" s="77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76"/>
      <c r="E604" s="5"/>
      <c r="F604" s="76"/>
      <c r="G604" s="77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76"/>
      <c r="E605" s="5"/>
      <c r="F605" s="76"/>
      <c r="G605" s="77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76"/>
      <c r="E606" s="5"/>
      <c r="F606" s="76"/>
      <c r="G606" s="77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76"/>
      <c r="E607" s="5"/>
      <c r="F607" s="76"/>
      <c r="G607" s="77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76"/>
      <c r="E608" s="5"/>
      <c r="F608" s="76"/>
      <c r="G608" s="77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76"/>
      <c r="E609" s="5"/>
      <c r="F609" s="76"/>
      <c r="G609" s="77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76"/>
      <c r="E610" s="5"/>
      <c r="F610" s="76"/>
      <c r="G610" s="77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76"/>
      <c r="E611" s="5"/>
      <c r="F611" s="76"/>
      <c r="G611" s="77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76"/>
      <c r="E612" s="5"/>
      <c r="F612" s="76"/>
      <c r="G612" s="77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76"/>
      <c r="E613" s="5"/>
      <c r="F613" s="76"/>
      <c r="G613" s="77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76"/>
      <c r="E614" s="5"/>
      <c r="F614" s="76"/>
      <c r="G614" s="77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76"/>
      <c r="E615" s="5"/>
      <c r="F615" s="76"/>
      <c r="G615" s="77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76"/>
      <c r="E616" s="5"/>
      <c r="F616" s="76"/>
      <c r="G616" s="77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76"/>
      <c r="E617" s="5"/>
      <c r="F617" s="76"/>
      <c r="G617" s="77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76"/>
      <c r="E618" s="5"/>
      <c r="F618" s="76"/>
      <c r="G618" s="77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76"/>
      <c r="E619" s="5"/>
      <c r="F619" s="76"/>
      <c r="G619" s="77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76"/>
      <c r="E620" s="5"/>
      <c r="F620" s="76"/>
      <c r="G620" s="77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76"/>
      <c r="E621" s="5"/>
      <c r="F621" s="76"/>
      <c r="G621" s="77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76"/>
      <c r="E622" s="5"/>
      <c r="F622" s="76"/>
      <c r="G622" s="77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76"/>
      <c r="E623" s="5"/>
      <c r="F623" s="76"/>
      <c r="G623" s="77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76"/>
      <c r="E624" s="5"/>
      <c r="F624" s="76"/>
      <c r="G624" s="77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76"/>
      <c r="E625" s="5"/>
      <c r="F625" s="76"/>
      <c r="G625" s="77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76"/>
      <c r="E626" s="5"/>
      <c r="F626" s="76"/>
      <c r="G626" s="77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76"/>
      <c r="E627" s="5"/>
      <c r="F627" s="76"/>
      <c r="G627" s="77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76"/>
      <c r="E628" s="5"/>
      <c r="F628" s="76"/>
      <c r="G628" s="77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76"/>
      <c r="E629" s="5"/>
      <c r="F629" s="76"/>
      <c r="G629" s="77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76"/>
      <c r="E630" s="5"/>
      <c r="F630" s="76"/>
      <c r="G630" s="77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76"/>
      <c r="E631" s="5"/>
      <c r="F631" s="76"/>
      <c r="G631" s="77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76"/>
      <c r="E632" s="5"/>
      <c r="F632" s="76"/>
      <c r="G632" s="77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76"/>
      <c r="E633" s="5"/>
      <c r="F633" s="76"/>
      <c r="G633" s="77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76"/>
      <c r="E634" s="5"/>
      <c r="F634" s="76"/>
      <c r="G634" s="77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76"/>
      <c r="E635" s="5"/>
      <c r="F635" s="76"/>
      <c r="G635" s="77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76"/>
      <c r="E636" s="5"/>
      <c r="F636" s="76"/>
      <c r="G636" s="77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76"/>
      <c r="E637" s="5"/>
      <c r="F637" s="76"/>
      <c r="G637" s="77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76"/>
      <c r="E638" s="5"/>
      <c r="F638" s="76"/>
      <c r="G638" s="77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76"/>
      <c r="E639" s="5"/>
      <c r="F639" s="76"/>
      <c r="G639" s="77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76"/>
      <c r="E640" s="5"/>
      <c r="F640" s="76"/>
      <c r="G640" s="77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76"/>
      <c r="E641" s="5"/>
      <c r="F641" s="76"/>
      <c r="G641" s="77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76"/>
      <c r="E642" s="5"/>
      <c r="F642" s="76"/>
      <c r="G642" s="77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76"/>
      <c r="E643" s="5"/>
      <c r="F643" s="76"/>
      <c r="G643" s="77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76"/>
      <c r="E644" s="5"/>
      <c r="F644" s="76"/>
      <c r="G644" s="77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76"/>
      <c r="E645" s="5"/>
      <c r="F645" s="76"/>
      <c r="G645" s="77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76"/>
      <c r="E646" s="5"/>
      <c r="F646" s="76"/>
      <c r="G646" s="77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76"/>
      <c r="E647" s="5"/>
      <c r="F647" s="76"/>
      <c r="G647" s="77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76"/>
      <c r="E648" s="5"/>
      <c r="F648" s="76"/>
      <c r="G648" s="77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76"/>
      <c r="E649" s="5"/>
      <c r="F649" s="76"/>
      <c r="G649" s="77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76"/>
      <c r="E650" s="5"/>
      <c r="F650" s="76"/>
      <c r="G650" s="77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76"/>
      <c r="E651" s="5"/>
      <c r="F651" s="76"/>
      <c r="G651" s="77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76"/>
      <c r="E652" s="5"/>
      <c r="F652" s="76"/>
      <c r="G652" s="77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76"/>
      <c r="E653" s="5"/>
      <c r="F653" s="76"/>
      <c r="G653" s="77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76"/>
      <c r="E654" s="5"/>
      <c r="F654" s="76"/>
      <c r="G654" s="77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76"/>
      <c r="E655" s="5"/>
      <c r="F655" s="76"/>
      <c r="G655" s="77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76"/>
      <c r="E656" s="5"/>
      <c r="F656" s="76"/>
      <c r="G656" s="77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76"/>
      <c r="E657" s="5"/>
      <c r="F657" s="76"/>
      <c r="G657" s="77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76"/>
      <c r="E658" s="5"/>
      <c r="F658" s="76"/>
      <c r="G658" s="77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76"/>
      <c r="E659" s="5"/>
      <c r="F659" s="76"/>
      <c r="G659" s="77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76"/>
      <c r="E660" s="5"/>
      <c r="F660" s="76"/>
      <c r="G660" s="77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76"/>
      <c r="E661" s="5"/>
      <c r="F661" s="76"/>
      <c r="G661" s="77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76"/>
      <c r="E662" s="5"/>
      <c r="F662" s="76"/>
      <c r="G662" s="77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76"/>
      <c r="E663" s="5"/>
      <c r="F663" s="76"/>
      <c r="G663" s="77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76"/>
      <c r="E664" s="5"/>
      <c r="F664" s="76"/>
      <c r="G664" s="77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76"/>
      <c r="E665" s="5"/>
      <c r="F665" s="76"/>
      <c r="G665" s="77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76"/>
      <c r="E666" s="5"/>
      <c r="F666" s="76"/>
      <c r="G666" s="77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76"/>
      <c r="E667" s="5"/>
      <c r="F667" s="76"/>
      <c r="G667" s="77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76"/>
      <c r="E668" s="5"/>
      <c r="F668" s="76"/>
      <c r="G668" s="77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76"/>
      <c r="E669" s="5"/>
      <c r="F669" s="76"/>
      <c r="G669" s="77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76"/>
      <c r="E670" s="5"/>
      <c r="F670" s="76"/>
      <c r="G670" s="77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76"/>
      <c r="E671" s="5"/>
      <c r="F671" s="76"/>
      <c r="G671" s="77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76"/>
      <c r="E672" s="5"/>
      <c r="F672" s="76"/>
      <c r="G672" s="77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76"/>
      <c r="E673" s="5"/>
      <c r="F673" s="76"/>
      <c r="G673" s="77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76"/>
      <c r="E674" s="5"/>
      <c r="F674" s="76"/>
      <c r="G674" s="77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76"/>
      <c r="E675" s="5"/>
      <c r="F675" s="76"/>
      <c r="G675" s="77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76"/>
      <c r="E676" s="5"/>
      <c r="F676" s="76"/>
      <c r="G676" s="77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76"/>
      <c r="E677" s="5"/>
      <c r="F677" s="76"/>
      <c r="G677" s="77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76"/>
      <c r="E678" s="5"/>
      <c r="F678" s="76"/>
      <c r="G678" s="77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76"/>
      <c r="E679" s="5"/>
      <c r="F679" s="76"/>
      <c r="G679" s="77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76"/>
      <c r="E680" s="5"/>
      <c r="F680" s="76"/>
      <c r="G680" s="77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76"/>
      <c r="E681" s="5"/>
      <c r="F681" s="76"/>
      <c r="G681" s="77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76"/>
      <c r="E682" s="5"/>
      <c r="F682" s="76"/>
      <c r="G682" s="77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76"/>
      <c r="E683" s="5"/>
      <c r="F683" s="76"/>
      <c r="G683" s="77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76"/>
      <c r="E684" s="5"/>
      <c r="F684" s="76"/>
      <c r="G684" s="77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76"/>
      <c r="E685" s="5"/>
      <c r="F685" s="76"/>
      <c r="G685" s="77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76"/>
      <c r="E686" s="5"/>
      <c r="F686" s="76"/>
      <c r="G686" s="77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76"/>
      <c r="E687" s="5"/>
      <c r="F687" s="76"/>
      <c r="G687" s="77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76"/>
      <c r="E688" s="5"/>
      <c r="F688" s="76"/>
      <c r="G688" s="77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76"/>
      <c r="E689" s="5"/>
      <c r="F689" s="76"/>
      <c r="G689" s="77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76"/>
      <c r="E690" s="5"/>
      <c r="F690" s="76"/>
      <c r="G690" s="77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76"/>
      <c r="E691" s="5"/>
      <c r="F691" s="76"/>
      <c r="G691" s="77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76"/>
      <c r="E692" s="5"/>
      <c r="F692" s="76"/>
      <c r="G692" s="77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76"/>
      <c r="E693" s="5"/>
      <c r="F693" s="76"/>
      <c r="G693" s="77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76"/>
      <c r="E694" s="5"/>
      <c r="F694" s="76"/>
      <c r="G694" s="77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76"/>
      <c r="E695" s="5"/>
      <c r="F695" s="76"/>
      <c r="G695" s="77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76"/>
      <c r="E696" s="5"/>
      <c r="F696" s="76"/>
      <c r="G696" s="77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76"/>
      <c r="E697" s="5"/>
      <c r="F697" s="76"/>
      <c r="G697" s="77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76"/>
      <c r="E698" s="5"/>
      <c r="F698" s="76"/>
      <c r="G698" s="77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76"/>
      <c r="E699" s="5"/>
      <c r="F699" s="76"/>
      <c r="G699" s="77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76"/>
      <c r="E700" s="5"/>
      <c r="F700" s="76"/>
      <c r="G700" s="77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76"/>
      <c r="E701" s="5"/>
      <c r="F701" s="76"/>
      <c r="G701" s="77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76"/>
      <c r="E702" s="5"/>
      <c r="F702" s="76"/>
      <c r="G702" s="77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76"/>
      <c r="E703" s="5"/>
      <c r="F703" s="76"/>
      <c r="G703" s="77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76"/>
      <c r="E704" s="5"/>
      <c r="F704" s="76"/>
      <c r="G704" s="77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76"/>
      <c r="E705" s="5"/>
      <c r="F705" s="76"/>
      <c r="G705" s="77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76"/>
      <c r="E706" s="5"/>
      <c r="F706" s="76"/>
      <c r="G706" s="77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76"/>
      <c r="E707" s="5"/>
      <c r="F707" s="76"/>
      <c r="G707" s="77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76"/>
      <c r="E708" s="5"/>
      <c r="F708" s="76"/>
      <c r="G708" s="77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76"/>
      <c r="E709" s="5"/>
      <c r="F709" s="76"/>
      <c r="G709" s="77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76"/>
      <c r="E710" s="5"/>
      <c r="F710" s="76"/>
      <c r="G710" s="77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76"/>
      <c r="E711" s="5"/>
      <c r="F711" s="76"/>
      <c r="G711" s="77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76"/>
      <c r="E712" s="5"/>
      <c r="F712" s="76"/>
      <c r="G712" s="77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76"/>
      <c r="E713" s="5"/>
      <c r="F713" s="76"/>
      <c r="G713" s="77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76"/>
      <c r="E714" s="5"/>
      <c r="F714" s="76"/>
      <c r="G714" s="77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76"/>
      <c r="E715" s="5"/>
      <c r="F715" s="76"/>
      <c r="G715" s="77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76"/>
      <c r="E716" s="5"/>
      <c r="F716" s="76"/>
      <c r="G716" s="77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76"/>
      <c r="E717" s="5"/>
      <c r="F717" s="76"/>
      <c r="G717" s="77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76"/>
      <c r="E718" s="5"/>
      <c r="F718" s="76"/>
      <c r="G718" s="77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76"/>
      <c r="E719" s="5"/>
      <c r="F719" s="76"/>
      <c r="G719" s="77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76"/>
      <c r="E720" s="5"/>
      <c r="F720" s="76"/>
      <c r="G720" s="77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76"/>
      <c r="E721" s="5"/>
      <c r="F721" s="76"/>
      <c r="G721" s="77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76"/>
      <c r="E722" s="5"/>
      <c r="F722" s="76"/>
      <c r="G722" s="77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76"/>
      <c r="E723" s="5"/>
      <c r="F723" s="76"/>
      <c r="G723" s="77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76"/>
      <c r="E724" s="5"/>
      <c r="F724" s="76"/>
      <c r="G724" s="77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76"/>
      <c r="E725" s="5"/>
      <c r="F725" s="76"/>
      <c r="G725" s="77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76"/>
      <c r="E726" s="5"/>
      <c r="F726" s="76"/>
      <c r="G726" s="77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76"/>
      <c r="E727" s="5"/>
      <c r="F727" s="76"/>
      <c r="G727" s="77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76"/>
      <c r="E728" s="5"/>
      <c r="F728" s="76"/>
      <c r="G728" s="77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76"/>
      <c r="E729" s="5"/>
      <c r="F729" s="76"/>
      <c r="G729" s="77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76"/>
      <c r="E730" s="5"/>
      <c r="F730" s="76"/>
      <c r="G730" s="77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76"/>
      <c r="E731" s="5"/>
      <c r="F731" s="76"/>
      <c r="G731" s="77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76"/>
      <c r="E732" s="5"/>
      <c r="F732" s="76"/>
      <c r="G732" s="77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76"/>
      <c r="E733" s="5"/>
      <c r="F733" s="76"/>
      <c r="G733" s="77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76"/>
      <c r="E734" s="5"/>
      <c r="F734" s="76"/>
      <c r="G734" s="77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76"/>
      <c r="E735" s="5"/>
      <c r="F735" s="76"/>
      <c r="G735" s="77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76"/>
      <c r="E736" s="5"/>
      <c r="F736" s="76"/>
      <c r="G736" s="77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76"/>
      <c r="E737" s="5"/>
      <c r="F737" s="76"/>
      <c r="G737" s="77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76"/>
      <c r="E738" s="5"/>
      <c r="F738" s="76"/>
      <c r="G738" s="77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76"/>
      <c r="E739" s="5"/>
      <c r="F739" s="76"/>
      <c r="G739" s="77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76"/>
      <c r="E740" s="5"/>
      <c r="F740" s="76"/>
      <c r="G740" s="77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76"/>
      <c r="E741" s="5"/>
      <c r="F741" s="76"/>
      <c r="G741" s="77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76"/>
      <c r="E742" s="5"/>
      <c r="F742" s="76"/>
      <c r="G742" s="77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76"/>
      <c r="E743" s="5"/>
      <c r="F743" s="76"/>
      <c r="G743" s="77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76"/>
      <c r="E744" s="5"/>
      <c r="F744" s="76"/>
      <c r="G744" s="77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76"/>
      <c r="E745" s="5"/>
      <c r="F745" s="76"/>
      <c r="G745" s="77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76"/>
      <c r="E746" s="5"/>
      <c r="F746" s="76"/>
      <c r="G746" s="77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76"/>
      <c r="E747" s="5"/>
      <c r="F747" s="76"/>
      <c r="G747" s="77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76"/>
      <c r="E748" s="5"/>
      <c r="F748" s="76"/>
      <c r="G748" s="77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76"/>
      <c r="E749" s="5"/>
      <c r="F749" s="76"/>
      <c r="G749" s="77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76"/>
      <c r="E750" s="5"/>
      <c r="F750" s="76"/>
      <c r="G750" s="77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76"/>
      <c r="E751" s="5"/>
      <c r="F751" s="76"/>
      <c r="G751" s="77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76"/>
      <c r="E752" s="5"/>
      <c r="F752" s="76"/>
      <c r="G752" s="77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76"/>
      <c r="E753" s="5"/>
      <c r="F753" s="76"/>
      <c r="G753" s="77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76"/>
      <c r="E754" s="5"/>
      <c r="F754" s="76"/>
      <c r="G754" s="77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76"/>
      <c r="E755" s="5"/>
      <c r="F755" s="76"/>
      <c r="G755" s="77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76"/>
      <c r="E756" s="5"/>
      <c r="F756" s="76"/>
      <c r="G756" s="77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76"/>
      <c r="E757" s="5"/>
      <c r="F757" s="76"/>
      <c r="G757" s="77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76"/>
      <c r="E758" s="5"/>
      <c r="F758" s="76"/>
      <c r="G758" s="77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76"/>
      <c r="E759" s="5"/>
      <c r="F759" s="76"/>
      <c r="G759" s="77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76"/>
      <c r="E760" s="5"/>
      <c r="F760" s="76"/>
      <c r="G760" s="77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76"/>
      <c r="E761" s="5"/>
      <c r="F761" s="76"/>
      <c r="G761" s="77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76"/>
      <c r="E762" s="5"/>
      <c r="F762" s="76"/>
      <c r="G762" s="77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76"/>
      <c r="E763" s="5"/>
      <c r="F763" s="76"/>
      <c r="G763" s="77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76"/>
      <c r="E764" s="5"/>
      <c r="F764" s="76"/>
      <c r="G764" s="77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76"/>
      <c r="E765" s="5"/>
      <c r="F765" s="76"/>
      <c r="G765" s="77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76"/>
      <c r="E766" s="5"/>
      <c r="F766" s="76"/>
      <c r="G766" s="77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76"/>
      <c r="E767" s="5"/>
      <c r="F767" s="76"/>
      <c r="G767" s="77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76"/>
      <c r="E768" s="5"/>
      <c r="F768" s="76"/>
      <c r="G768" s="77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76"/>
      <c r="E769" s="5"/>
      <c r="F769" s="76"/>
      <c r="G769" s="77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76"/>
      <c r="E770" s="5"/>
      <c r="F770" s="76"/>
      <c r="G770" s="77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76"/>
      <c r="E771" s="5"/>
      <c r="F771" s="76"/>
      <c r="G771" s="77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76"/>
      <c r="E772" s="5"/>
      <c r="F772" s="76"/>
      <c r="G772" s="77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76"/>
      <c r="E773" s="5"/>
      <c r="F773" s="76"/>
      <c r="G773" s="77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76"/>
      <c r="E774" s="5"/>
      <c r="F774" s="76"/>
      <c r="G774" s="77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76"/>
      <c r="E775" s="5"/>
      <c r="F775" s="76"/>
      <c r="G775" s="77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76"/>
      <c r="E776" s="5"/>
      <c r="F776" s="76"/>
      <c r="G776" s="77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76"/>
      <c r="E777" s="5"/>
      <c r="F777" s="76"/>
      <c r="G777" s="77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76"/>
      <c r="E778" s="5"/>
      <c r="F778" s="76"/>
      <c r="G778" s="77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76"/>
      <c r="E779" s="5"/>
      <c r="F779" s="76"/>
      <c r="G779" s="77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76"/>
      <c r="E780" s="5"/>
      <c r="F780" s="76"/>
      <c r="G780" s="77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76"/>
      <c r="E781" s="5"/>
      <c r="F781" s="76"/>
      <c r="G781" s="77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76"/>
      <c r="E782" s="5"/>
      <c r="F782" s="76"/>
      <c r="G782" s="77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76"/>
      <c r="E783" s="5"/>
      <c r="F783" s="76"/>
      <c r="G783" s="77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76"/>
      <c r="E784" s="5"/>
      <c r="F784" s="76"/>
      <c r="G784" s="77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76"/>
      <c r="E785" s="5"/>
      <c r="F785" s="76"/>
      <c r="G785" s="77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76"/>
      <c r="E786" s="5"/>
      <c r="F786" s="76"/>
      <c r="G786" s="77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76"/>
      <c r="E787" s="5"/>
      <c r="F787" s="76"/>
      <c r="G787" s="77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76"/>
      <c r="E788" s="5"/>
      <c r="F788" s="76"/>
      <c r="G788" s="77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76"/>
      <c r="E789" s="5"/>
      <c r="F789" s="76"/>
      <c r="G789" s="77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76"/>
      <c r="E790" s="5"/>
      <c r="F790" s="76"/>
      <c r="G790" s="77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76"/>
      <c r="E791" s="5"/>
      <c r="F791" s="76"/>
      <c r="G791" s="77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76"/>
      <c r="E792" s="5"/>
      <c r="F792" s="76"/>
      <c r="G792" s="77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76"/>
      <c r="E793" s="5"/>
      <c r="F793" s="76"/>
      <c r="G793" s="77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76"/>
      <c r="E794" s="5"/>
      <c r="F794" s="76"/>
      <c r="G794" s="77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76"/>
      <c r="E795" s="5"/>
      <c r="F795" s="76"/>
      <c r="G795" s="77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76"/>
      <c r="E796" s="5"/>
      <c r="F796" s="76"/>
      <c r="G796" s="77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76"/>
      <c r="E797" s="5"/>
      <c r="F797" s="76"/>
      <c r="G797" s="77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76"/>
      <c r="E798" s="5"/>
      <c r="F798" s="76"/>
      <c r="G798" s="77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76"/>
      <c r="E799" s="5"/>
      <c r="F799" s="76"/>
      <c r="G799" s="77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76"/>
      <c r="E800" s="5"/>
      <c r="F800" s="76"/>
      <c r="G800" s="77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76"/>
      <c r="E801" s="5"/>
      <c r="F801" s="76"/>
      <c r="G801" s="77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76"/>
      <c r="E802" s="5"/>
      <c r="F802" s="76"/>
      <c r="G802" s="77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76"/>
      <c r="E803" s="5"/>
      <c r="F803" s="76"/>
      <c r="G803" s="77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76"/>
      <c r="E804" s="5"/>
      <c r="F804" s="76"/>
      <c r="G804" s="77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76"/>
      <c r="E805" s="5"/>
      <c r="F805" s="76"/>
      <c r="G805" s="77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76"/>
      <c r="E806" s="5"/>
      <c r="F806" s="76"/>
      <c r="G806" s="77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76"/>
      <c r="E807" s="5"/>
      <c r="F807" s="76"/>
      <c r="G807" s="77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76"/>
      <c r="E808" s="5"/>
      <c r="F808" s="76"/>
      <c r="G808" s="77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76"/>
      <c r="E809" s="5"/>
      <c r="F809" s="76"/>
      <c r="G809" s="77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76"/>
      <c r="E810" s="5"/>
      <c r="F810" s="76"/>
      <c r="G810" s="77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76"/>
      <c r="E811" s="5"/>
      <c r="F811" s="76"/>
      <c r="G811" s="77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76"/>
      <c r="E812" s="5"/>
      <c r="F812" s="76"/>
      <c r="G812" s="77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76"/>
      <c r="E813" s="5"/>
      <c r="F813" s="76"/>
      <c r="G813" s="77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76"/>
      <c r="E814" s="5"/>
      <c r="F814" s="76"/>
      <c r="G814" s="77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76"/>
      <c r="E815" s="5"/>
      <c r="F815" s="76"/>
      <c r="G815" s="77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76"/>
      <c r="E816" s="5"/>
      <c r="F816" s="76"/>
      <c r="G816" s="77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76"/>
      <c r="E817" s="5"/>
      <c r="F817" s="76"/>
      <c r="G817" s="77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76"/>
      <c r="E818" s="5"/>
      <c r="F818" s="76"/>
      <c r="G818" s="77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76"/>
      <c r="E819" s="5"/>
      <c r="F819" s="76"/>
      <c r="G819" s="77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76"/>
      <c r="E820" s="5"/>
      <c r="F820" s="76"/>
      <c r="G820" s="77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76"/>
      <c r="E821" s="5"/>
      <c r="F821" s="76"/>
      <c r="G821" s="77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76"/>
      <c r="E822" s="5"/>
      <c r="F822" s="76"/>
      <c r="G822" s="77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76"/>
      <c r="E823" s="5"/>
      <c r="F823" s="76"/>
      <c r="G823" s="77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76"/>
      <c r="E824" s="5"/>
      <c r="F824" s="76"/>
      <c r="G824" s="77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76"/>
      <c r="E825" s="5"/>
      <c r="F825" s="76"/>
      <c r="G825" s="77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76"/>
      <c r="E826" s="5"/>
      <c r="F826" s="76"/>
      <c r="G826" s="77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76"/>
      <c r="E827" s="5"/>
      <c r="F827" s="76"/>
      <c r="G827" s="77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76"/>
      <c r="E828" s="5"/>
      <c r="F828" s="76"/>
      <c r="G828" s="77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76"/>
      <c r="E829" s="5"/>
      <c r="F829" s="76"/>
      <c r="G829" s="77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76"/>
      <c r="E830" s="5"/>
      <c r="F830" s="76"/>
      <c r="G830" s="77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76"/>
      <c r="E831" s="5"/>
      <c r="F831" s="76"/>
      <c r="G831" s="77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76"/>
      <c r="E832" s="5"/>
      <c r="F832" s="76"/>
      <c r="G832" s="77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76"/>
      <c r="E833" s="5"/>
      <c r="F833" s="76"/>
      <c r="G833" s="77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76"/>
      <c r="E834" s="5"/>
      <c r="F834" s="76"/>
      <c r="G834" s="77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76"/>
      <c r="E835" s="5"/>
      <c r="F835" s="76"/>
      <c r="G835" s="77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76"/>
      <c r="E836" s="5"/>
      <c r="F836" s="76"/>
      <c r="G836" s="77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76"/>
      <c r="E837" s="5"/>
      <c r="F837" s="76"/>
      <c r="G837" s="77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76"/>
      <c r="E838" s="5"/>
      <c r="F838" s="76"/>
      <c r="G838" s="77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76"/>
      <c r="E839" s="5"/>
      <c r="F839" s="76"/>
      <c r="G839" s="77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76"/>
      <c r="E840" s="5"/>
      <c r="F840" s="76"/>
      <c r="G840" s="77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76"/>
      <c r="E841" s="5"/>
      <c r="F841" s="76"/>
      <c r="G841" s="77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76"/>
      <c r="E842" s="5"/>
      <c r="F842" s="76"/>
      <c r="G842" s="77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76"/>
      <c r="E843" s="5"/>
      <c r="F843" s="76"/>
      <c r="G843" s="77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76"/>
      <c r="E844" s="5"/>
      <c r="F844" s="76"/>
      <c r="G844" s="77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76"/>
      <c r="E845" s="5"/>
      <c r="F845" s="76"/>
      <c r="G845" s="77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76"/>
      <c r="E846" s="5"/>
      <c r="F846" s="76"/>
      <c r="G846" s="77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76"/>
      <c r="E847" s="5"/>
      <c r="F847" s="76"/>
      <c r="G847" s="77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76"/>
      <c r="E848" s="5"/>
      <c r="F848" s="76"/>
      <c r="G848" s="77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76"/>
      <c r="E849" s="5"/>
      <c r="F849" s="76"/>
      <c r="G849" s="77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76"/>
      <c r="E850" s="5"/>
      <c r="F850" s="76"/>
      <c r="G850" s="77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76"/>
      <c r="E851" s="5"/>
      <c r="F851" s="76"/>
      <c r="G851" s="77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76"/>
      <c r="E852" s="5"/>
      <c r="F852" s="76"/>
      <c r="G852" s="77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76"/>
      <c r="E853" s="5"/>
      <c r="F853" s="76"/>
      <c r="G853" s="77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76"/>
      <c r="E854" s="5"/>
      <c r="F854" s="76"/>
      <c r="G854" s="77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76"/>
      <c r="E855" s="5"/>
      <c r="F855" s="76"/>
      <c r="G855" s="77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76"/>
      <c r="E856" s="5"/>
      <c r="F856" s="76"/>
      <c r="G856" s="77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76"/>
      <c r="E857" s="5"/>
      <c r="F857" s="76"/>
      <c r="G857" s="77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76"/>
      <c r="E858" s="5"/>
      <c r="F858" s="76"/>
      <c r="G858" s="77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76"/>
      <c r="E859" s="5"/>
      <c r="F859" s="76"/>
      <c r="G859" s="77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76"/>
      <c r="E860" s="5"/>
      <c r="F860" s="76"/>
      <c r="G860" s="77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76"/>
      <c r="E861" s="5"/>
      <c r="F861" s="76"/>
      <c r="G861" s="77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76"/>
      <c r="E862" s="5"/>
      <c r="F862" s="76"/>
      <c r="G862" s="77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76"/>
      <c r="E863" s="5"/>
      <c r="F863" s="76"/>
      <c r="G863" s="77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76"/>
      <c r="E864" s="5"/>
      <c r="F864" s="76"/>
      <c r="G864" s="77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76"/>
      <c r="E865" s="5"/>
      <c r="F865" s="76"/>
      <c r="G865" s="77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76"/>
      <c r="E866" s="5"/>
      <c r="F866" s="76"/>
      <c r="G866" s="77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76"/>
      <c r="E867" s="5"/>
      <c r="F867" s="76"/>
      <c r="G867" s="77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76"/>
      <c r="E868" s="5"/>
      <c r="F868" s="76"/>
      <c r="G868" s="77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76"/>
      <c r="E869" s="5"/>
      <c r="F869" s="76"/>
      <c r="G869" s="77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76"/>
      <c r="E870" s="5"/>
      <c r="F870" s="76"/>
      <c r="G870" s="77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76"/>
      <c r="E871" s="5"/>
      <c r="F871" s="76"/>
      <c r="G871" s="77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76"/>
      <c r="E872" s="5"/>
      <c r="F872" s="76"/>
      <c r="G872" s="77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76"/>
      <c r="E873" s="5"/>
      <c r="F873" s="76"/>
      <c r="G873" s="77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76"/>
      <c r="E874" s="5"/>
      <c r="F874" s="76"/>
      <c r="G874" s="77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76"/>
      <c r="E875" s="5"/>
      <c r="F875" s="76"/>
      <c r="G875" s="77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76"/>
      <c r="E876" s="5"/>
      <c r="F876" s="76"/>
      <c r="G876" s="77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76"/>
      <c r="E877" s="5"/>
      <c r="F877" s="76"/>
      <c r="G877" s="77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76"/>
      <c r="E878" s="5"/>
      <c r="F878" s="76"/>
      <c r="G878" s="77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76"/>
      <c r="E879" s="5"/>
      <c r="F879" s="76"/>
      <c r="G879" s="77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76"/>
      <c r="E880" s="5"/>
      <c r="F880" s="76"/>
      <c r="G880" s="77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76"/>
      <c r="E881" s="5"/>
      <c r="F881" s="76"/>
      <c r="G881" s="77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76"/>
      <c r="E882" s="5"/>
      <c r="F882" s="76"/>
      <c r="G882" s="77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76"/>
      <c r="E883" s="5"/>
      <c r="F883" s="76"/>
      <c r="G883" s="77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76"/>
      <c r="E884" s="5"/>
      <c r="F884" s="76"/>
      <c r="G884" s="77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76"/>
      <c r="E885" s="5"/>
      <c r="F885" s="76"/>
      <c r="G885" s="77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76"/>
      <c r="E886" s="5"/>
      <c r="F886" s="76"/>
      <c r="G886" s="77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76"/>
      <c r="E887" s="5"/>
      <c r="F887" s="76"/>
      <c r="G887" s="77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76"/>
      <c r="E888" s="5"/>
      <c r="F888" s="76"/>
      <c r="G888" s="77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76"/>
      <c r="E889" s="5"/>
      <c r="F889" s="76"/>
      <c r="G889" s="77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76"/>
      <c r="E890" s="5"/>
      <c r="F890" s="76"/>
      <c r="G890" s="77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76"/>
      <c r="E891" s="5"/>
      <c r="F891" s="76"/>
      <c r="G891" s="77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76"/>
      <c r="E892" s="5"/>
      <c r="F892" s="76"/>
      <c r="G892" s="77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76"/>
      <c r="E893" s="5"/>
      <c r="F893" s="76"/>
      <c r="G893" s="77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76"/>
      <c r="E894" s="5"/>
      <c r="F894" s="76"/>
      <c r="G894" s="77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76"/>
      <c r="E895" s="5"/>
      <c r="F895" s="76"/>
      <c r="G895" s="77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76"/>
      <c r="E896" s="5"/>
      <c r="F896" s="76"/>
      <c r="G896" s="77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76"/>
      <c r="E897" s="5"/>
      <c r="F897" s="76"/>
      <c r="G897" s="77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76"/>
      <c r="E898" s="5"/>
      <c r="F898" s="76"/>
      <c r="G898" s="77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76"/>
      <c r="E899" s="5"/>
      <c r="F899" s="76"/>
      <c r="G899" s="77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76"/>
      <c r="E900" s="5"/>
      <c r="F900" s="76"/>
      <c r="G900" s="77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76"/>
      <c r="E901" s="5"/>
      <c r="F901" s="76"/>
      <c r="G901" s="77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76"/>
      <c r="E902" s="5"/>
      <c r="F902" s="76"/>
      <c r="G902" s="77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76"/>
      <c r="E903" s="5"/>
      <c r="F903" s="76"/>
      <c r="G903" s="77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76"/>
      <c r="E904" s="5"/>
      <c r="F904" s="76"/>
      <c r="G904" s="77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76"/>
      <c r="E905" s="5"/>
      <c r="F905" s="76"/>
      <c r="G905" s="77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76"/>
      <c r="E906" s="5"/>
      <c r="F906" s="76"/>
      <c r="G906" s="77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76"/>
      <c r="E907" s="5"/>
      <c r="F907" s="76"/>
      <c r="G907" s="77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76"/>
      <c r="E908" s="5"/>
      <c r="F908" s="76"/>
      <c r="G908" s="77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76"/>
      <c r="E909" s="5"/>
      <c r="F909" s="76"/>
      <c r="G909" s="77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76"/>
      <c r="E910" s="5"/>
      <c r="F910" s="76"/>
      <c r="G910" s="77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76"/>
      <c r="E911" s="5"/>
      <c r="F911" s="76"/>
      <c r="G911" s="77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76"/>
      <c r="E912" s="5"/>
      <c r="F912" s="76"/>
      <c r="G912" s="77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76"/>
      <c r="E913" s="5"/>
      <c r="F913" s="76"/>
      <c r="G913" s="77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76"/>
      <c r="E914" s="5"/>
      <c r="F914" s="76"/>
      <c r="G914" s="77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76"/>
      <c r="E915" s="5"/>
      <c r="F915" s="76"/>
      <c r="G915" s="77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76"/>
      <c r="E916" s="5"/>
      <c r="F916" s="76"/>
      <c r="G916" s="77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76"/>
      <c r="E917" s="5"/>
      <c r="F917" s="76"/>
      <c r="G917" s="77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76"/>
      <c r="E918" s="5"/>
      <c r="F918" s="76"/>
      <c r="G918" s="77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76"/>
      <c r="E919" s="5"/>
      <c r="F919" s="76"/>
      <c r="G919" s="77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76"/>
      <c r="E920" s="5"/>
      <c r="F920" s="76"/>
      <c r="G920" s="77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76"/>
      <c r="E921" s="5"/>
      <c r="F921" s="76"/>
      <c r="G921" s="77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76"/>
      <c r="E922" s="5"/>
      <c r="F922" s="76"/>
      <c r="G922" s="77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76"/>
      <c r="E923" s="5"/>
      <c r="F923" s="76"/>
      <c r="G923" s="77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76"/>
      <c r="E924" s="5"/>
      <c r="F924" s="76"/>
      <c r="G924" s="77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76"/>
      <c r="E925" s="5"/>
      <c r="F925" s="76"/>
      <c r="G925" s="77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76"/>
      <c r="E926" s="5"/>
      <c r="F926" s="76"/>
      <c r="G926" s="77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76"/>
      <c r="E927" s="5"/>
      <c r="F927" s="76"/>
      <c r="G927" s="77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76"/>
      <c r="E928" s="5"/>
      <c r="F928" s="76"/>
      <c r="G928" s="77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76"/>
      <c r="E929" s="5"/>
      <c r="F929" s="76"/>
      <c r="G929" s="77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76"/>
      <c r="E930" s="5"/>
      <c r="F930" s="76"/>
      <c r="G930" s="77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76"/>
      <c r="E931" s="5"/>
      <c r="F931" s="76"/>
      <c r="G931" s="77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76"/>
      <c r="E932" s="5"/>
      <c r="F932" s="76"/>
      <c r="G932" s="77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76"/>
      <c r="E933" s="5"/>
      <c r="F933" s="76"/>
      <c r="G933" s="77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76"/>
      <c r="E934" s="5"/>
      <c r="F934" s="76"/>
      <c r="G934" s="77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76"/>
      <c r="E935" s="5"/>
      <c r="F935" s="76"/>
      <c r="G935" s="77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76"/>
      <c r="E936" s="5"/>
      <c r="F936" s="76"/>
      <c r="G936" s="77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76"/>
      <c r="E937" s="5"/>
      <c r="F937" s="76"/>
      <c r="G937" s="77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76"/>
      <c r="E938" s="5"/>
      <c r="F938" s="76"/>
      <c r="G938" s="77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76"/>
      <c r="E939" s="5"/>
      <c r="F939" s="76"/>
      <c r="G939" s="77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76"/>
      <c r="E940" s="5"/>
      <c r="F940" s="76"/>
      <c r="G940" s="77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76"/>
      <c r="E941" s="5"/>
      <c r="F941" s="76"/>
      <c r="G941" s="77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76"/>
      <c r="E942" s="5"/>
      <c r="F942" s="76"/>
      <c r="G942" s="77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76"/>
      <c r="E943" s="5"/>
      <c r="F943" s="76"/>
      <c r="G943" s="77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76"/>
      <c r="E944" s="5"/>
      <c r="F944" s="76"/>
      <c r="G944" s="77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76"/>
      <c r="E945" s="5"/>
      <c r="F945" s="76"/>
      <c r="G945" s="77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76"/>
      <c r="E946" s="5"/>
      <c r="F946" s="76"/>
      <c r="G946" s="77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76"/>
      <c r="E947" s="5"/>
      <c r="F947" s="76"/>
      <c r="G947" s="77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76"/>
      <c r="E948" s="5"/>
      <c r="F948" s="76"/>
      <c r="G948" s="77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76"/>
      <c r="E949" s="5"/>
      <c r="F949" s="76"/>
      <c r="G949" s="77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76"/>
      <c r="E950" s="5"/>
      <c r="F950" s="76"/>
      <c r="G950" s="77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76"/>
      <c r="E951" s="5"/>
      <c r="F951" s="76"/>
      <c r="G951" s="77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76"/>
      <c r="E952" s="5"/>
      <c r="F952" s="76"/>
      <c r="G952" s="77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76"/>
      <c r="E953" s="5"/>
      <c r="F953" s="76"/>
      <c r="G953" s="77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76"/>
      <c r="E954" s="5"/>
      <c r="F954" s="76"/>
      <c r="G954" s="77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76"/>
      <c r="E955" s="5"/>
      <c r="F955" s="76"/>
      <c r="G955" s="77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76"/>
      <c r="E956" s="5"/>
      <c r="F956" s="76"/>
      <c r="G956" s="77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76"/>
      <c r="E957" s="5"/>
      <c r="F957" s="76"/>
      <c r="G957" s="77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76"/>
      <c r="E958" s="5"/>
      <c r="F958" s="76"/>
      <c r="G958" s="77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76"/>
      <c r="E959" s="5"/>
      <c r="F959" s="76"/>
      <c r="G959" s="77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76"/>
      <c r="E960" s="5"/>
      <c r="F960" s="76"/>
      <c r="G960" s="77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76"/>
      <c r="E961" s="5"/>
      <c r="F961" s="76"/>
      <c r="G961" s="77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76"/>
      <c r="E962" s="5"/>
      <c r="F962" s="76"/>
      <c r="G962" s="77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76"/>
      <c r="E963" s="5"/>
      <c r="F963" s="76"/>
      <c r="G963" s="77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76"/>
      <c r="E964" s="5"/>
      <c r="F964" s="76"/>
      <c r="G964" s="77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76"/>
      <c r="E965" s="5"/>
      <c r="F965" s="76"/>
      <c r="G965" s="77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76"/>
      <c r="E966" s="5"/>
      <c r="F966" s="76"/>
      <c r="G966" s="77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76"/>
      <c r="E967" s="5"/>
      <c r="F967" s="76"/>
      <c r="G967" s="77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76"/>
      <c r="E968" s="5"/>
      <c r="F968" s="76"/>
      <c r="G968" s="77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76"/>
      <c r="E969" s="5"/>
      <c r="F969" s="76"/>
      <c r="G969" s="77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76"/>
      <c r="E970" s="5"/>
      <c r="F970" s="76"/>
      <c r="G970" s="77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76"/>
      <c r="E971" s="5"/>
      <c r="F971" s="76"/>
      <c r="G971" s="77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76"/>
      <c r="E972" s="5"/>
      <c r="F972" s="76"/>
      <c r="G972" s="77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76"/>
      <c r="E973" s="5"/>
      <c r="F973" s="76"/>
      <c r="G973" s="77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76"/>
      <c r="E974" s="5"/>
      <c r="F974" s="76"/>
      <c r="G974" s="77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76"/>
      <c r="E975" s="5"/>
      <c r="F975" s="76"/>
      <c r="G975" s="77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76"/>
      <c r="E976" s="5"/>
      <c r="F976" s="76"/>
      <c r="G976" s="77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76"/>
      <c r="E977" s="5"/>
      <c r="F977" s="76"/>
      <c r="G977" s="77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76"/>
      <c r="E978" s="5"/>
      <c r="F978" s="76"/>
      <c r="G978" s="77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76"/>
      <c r="E979" s="5"/>
      <c r="F979" s="76"/>
      <c r="G979" s="77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76"/>
      <c r="E980" s="5"/>
      <c r="F980" s="76"/>
      <c r="G980" s="77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76"/>
      <c r="E981" s="5"/>
      <c r="F981" s="76"/>
      <c r="G981" s="77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76"/>
      <c r="E982" s="5"/>
      <c r="F982" s="76"/>
      <c r="G982" s="77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76"/>
      <c r="E983" s="5"/>
      <c r="F983" s="76"/>
      <c r="G983" s="77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76"/>
      <c r="E984" s="5"/>
      <c r="F984" s="76"/>
      <c r="G984" s="77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76"/>
      <c r="E985" s="5"/>
      <c r="F985" s="76"/>
      <c r="G985" s="77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76"/>
      <c r="E986" s="5"/>
      <c r="F986" s="76"/>
      <c r="G986" s="77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76"/>
      <c r="E987" s="5"/>
      <c r="F987" s="76"/>
      <c r="G987" s="77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76"/>
      <c r="E988" s="5"/>
      <c r="F988" s="76"/>
      <c r="G988" s="77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76"/>
      <c r="E989" s="5"/>
      <c r="F989" s="76"/>
      <c r="G989" s="77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76"/>
      <c r="E990" s="5"/>
      <c r="F990" s="76"/>
      <c r="G990" s="77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76"/>
      <c r="E991" s="5"/>
      <c r="F991" s="76"/>
      <c r="G991" s="77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76"/>
      <c r="E992" s="5"/>
      <c r="F992" s="76"/>
      <c r="G992" s="77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76"/>
      <c r="E993" s="5"/>
      <c r="F993" s="76"/>
      <c r="G993" s="77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76"/>
      <c r="E994" s="5"/>
      <c r="F994" s="76"/>
      <c r="G994" s="77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76"/>
      <c r="E995" s="5"/>
      <c r="F995" s="76"/>
      <c r="G995" s="77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76"/>
      <c r="E996" s="5"/>
      <c r="F996" s="76"/>
      <c r="G996" s="77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76"/>
      <c r="E997" s="5"/>
      <c r="F997" s="76"/>
      <c r="G997" s="77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76"/>
      <c r="E998" s="5"/>
      <c r="F998" s="76"/>
      <c r="G998" s="77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76"/>
      <c r="E999" s="5"/>
      <c r="F999" s="76"/>
      <c r="G999" s="77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76"/>
      <c r="E1000" s="5"/>
      <c r="F1000" s="76"/>
      <c r="G1000" s="77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76"/>
      <c r="E1001" s="5"/>
      <c r="F1001" s="76"/>
      <c r="G1001" s="77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76"/>
      <c r="E1002" s="5"/>
      <c r="F1002" s="76"/>
      <c r="G1002" s="77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76"/>
      <c r="E1003" s="5"/>
      <c r="F1003" s="76"/>
      <c r="G1003" s="77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</sheetData>
  <mergeCells count="202">
    <mergeCell ref="A115:A119"/>
    <mergeCell ref="A120:A124"/>
    <mergeCell ref="B120:B124"/>
    <mergeCell ref="D120:D124"/>
    <mergeCell ref="B125:B129"/>
    <mergeCell ref="D125:D129"/>
    <mergeCell ref="A132:G132"/>
    <mergeCell ref="A125:A129"/>
    <mergeCell ref="A133:A135"/>
    <mergeCell ref="B133:B135"/>
    <mergeCell ref="C133:C135"/>
    <mergeCell ref="A136:A140"/>
    <mergeCell ref="B136:B140"/>
    <mergeCell ref="D136:D140"/>
    <mergeCell ref="G92:G94"/>
    <mergeCell ref="F93:F94"/>
    <mergeCell ref="A95:A97"/>
    <mergeCell ref="B95:B97"/>
    <mergeCell ref="F95:F97"/>
    <mergeCell ref="A98:A103"/>
    <mergeCell ref="B98:B103"/>
    <mergeCell ref="G107:G109"/>
    <mergeCell ref="F108:F109"/>
    <mergeCell ref="F98:F103"/>
    <mergeCell ref="A106:G106"/>
    <mergeCell ref="A107:A109"/>
    <mergeCell ref="B107:B109"/>
    <mergeCell ref="C107:C109"/>
    <mergeCell ref="D107:F107"/>
    <mergeCell ref="D108:E108"/>
    <mergeCell ref="A110:A114"/>
    <mergeCell ref="B110:B114"/>
    <mergeCell ref="D110:D114"/>
    <mergeCell ref="F110:F114"/>
    <mergeCell ref="B115:B119"/>
    <mergeCell ref="D115:D119"/>
    <mergeCell ref="F115:F119"/>
    <mergeCell ref="F120:F124"/>
    <mergeCell ref="F125:F129"/>
    <mergeCell ref="F136:F140"/>
    <mergeCell ref="F141:F145"/>
    <mergeCell ref="F146:F150"/>
    <mergeCell ref="F151:F155"/>
    <mergeCell ref="D133:F133"/>
    <mergeCell ref="G133:G135"/>
    <mergeCell ref="D134:E134"/>
    <mergeCell ref="F134:F135"/>
    <mergeCell ref="F188:F191"/>
    <mergeCell ref="F192:F199"/>
    <mergeCell ref="A35:A37"/>
    <mergeCell ref="B35:B37"/>
    <mergeCell ref="C35:C37"/>
    <mergeCell ref="G35:G37"/>
    <mergeCell ref="D36:E36"/>
    <mergeCell ref="F36:F37"/>
    <mergeCell ref="A38:A42"/>
    <mergeCell ref="F38:F42"/>
    <mergeCell ref="B38:B42"/>
    <mergeCell ref="D38:D42"/>
    <mergeCell ref="A43:A47"/>
    <mergeCell ref="B43:B47"/>
    <mergeCell ref="D43:D47"/>
    <mergeCell ref="F43:F47"/>
    <mergeCell ref="A50:F50"/>
    <mergeCell ref="A6:G6"/>
    <mergeCell ref="D7:F7"/>
    <mergeCell ref="A1:B3"/>
    <mergeCell ref="C1:F1"/>
    <mergeCell ref="C2:F3"/>
    <mergeCell ref="A4:B4"/>
    <mergeCell ref="E4:F4"/>
    <mergeCell ref="A7:A9"/>
    <mergeCell ref="G7:G9"/>
    <mergeCell ref="F8:F9"/>
    <mergeCell ref="B7:C9"/>
    <mergeCell ref="D8:E8"/>
    <mergeCell ref="B10:C10"/>
    <mergeCell ref="B11:C11"/>
    <mergeCell ref="B12:C12"/>
    <mergeCell ref="B13:C13"/>
    <mergeCell ref="B14:C14"/>
    <mergeCell ref="D23:F23"/>
    <mergeCell ref="G23:G25"/>
    <mergeCell ref="D24:E24"/>
    <mergeCell ref="F24:F25"/>
    <mergeCell ref="B15:C15"/>
    <mergeCell ref="B16:C16"/>
    <mergeCell ref="B17:C17"/>
    <mergeCell ref="B18:C18"/>
    <mergeCell ref="B19:C19"/>
    <mergeCell ref="A22:G22"/>
    <mergeCell ref="A23:A25"/>
    <mergeCell ref="B23:B25"/>
    <mergeCell ref="C23:C25"/>
    <mergeCell ref="A26:A31"/>
    <mergeCell ref="B26:B31"/>
    <mergeCell ref="D26:D31"/>
    <mergeCell ref="F26:F31"/>
    <mergeCell ref="A34:G34"/>
    <mergeCell ref="D35:F35"/>
    <mergeCell ref="A51:A53"/>
    <mergeCell ref="B51:B53"/>
    <mergeCell ref="C51:C53"/>
    <mergeCell ref="D51:F51"/>
    <mergeCell ref="G51:G53"/>
    <mergeCell ref="D52:E52"/>
    <mergeCell ref="F52:F53"/>
    <mergeCell ref="A81:A83"/>
    <mergeCell ref="B81:B83"/>
    <mergeCell ref="D81:D83"/>
    <mergeCell ref="F81:F83"/>
    <mergeCell ref="A84:A88"/>
    <mergeCell ref="B84:B88"/>
    <mergeCell ref="D84:D88"/>
    <mergeCell ref="F84:F88"/>
    <mergeCell ref="A91:G91"/>
    <mergeCell ref="A92:A94"/>
    <mergeCell ref="B92:B94"/>
    <mergeCell ref="C92:C94"/>
    <mergeCell ref="D92:F92"/>
    <mergeCell ref="D93:E93"/>
    <mergeCell ref="A61:G61"/>
    <mergeCell ref="D62:F62"/>
    <mergeCell ref="A54:A58"/>
    <mergeCell ref="B54:B58"/>
    <mergeCell ref="D54:D58"/>
    <mergeCell ref="F54:F58"/>
    <mergeCell ref="B62:B64"/>
    <mergeCell ref="G62:G64"/>
    <mergeCell ref="F63:F64"/>
    <mergeCell ref="D75:F75"/>
    <mergeCell ref="G75:G77"/>
    <mergeCell ref="D76:E76"/>
    <mergeCell ref="F76:F77"/>
    <mergeCell ref="C62:C64"/>
    <mergeCell ref="D63:E63"/>
    <mergeCell ref="D65:D67"/>
    <mergeCell ref="F65:F67"/>
    <mergeCell ref="D68:D71"/>
    <mergeCell ref="F68:F71"/>
    <mergeCell ref="A74:G74"/>
    <mergeCell ref="A75:A77"/>
    <mergeCell ref="A78:A80"/>
    <mergeCell ref="B78:B80"/>
    <mergeCell ref="D78:D80"/>
    <mergeCell ref="F78:F80"/>
    <mergeCell ref="A62:A64"/>
    <mergeCell ref="A65:A67"/>
    <mergeCell ref="B65:B67"/>
    <mergeCell ref="A68:A71"/>
    <mergeCell ref="B68:B71"/>
    <mergeCell ref="B75:B77"/>
    <mergeCell ref="C75:C77"/>
    <mergeCell ref="D95:D97"/>
    <mergeCell ref="D98:D103"/>
    <mergeCell ref="D146:D150"/>
    <mergeCell ref="D151:D155"/>
    <mergeCell ref="A141:A145"/>
    <mergeCell ref="B141:B145"/>
    <mergeCell ref="D141:D145"/>
    <mergeCell ref="A146:A150"/>
    <mergeCell ref="B146:B150"/>
    <mergeCell ref="B151:B155"/>
    <mergeCell ref="A158:G158"/>
    <mergeCell ref="A151:A155"/>
    <mergeCell ref="A159:A161"/>
    <mergeCell ref="B159:B161"/>
    <mergeCell ref="C159:C161"/>
    <mergeCell ref="D159:F159"/>
    <mergeCell ref="G159:G161"/>
    <mergeCell ref="F160:F161"/>
    <mergeCell ref="D160:E160"/>
    <mergeCell ref="D162:D164"/>
    <mergeCell ref="F162:F164"/>
    <mergeCell ref="D165:D168"/>
    <mergeCell ref="F165:F168"/>
    <mergeCell ref="D169:D171"/>
    <mergeCell ref="F169:F171"/>
    <mergeCell ref="A172:A177"/>
    <mergeCell ref="B172:B177"/>
    <mergeCell ref="D172:D177"/>
    <mergeCell ref="F172:F177"/>
    <mergeCell ref="D178:D180"/>
    <mergeCell ref="F178:F180"/>
    <mergeCell ref="F181:F183"/>
    <mergeCell ref="B192:B199"/>
    <mergeCell ref="A203:B205"/>
    <mergeCell ref="C203:C205"/>
    <mergeCell ref="A206:B209"/>
    <mergeCell ref="D203:F203"/>
    <mergeCell ref="G203:G205"/>
    <mergeCell ref="D204:E204"/>
    <mergeCell ref="F204:F205"/>
    <mergeCell ref="D206:D209"/>
    <mergeCell ref="F206:F209"/>
    <mergeCell ref="D181:D183"/>
    <mergeCell ref="D184:D187"/>
    <mergeCell ref="F184:F187"/>
    <mergeCell ref="D188:D191"/>
    <mergeCell ref="A192:A199"/>
    <mergeCell ref="D192:D199"/>
    <mergeCell ref="A202:G20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