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975BA468-DFA6-4CC0-8125-ED14F7CCC576}" xr6:coauthVersionLast="46" xr6:coauthVersionMax="46" xr10:uidLastSave="{00000000-0000-0000-0000-000000000000}"/>
  <bookViews>
    <workbookView xWindow="2205" yWindow="2205" windowWidth="12105" windowHeight="7875" xr2:uid="{CCA088B0-D120-4474-9247-C553A0E5622D}"/>
  </bookViews>
  <sheets>
    <sheet name="Intinerario" sheetId="1" r:id="rId1"/>
    <sheet name="Tours" sheetId="3" r:id="rId2"/>
    <sheet name="Traslados" sheetId="2" r:id="rId3"/>
    <sheet name="Hospedaje" sheetId="4" r:id="rId4"/>
    <sheet name="Gasto total del viaj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I27" i="3"/>
  <c r="I15" i="4" l="1"/>
  <c r="J13" i="4"/>
  <c r="J11" i="4"/>
  <c r="J9" i="4"/>
  <c r="J7" i="4"/>
  <c r="J5" i="4"/>
  <c r="J3" i="4"/>
  <c r="H9" i="2"/>
</calcChain>
</file>

<file path=xl/sharedStrings.xml><?xml version="1.0" encoding="utf-8"?>
<sst xmlns="http://schemas.openxmlformats.org/spreadsheetml/2006/main" count="89" uniqueCount="67">
  <si>
    <t>Vuelo:</t>
  </si>
  <si>
    <t>Duracion:</t>
  </si>
  <si>
    <t>Salida:</t>
  </si>
  <si>
    <t>Llegada:</t>
  </si>
  <si>
    <t>Dia 1:</t>
  </si>
  <si>
    <t>Dia 2:</t>
  </si>
  <si>
    <t>Dia 3:</t>
  </si>
  <si>
    <t>Dia 4:</t>
  </si>
  <si>
    <t>Dia 5:</t>
  </si>
  <si>
    <t>Tepic</t>
  </si>
  <si>
    <t>Dia 6:</t>
  </si>
  <si>
    <t>Dia 7:</t>
  </si>
  <si>
    <t>Dia 8:</t>
  </si>
  <si>
    <t>Dia 9:</t>
  </si>
  <si>
    <t>Isla coral</t>
  </si>
  <si>
    <t>Autobus</t>
  </si>
  <si>
    <t>Aguascalientes</t>
  </si>
  <si>
    <t>Dia 10:</t>
  </si>
  <si>
    <t>Zacatecas</t>
  </si>
  <si>
    <t>Dia 11:</t>
  </si>
  <si>
    <t>Ciudad de Zacatecas</t>
  </si>
  <si>
    <t>Cerro la bufa y mina el eden</t>
  </si>
  <si>
    <t>Dia 12:</t>
  </si>
  <si>
    <t>Tesoros coloniales y leyendas</t>
  </si>
  <si>
    <t>Dia 13:</t>
  </si>
  <si>
    <t>San Luis Potosi</t>
  </si>
  <si>
    <t>Ciudad de San Luis Potosi</t>
  </si>
  <si>
    <t>Rafting</t>
  </si>
  <si>
    <t>Total:</t>
  </si>
  <si>
    <t>San Miguel de Allende</t>
  </si>
  <si>
    <t>Puerto vallarta</t>
  </si>
  <si>
    <t>Hospedaje:</t>
  </si>
  <si>
    <t>Hotel Tropicus Boutique</t>
  </si>
  <si>
    <t>Hotel Fray Junipero Serra (desayuno incluido muy bueno)</t>
  </si>
  <si>
    <t>Hotel Francia (desayuno Buffet incluido)</t>
  </si>
  <si>
    <t>Hotel Terraza Castro</t>
  </si>
  <si>
    <t>Gran Hotel Concordia</t>
  </si>
  <si>
    <t>Hotel Maria Isabela</t>
  </si>
  <si>
    <t>Tours</t>
  </si>
  <si>
    <t>Traslados</t>
  </si>
  <si>
    <t>Hospedaje</t>
  </si>
  <si>
    <t>Total</t>
  </si>
  <si>
    <t>https://www.mexicodestinos.com/tours/listado-por-tours.aspx?destino=puerto-vallarta</t>
  </si>
  <si>
    <t>https://www.vallarta-adventures.com/es/tours/todos</t>
  </si>
  <si>
    <t>https://www.tuexperiencia.com/mx/tepic</t>
  </si>
  <si>
    <t>https://www.mexicodestinos.com/tours/listado-por-tours.aspx?destino=aguascalientes</t>
  </si>
  <si>
    <t>https://www.huaxteca.com/tamasopo-y-puente-de-dios/</t>
  </si>
  <si>
    <t>http://www.huastecasharet.com/tours/inicio/actividades/</t>
  </si>
  <si>
    <t>https://www.mexicodestinos.com/tours/listado-por-tours.aspx?destino=san-luis-potosi</t>
  </si>
  <si>
    <t>Mexicali---Guadalajara</t>
  </si>
  <si>
    <t>Guadalajara---Tepic</t>
  </si>
  <si>
    <t>Guadalajara</t>
  </si>
  <si>
    <t>Excursion a Isla Coral</t>
  </si>
  <si>
    <t xml:space="preserve">Isla Marieta </t>
  </si>
  <si>
    <t>Dia Libre</t>
  </si>
  <si>
    <t>Isla Marieta</t>
  </si>
  <si>
    <t>Tepic---Zacatecas</t>
  </si>
  <si>
    <t>Cerro la Bufa y mina del Eden</t>
  </si>
  <si>
    <t>Tesoros Coloniales y Leyendas</t>
  </si>
  <si>
    <t>Ciudad de Tepic</t>
  </si>
  <si>
    <t>Zacatecas---San Luis Potosi</t>
  </si>
  <si>
    <t>Xilitla y Jardin de escultura</t>
  </si>
  <si>
    <t>Cascada de Tamasopo</t>
  </si>
  <si>
    <t>Cascada de Tamul y Cueva del Agua</t>
  </si>
  <si>
    <t>Cascada de Micos y Minas Viejas</t>
  </si>
  <si>
    <t>Lago Media Luna</t>
  </si>
  <si>
    <t>Dia:14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</si>
</sst>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3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5" xfId="0" applyBorder="1"/>
    <xf numFmtId="16" fontId="0" fillId="0" borderId="0" xfId="0" applyNumberFormat="1"/>
    <xf numFmtId="0" fontId="0" fillId="0" borderId="5" xfId="0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20" fontId="0" fillId="4" borderId="3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20" fontId="0" fillId="5" borderId="3" xfId="0" applyNumberFormat="1" applyFill="1" applyBorder="1" applyAlignment="1">
      <alignment horizontal="center"/>
    </xf>
    <xf numFmtId="3" fontId="0" fillId="5" borderId="5" xfId="0" applyNumberFormat="1" applyFill="1" applyBorder="1" applyAlignment="1">
      <alignment horizontal="center"/>
    </xf>
    <xf numFmtId="0" fontId="0" fillId="6" borderId="5" xfId="0" applyFill="1" applyBorder="1"/>
    <xf numFmtId="3" fontId="0" fillId="0" borderId="4" xfId="0" applyNumberFormat="1" applyBorder="1" applyAlignment="1">
      <alignment horizontal="center"/>
    </xf>
    <xf numFmtId="0" fontId="0" fillId="10" borderId="5" xfId="0" applyFill="1" applyBorder="1"/>
    <xf numFmtId="3" fontId="0" fillId="0" borderId="1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vertic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0" xfId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8" fontId="0" fillId="0" borderId="1" xfId="0" applyNumberFormat="1" applyFill="1" applyBorder="1" applyAlignment="1">
      <alignment horizontal="center"/>
    </xf>
    <xf numFmtId="18" fontId="0" fillId="0" borderId="2" xfId="0" applyNumberFormat="1" applyFill="1" applyBorder="1" applyAlignment="1">
      <alignment horizontal="center"/>
    </xf>
    <xf numFmtId="18" fontId="0" fillId="0" borderId="3" xfId="0" applyNumberFormat="1" applyFill="1" applyBorder="1" applyAlignment="1">
      <alignment horizontal="center"/>
    </xf>
    <xf numFmtId="18" fontId="0" fillId="0" borderId="5" xfId="0" applyNumberFormat="1" applyFill="1" applyBorder="1"/>
    <xf numFmtId="18" fontId="0" fillId="0" borderId="1" xfId="0" quotePrefix="1" applyNumberFormat="1" applyFill="1" applyBorder="1" applyAlignment="1">
      <alignment horizontal="center"/>
    </xf>
    <xf numFmtId="18" fontId="0" fillId="0" borderId="5" xfId="0" quotePrefix="1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1" xfId="0" applyFill="1" applyBorder="1"/>
    <xf numFmtId="0" fontId="0" fillId="6" borderId="1" xfId="0" applyFill="1" applyBorder="1"/>
    <xf numFmtId="18" fontId="0" fillId="6" borderId="1" xfId="0" applyNumberFormat="1" applyFill="1" applyBorder="1" applyAlignment="1">
      <alignment horizontal="center"/>
    </xf>
    <xf numFmtId="18" fontId="0" fillId="6" borderId="2" xfId="0" applyNumberFormat="1" applyFill="1" applyBorder="1" applyAlignment="1">
      <alignment horizontal="center"/>
    </xf>
    <xf numFmtId="18" fontId="0" fillId="6" borderId="3" xfId="0" applyNumberFormat="1" applyFill="1" applyBorder="1" applyAlignment="1">
      <alignment horizontal="center"/>
    </xf>
    <xf numFmtId="0" fontId="0" fillId="12" borderId="5" xfId="0" applyFill="1" applyBorder="1"/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" xfId="0" applyFill="1" applyBorder="1"/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8" fontId="0" fillId="12" borderId="1" xfId="0" applyNumberFormat="1" applyFill="1" applyBorder="1" applyAlignment="1">
      <alignment horizontal="center"/>
    </xf>
    <xf numFmtId="18" fontId="0" fillId="12" borderId="2" xfId="0" applyNumberFormat="1" applyFill="1" applyBorder="1" applyAlignment="1">
      <alignment horizontal="center"/>
    </xf>
    <xf numFmtId="18" fontId="0" fillId="12" borderId="3" xfId="0" applyNumberForma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uexperiencia.com/mx/tepic" TargetMode="External"/><Relationship Id="rId7" Type="http://schemas.openxmlformats.org/officeDocument/2006/relationships/hyperlink" Target="https://www.mexicodestinos.com/tours/listado-por-tours.aspx?destino=san-luis-potosi" TargetMode="External"/><Relationship Id="rId2" Type="http://schemas.openxmlformats.org/officeDocument/2006/relationships/hyperlink" Target="https://www.vallarta-adventures.com/es/tours/todos" TargetMode="External"/><Relationship Id="rId1" Type="http://schemas.openxmlformats.org/officeDocument/2006/relationships/hyperlink" Target="https://www.mexicodestinos.com/tours/listado-por-tours.aspx?destino=puerto-vallarta" TargetMode="External"/><Relationship Id="rId6" Type="http://schemas.openxmlformats.org/officeDocument/2006/relationships/hyperlink" Target="http://www.huastecasharet.com/tours/inicio/actividades/" TargetMode="External"/><Relationship Id="rId5" Type="http://schemas.openxmlformats.org/officeDocument/2006/relationships/hyperlink" Target="https://www.huaxteca.com/tamasopo-y-puente-de-dios/" TargetMode="External"/><Relationship Id="rId4" Type="http://schemas.openxmlformats.org/officeDocument/2006/relationships/hyperlink" Target="https://www.mexicodestinos.com/tours/listado-por-tours.aspx?destino=aguascalient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171B-9524-47E8-B510-756B8B3C6353}">
  <dimension ref="A1:I48"/>
  <sheetViews>
    <sheetView tabSelected="1" topLeftCell="A12" workbookViewId="0">
      <selection activeCell="C28" sqref="C28:H28"/>
    </sheetView>
  </sheetViews>
  <sheetFormatPr baseColWidth="10" defaultRowHeight="15" x14ac:dyDescent="0.25"/>
  <cols>
    <col min="8" max="8" width="12.140625" customWidth="1"/>
  </cols>
  <sheetData>
    <row r="1" spans="1:9" ht="15.75" thickBot="1" x14ac:dyDescent="0.3"/>
    <row r="2" spans="1:9" ht="15.75" thickBot="1" x14ac:dyDescent="0.3">
      <c r="B2" s="40"/>
      <c r="C2" s="41"/>
      <c r="D2" s="41"/>
      <c r="E2" s="41"/>
      <c r="F2" s="41"/>
      <c r="G2" s="41"/>
      <c r="H2" s="42"/>
    </row>
    <row r="3" spans="1:9" ht="15.75" thickBot="1" x14ac:dyDescent="0.3">
      <c r="B3" s="22" t="s">
        <v>0</v>
      </c>
      <c r="C3" s="37" t="s">
        <v>49</v>
      </c>
      <c r="D3" s="38"/>
      <c r="E3" s="38"/>
      <c r="F3" s="38"/>
      <c r="G3" s="38"/>
      <c r="H3" s="39"/>
      <c r="I3" s="1">
        <v>2750</v>
      </c>
    </row>
    <row r="4" spans="1:9" ht="15.75" thickBot="1" x14ac:dyDescent="0.3">
      <c r="B4" s="2" t="s">
        <v>1</v>
      </c>
      <c r="C4" s="95">
        <v>0.1125</v>
      </c>
      <c r="D4" s="38"/>
      <c r="E4" s="38"/>
      <c r="F4" s="38"/>
      <c r="G4" s="38"/>
      <c r="H4" s="39"/>
    </row>
    <row r="5" spans="1:9" ht="15.75" thickBot="1" x14ac:dyDescent="0.3">
      <c r="B5" s="2" t="s">
        <v>2</v>
      </c>
      <c r="C5" s="27">
        <v>0.31111111111111112</v>
      </c>
      <c r="D5" s="38"/>
      <c r="E5" s="38"/>
      <c r="F5" s="38"/>
      <c r="G5" s="38"/>
      <c r="H5" s="39"/>
    </row>
    <row r="6" spans="1:9" ht="15.75" thickBot="1" x14ac:dyDescent="0.3">
      <c r="B6" s="2" t="s">
        <v>3</v>
      </c>
      <c r="C6" s="27">
        <v>0.50694444444444442</v>
      </c>
      <c r="D6" s="38"/>
      <c r="E6" s="38"/>
      <c r="F6" s="38"/>
      <c r="G6" s="38"/>
      <c r="H6" s="39"/>
    </row>
    <row r="7" spans="1:9" ht="15.75" thickBot="1" x14ac:dyDescent="0.3">
      <c r="A7" s="4">
        <v>44045</v>
      </c>
      <c r="B7" s="97" t="s">
        <v>4</v>
      </c>
      <c r="C7" s="86" t="s">
        <v>51</v>
      </c>
      <c r="D7" s="87"/>
      <c r="E7" s="87"/>
      <c r="F7" s="87"/>
      <c r="G7" s="87"/>
      <c r="H7" s="88"/>
    </row>
    <row r="8" spans="1:9" ht="15.75" thickBot="1" x14ac:dyDescent="0.3">
      <c r="A8" s="4"/>
      <c r="B8" s="97" t="s">
        <v>2</v>
      </c>
      <c r="C8" s="89" t="s">
        <v>51</v>
      </c>
      <c r="D8" s="90"/>
      <c r="E8" s="90"/>
      <c r="F8" s="90"/>
      <c r="G8" s="91"/>
      <c r="H8" s="92">
        <v>0.58333333333333337</v>
      </c>
    </row>
    <row r="9" spans="1:9" ht="15.75" thickBot="1" x14ac:dyDescent="0.3">
      <c r="A9" s="4"/>
      <c r="B9" s="97" t="s">
        <v>3</v>
      </c>
      <c r="C9" s="89" t="s">
        <v>59</v>
      </c>
      <c r="D9" s="90"/>
      <c r="E9" s="90"/>
      <c r="F9" s="90"/>
      <c r="G9" s="91"/>
      <c r="H9" s="92">
        <v>0.68125000000000002</v>
      </c>
    </row>
    <row r="10" spans="1:9" ht="15.75" thickBot="1" x14ac:dyDescent="0.3">
      <c r="A10" s="4"/>
      <c r="B10" s="14" t="s">
        <v>5</v>
      </c>
      <c r="C10" s="31" t="s">
        <v>14</v>
      </c>
      <c r="D10" s="32"/>
      <c r="E10" s="32"/>
      <c r="F10" s="32"/>
      <c r="G10" s="32"/>
      <c r="H10" s="33"/>
    </row>
    <row r="11" spans="1:9" ht="15.75" thickBot="1" x14ac:dyDescent="0.3">
      <c r="A11" s="4"/>
      <c r="B11" s="14" t="s">
        <v>6</v>
      </c>
      <c r="C11" s="31" t="s">
        <v>53</v>
      </c>
      <c r="D11" s="32"/>
      <c r="E11" s="32"/>
      <c r="F11" s="32"/>
      <c r="G11" s="32"/>
      <c r="H11" s="33"/>
    </row>
    <row r="12" spans="1:9" ht="15.75" thickBot="1" x14ac:dyDescent="0.3">
      <c r="B12" s="99" t="s">
        <v>7</v>
      </c>
      <c r="C12" s="100" t="s">
        <v>54</v>
      </c>
      <c r="D12" s="101"/>
      <c r="E12" s="101"/>
      <c r="F12" s="101"/>
      <c r="G12" s="101"/>
      <c r="H12" s="102"/>
    </row>
    <row r="13" spans="1:9" ht="15.75" thickBot="1" x14ac:dyDescent="0.3">
      <c r="B13" s="98" t="s">
        <v>2</v>
      </c>
      <c r="C13" s="89" t="s">
        <v>9</v>
      </c>
      <c r="D13" s="90"/>
      <c r="E13" s="90"/>
      <c r="F13" s="90"/>
      <c r="G13" s="91"/>
      <c r="H13" s="92">
        <v>0.375</v>
      </c>
    </row>
    <row r="14" spans="1:9" ht="15.75" thickBot="1" x14ac:dyDescent="0.3">
      <c r="B14" s="97" t="s">
        <v>3</v>
      </c>
      <c r="C14" s="89" t="s">
        <v>18</v>
      </c>
      <c r="D14" s="90"/>
      <c r="E14" s="90"/>
      <c r="F14" s="90"/>
      <c r="G14" s="91"/>
      <c r="H14" s="96">
        <v>0.77083333333333337</v>
      </c>
    </row>
    <row r="15" spans="1:9" ht="15.75" thickBot="1" x14ac:dyDescent="0.3">
      <c r="A15" s="4"/>
      <c r="B15" s="16" t="s">
        <v>8</v>
      </c>
      <c r="C15" s="34" t="s">
        <v>20</v>
      </c>
      <c r="D15" s="35"/>
      <c r="E15" s="35"/>
      <c r="F15" s="35"/>
      <c r="G15" s="35"/>
      <c r="H15" s="36"/>
    </row>
    <row r="16" spans="1:9" ht="15.75" thickBot="1" x14ac:dyDescent="0.3">
      <c r="A16" s="4"/>
      <c r="B16" s="16" t="s">
        <v>10</v>
      </c>
      <c r="C16" s="34" t="s">
        <v>21</v>
      </c>
      <c r="D16" s="35"/>
      <c r="E16" s="35"/>
      <c r="F16" s="35"/>
      <c r="G16" s="35"/>
      <c r="H16" s="36"/>
    </row>
    <row r="17" spans="1:8" ht="15.75" thickBot="1" x14ac:dyDescent="0.3">
      <c r="A17" s="4"/>
      <c r="B17" s="16" t="s">
        <v>11</v>
      </c>
      <c r="C17" s="34" t="s">
        <v>23</v>
      </c>
      <c r="D17" s="35"/>
      <c r="E17" s="35"/>
      <c r="F17" s="35"/>
      <c r="G17" s="35"/>
      <c r="H17" s="36"/>
    </row>
    <row r="18" spans="1:8" ht="15.75" thickBot="1" x14ac:dyDescent="0.3">
      <c r="A18" s="4"/>
      <c r="B18" s="98" t="s">
        <v>2</v>
      </c>
      <c r="C18" s="89" t="s">
        <v>18</v>
      </c>
      <c r="D18" s="90"/>
      <c r="E18" s="90"/>
      <c r="F18" s="90"/>
      <c r="G18" s="91"/>
      <c r="H18" s="92">
        <v>0.41666666666666669</v>
      </c>
    </row>
    <row r="19" spans="1:8" ht="15.75" thickBot="1" x14ac:dyDescent="0.3">
      <c r="B19" s="98" t="s">
        <v>3</v>
      </c>
      <c r="C19" s="89" t="s">
        <v>25</v>
      </c>
      <c r="D19" s="90"/>
      <c r="E19" s="90"/>
      <c r="F19" s="90"/>
      <c r="G19" s="91"/>
      <c r="H19" s="92">
        <v>0.54166666666666663</v>
      </c>
    </row>
    <row r="20" spans="1:8" ht="15.75" thickBot="1" x14ac:dyDescent="0.3">
      <c r="B20" s="103" t="s">
        <v>12</v>
      </c>
      <c r="C20" s="54" t="s">
        <v>26</v>
      </c>
      <c r="D20" s="55"/>
      <c r="E20" s="55"/>
      <c r="F20" s="55"/>
      <c r="G20" s="55"/>
      <c r="H20" s="56"/>
    </row>
    <row r="21" spans="1:8" ht="15.75" thickBot="1" x14ac:dyDescent="0.3">
      <c r="A21" s="4"/>
      <c r="B21" s="103" t="s">
        <v>13</v>
      </c>
      <c r="C21" s="104" t="s">
        <v>61</v>
      </c>
      <c r="D21" s="105"/>
      <c r="E21" s="105"/>
      <c r="F21" s="105"/>
      <c r="G21" s="105"/>
      <c r="H21" s="56"/>
    </row>
    <row r="22" spans="1:8" ht="15.75" thickBot="1" x14ac:dyDescent="0.3">
      <c r="A22" s="4"/>
      <c r="B22" s="106" t="s">
        <v>17</v>
      </c>
      <c r="C22" s="54" t="s">
        <v>62</v>
      </c>
      <c r="D22" s="55"/>
      <c r="E22" s="55"/>
      <c r="F22" s="55"/>
      <c r="G22" s="55"/>
      <c r="H22" s="56"/>
    </row>
    <row r="23" spans="1:8" ht="15.75" thickBot="1" x14ac:dyDescent="0.3">
      <c r="A23" s="4"/>
      <c r="B23" s="106" t="s">
        <v>19</v>
      </c>
      <c r="C23" s="54" t="s">
        <v>63</v>
      </c>
      <c r="D23" s="55"/>
      <c r="E23" s="55"/>
      <c r="F23" s="55"/>
      <c r="G23" s="55"/>
      <c r="H23" s="56"/>
    </row>
    <row r="24" spans="1:8" ht="15.75" thickBot="1" x14ac:dyDescent="0.3">
      <c r="A24" s="4"/>
      <c r="B24" s="106" t="s">
        <v>22</v>
      </c>
      <c r="C24" s="54" t="s">
        <v>64</v>
      </c>
      <c r="D24" s="55"/>
      <c r="E24" s="55"/>
      <c r="F24" s="55"/>
      <c r="G24" s="55"/>
      <c r="H24" s="56"/>
    </row>
    <row r="25" spans="1:8" ht="15.75" thickBot="1" x14ac:dyDescent="0.3">
      <c r="A25" s="4"/>
      <c r="B25" s="103" t="s">
        <v>24</v>
      </c>
      <c r="C25" s="107" t="s">
        <v>65</v>
      </c>
      <c r="D25" s="108"/>
      <c r="E25" s="108"/>
      <c r="F25" s="108"/>
      <c r="G25" s="108"/>
      <c r="H25" s="56"/>
    </row>
    <row r="26" spans="1:8" ht="15.75" thickBot="1" x14ac:dyDescent="0.3">
      <c r="B26" s="106" t="s">
        <v>66</v>
      </c>
      <c r="C26" s="109" t="s">
        <v>27</v>
      </c>
      <c r="D26" s="110"/>
      <c r="E26" s="110"/>
      <c r="F26" s="110"/>
      <c r="G26" s="110"/>
      <c r="H26" s="111"/>
    </row>
    <row r="27" spans="1:8" ht="15.75" thickBot="1" x14ac:dyDescent="0.3">
      <c r="B27" s="98"/>
      <c r="C27" s="89"/>
      <c r="D27" s="90"/>
      <c r="E27" s="90"/>
      <c r="F27" s="90"/>
      <c r="G27" s="90"/>
      <c r="H27" s="91"/>
    </row>
    <row r="28" spans="1:8" ht="15.75" thickBot="1" x14ac:dyDescent="0.3">
      <c r="A28" s="4"/>
      <c r="B28" s="97"/>
      <c r="C28" s="86"/>
      <c r="D28" s="87"/>
      <c r="E28" s="87"/>
      <c r="F28" s="87"/>
      <c r="G28" s="87"/>
      <c r="H28" s="88"/>
    </row>
    <row r="29" spans="1:8" ht="15.75" thickBot="1" x14ac:dyDescent="0.3">
      <c r="A29" s="4"/>
      <c r="B29" s="97"/>
      <c r="C29" s="86"/>
      <c r="D29" s="87"/>
      <c r="E29" s="87"/>
      <c r="F29" s="87"/>
      <c r="G29" s="87"/>
      <c r="H29" s="88"/>
    </row>
    <row r="30" spans="1:8" ht="15.75" thickBot="1" x14ac:dyDescent="0.3">
      <c r="A30" s="4"/>
      <c r="B30" s="97"/>
      <c r="C30" s="86"/>
      <c r="D30" s="87"/>
      <c r="E30" s="87"/>
      <c r="F30" s="87"/>
      <c r="G30" s="87"/>
      <c r="H30" s="88"/>
    </row>
    <row r="31" spans="1:8" ht="15.75" thickBot="1" x14ac:dyDescent="0.3">
      <c r="A31" s="4"/>
      <c r="B31" s="97"/>
      <c r="C31" s="86"/>
      <c r="D31" s="87"/>
      <c r="E31" s="87"/>
      <c r="F31" s="87"/>
      <c r="G31" s="87"/>
      <c r="H31" s="88"/>
    </row>
    <row r="32" spans="1:8" ht="15.75" thickBot="1" x14ac:dyDescent="0.3">
      <c r="B32" s="98"/>
      <c r="C32" s="89"/>
      <c r="D32" s="90"/>
      <c r="E32" s="90"/>
      <c r="F32" s="90"/>
      <c r="G32" s="91"/>
      <c r="H32" s="92"/>
    </row>
    <row r="33" spans="1:8" ht="15.75" thickBot="1" x14ac:dyDescent="0.3">
      <c r="B33" s="98"/>
      <c r="C33" s="89"/>
      <c r="D33" s="90"/>
      <c r="E33" s="90"/>
      <c r="F33" s="90"/>
      <c r="G33" s="91"/>
      <c r="H33" s="92"/>
    </row>
    <row r="34" spans="1:8" ht="15.75" thickBot="1" x14ac:dyDescent="0.3">
      <c r="A34" s="4"/>
      <c r="B34" s="97"/>
      <c r="C34" s="86"/>
      <c r="D34" s="87"/>
      <c r="E34" s="87"/>
      <c r="F34" s="87"/>
      <c r="G34" s="87"/>
      <c r="H34" s="88"/>
    </row>
    <row r="35" spans="1:8" ht="15.75" thickBot="1" x14ac:dyDescent="0.3">
      <c r="A35" s="4"/>
      <c r="B35" s="97"/>
      <c r="C35" s="86"/>
      <c r="D35" s="87"/>
      <c r="E35" s="87"/>
      <c r="F35" s="87"/>
      <c r="G35" s="87"/>
      <c r="H35" s="88"/>
    </row>
    <row r="36" spans="1:8" ht="15.75" thickBot="1" x14ac:dyDescent="0.3">
      <c r="A36" s="4"/>
      <c r="B36" s="97"/>
      <c r="C36" s="86"/>
      <c r="D36" s="87"/>
      <c r="E36" s="87"/>
      <c r="F36" s="87"/>
      <c r="G36" s="87"/>
      <c r="H36" s="88"/>
    </row>
    <row r="37" spans="1:8" ht="15.75" thickBot="1" x14ac:dyDescent="0.3">
      <c r="A37" s="4"/>
      <c r="B37" s="97"/>
      <c r="C37" s="86"/>
      <c r="D37" s="87"/>
      <c r="E37" s="87"/>
      <c r="F37" s="87"/>
      <c r="G37" s="87"/>
      <c r="H37" s="88"/>
    </row>
    <row r="38" spans="1:8" ht="15.75" thickBot="1" x14ac:dyDescent="0.3">
      <c r="A38" s="4"/>
      <c r="B38" s="97"/>
      <c r="C38" s="86"/>
      <c r="D38" s="87"/>
      <c r="E38" s="87"/>
      <c r="F38" s="87"/>
      <c r="G38" s="87"/>
      <c r="H38" s="88"/>
    </row>
    <row r="39" spans="1:8" ht="15.75" thickBot="1" x14ac:dyDescent="0.3">
      <c r="A39" s="4"/>
      <c r="B39" s="97"/>
      <c r="C39" s="86"/>
      <c r="D39" s="87"/>
      <c r="E39" s="87"/>
      <c r="F39" s="87"/>
      <c r="G39" s="87"/>
      <c r="H39" s="88"/>
    </row>
    <row r="40" spans="1:8" ht="15.75" thickBot="1" x14ac:dyDescent="0.3">
      <c r="A40" s="4"/>
      <c r="B40" s="97"/>
      <c r="C40" s="86"/>
      <c r="D40" s="87"/>
      <c r="E40" s="87"/>
      <c r="F40" s="87"/>
      <c r="G40" s="87"/>
      <c r="H40" s="88"/>
    </row>
    <row r="41" spans="1:8" ht="15.75" thickBot="1" x14ac:dyDescent="0.3">
      <c r="A41" s="4"/>
      <c r="B41" s="97"/>
      <c r="C41" s="86"/>
      <c r="D41" s="87"/>
      <c r="E41" s="87"/>
      <c r="F41" s="87"/>
      <c r="G41" s="87"/>
      <c r="H41" s="88"/>
    </row>
    <row r="42" spans="1:8" ht="15.75" thickBot="1" x14ac:dyDescent="0.3">
      <c r="B42" s="98"/>
      <c r="C42" s="89"/>
      <c r="D42" s="90"/>
      <c r="E42" s="90"/>
      <c r="F42" s="90"/>
      <c r="G42" s="91"/>
      <c r="H42" s="92"/>
    </row>
    <row r="43" spans="1:8" ht="15.75" thickBot="1" x14ac:dyDescent="0.3">
      <c r="B43" s="98"/>
      <c r="C43" s="89"/>
      <c r="D43" s="90"/>
      <c r="E43" s="90"/>
      <c r="F43" s="90"/>
      <c r="G43" s="91"/>
      <c r="H43" s="92"/>
    </row>
    <row r="44" spans="1:8" ht="15.75" thickBot="1" x14ac:dyDescent="0.3">
      <c r="B44" s="97"/>
      <c r="C44" s="86"/>
      <c r="D44" s="87"/>
      <c r="E44" s="87"/>
      <c r="F44" s="87"/>
      <c r="G44" s="87"/>
      <c r="H44" s="88"/>
    </row>
    <row r="45" spans="1:8" ht="15.75" thickBot="1" x14ac:dyDescent="0.3">
      <c r="A45" s="4"/>
      <c r="B45" s="97"/>
      <c r="C45" s="86"/>
      <c r="D45" s="87"/>
      <c r="E45" s="87"/>
      <c r="F45" s="87"/>
      <c r="G45" s="87"/>
      <c r="H45" s="88"/>
    </row>
    <row r="46" spans="1:8" ht="15.75" thickBot="1" x14ac:dyDescent="0.3">
      <c r="A46" s="4"/>
      <c r="B46" s="97"/>
      <c r="C46" s="86"/>
      <c r="D46" s="87"/>
      <c r="E46" s="87"/>
      <c r="F46" s="87"/>
      <c r="G46" s="87"/>
      <c r="H46" s="88"/>
    </row>
    <row r="47" spans="1:8" ht="15.75" thickBot="1" x14ac:dyDescent="0.3">
      <c r="B47" s="98"/>
      <c r="C47" s="93"/>
      <c r="D47" s="90"/>
      <c r="E47" s="90"/>
      <c r="F47" s="90"/>
      <c r="G47" s="91"/>
      <c r="H47" s="94"/>
    </row>
    <row r="48" spans="1:8" ht="15.75" thickBot="1" x14ac:dyDescent="0.3">
      <c r="B48" s="98"/>
      <c r="C48" s="93"/>
      <c r="D48" s="90"/>
      <c r="E48" s="90"/>
      <c r="F48" s="90"/>
      <c r="G48" s="91"/>
      <c r="H48" s="94"/>
    </row>
  </sheetData>
  <mergeCells count="47">
    <mergeCell ref="C14:G14"/>
    <mergeCell ref="C22:H22"/>
    <mergeCell ref="C23:H23"/>
    <mergeCell ref="C24:H24"/>
    <mergeCell ref="C5:H5"/>
    <mergeCell ref="B2:H2"/>
    <mergeCell ref="C3:H3"/>
    <mergeCell ref="C4:H4"/>
    <mergeCell ref="C11:H11"/>
    <mergeCell ref="C13:G13"/>
    <mergeCell ref="C6:H6"/>
    <mergeCell ref="C7:H7"/>
    <mergeCell ref="C10:H10"/>
    <mergeCell ref="C8:G8"/>
    <mergeCell ref="C9:G9"/>
    <mergeCell ref="C12:H12"/>
    <mergeCell ref="C15:H15"/>
    <mergeCell ref="C16:H16"/>
    <mergeCell ref="C17:H17"/>
    <mergeCell ref="C18:G18"/>
    <mergeCell ref="C29:H29"/>
    <mergeCell ref="C30:H30"/>
    <mergeCell ref="C21:H21"/>
    <mergeCell ref="C31:H31"/>
    <mergeCell ref="C19:G19"/>
    <mergeCell ref="C20:H20"/>
    <mergeCell ref="C25:H25"/>
    <mergeCell ref="C28:H28"/>
    <mergeCell ref="C26:H26"/>
    <mergeCell ref="C27:H27"/>
    <mergeCell ref="C43:G43"/>
    <mergeCell ref="C32:G32"/>
    <mergeCell ref="C33:G33"/>
    <mergeCell ref="C34:H34"/>
    <mergeCell ref="C35:H35"/>
    <mergeCell ref="C36:H36"/>
    <mergeCell ref="C37:H37"/>
    <mergeCell ref="C38:H38"/>
    <mergeCell ref="C39:H39"/>
    <mergeCell ref="C40:H40"/>
    <mergeCell ref="C41:H41"/>
    <mergeCell ref="C42:G42"/>
    <mergeCell ref="C44:H44"/>
    <mergeCell ref="C45:H45"/>
    <mergeCell ref="C46:H46"/>
    <mergeCell ref="C47:G47"/>
    <mergeCell ref="C48:G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1C89-9FCA-4DD5-BD09-121559AC944B}">
  <dimension ref="B1:K28"/>
  <sheetViews>
    <sheetView topLeftCell="B1" workbookViewId="0">
      <selection activeCell="B10" sqref="B10:H10"/>
    </sheetView>
  </sheetViews>
  <sheetFormatPr baseColWidth="10" defaultRowHeight="15" x14ac:dyDescent="0.25"/>
  <sheetData>
    <row r="1" spans="2:11" ht="15.75" thickBot="1" x14ac:dyDescent="0.3"/>
    <row r="2" spans="2:11" ht="15.75" thickBot="1" x14ac:dyDescent="0.3">
      <c r="B2" s="40"/>
      <c r="C2" s="41"/>
      <c r="D2" s="41"/>
      <c r="E2" s="41"/>
      <c r="F2" s="41"/>
      <c r="G2" s="41"/>
      <c r="H2" s="42"/>
    </row>
    <row r="3" spans="2:11" ht="15.75" thickBot="1" x14ac:dyDescent="0.3">
      <c r="B3" s="37" t="s">
        <v>52</v>
      </c>
      <c r="C3" s="38"/>
      <c r="D3" s="38"/>
      <c r="E3" s="38"/>
      <c r="F3" s="38"/>
      <c r="G3" s="38"/>
      <c r="H3" s="39"/>
      <c r="I3" s="1">
        <v>1900</v>
      </c>
      <c r="K3" s="23" t="s">
        <v>42</v>
      </c>
    </row>
    <row r="4" spans="2:11" ht="15.75" thickBot="1" x14ac:dyDescent="0.3">
      <c r="B4" s="37" t="s">
        <v>55</v>
      </c>
      <c r="C4" s="38"/>
      <c r="D4" s="38"/>
      <c r="E4" s="38"/>
      <c r="F4" s="38"/>
      <c r="G4" s="38"/>
      <c r="H4" s="38"/>
      <c r="I4" s="15">
        <v>3100</v>
      </c>
      <c r="K4" s="23" t="s">
        <v>43</v>
      </c>
    </row>
    <row r="5" spans="2:11" ht="15.75" thickBot="1" x14ac:dyDescent="0.3">
      <c r="B5" s="37"/>
      <c r="C5" s="38"/>
      <c r="D5" s="38"/>
      <c r="E5" s="38"/>
      <c r="F5" s="38"/>
      <c r="G5" s="38"/>
      <c r="H5" s="38"/>
      <c r="I5" s="1"/>
    </row>
    <row r="6" spans="2:11" ht="15.75" thickBot="1" x14ac:dyDescent="0.3"/>
    <row r="7" spans="2:11" ht="15.75" thickBot="1" x14ac:dyDescent="0.3">
      <c r="B7" s="57"/>
      <c r="C7" s="58"/>
      <c r="D7" s="58"/>
      <c r="E7" s="58"/>
      <c r="F7" s="58"/>
      <c r="G7" s="58"/>
      <c r="H7" s="59"/>
    </row>
    <row r="8" spans="2:11" ht="15.75" thickBot="1" x14ac:dyDescent="0.3">
      <c r="B8" s="37" t="s">
        <v>57</v>
      </c>
      <c r="C8" s="38"/>
      <c r="D8" s="38"/>
      <c r="E8" s="38"/>
      <c r="F8" s="38"/>
      <c r="G8" s="38"/>
      <c r="H8" s="39"/>
      <c r="I8" s="1">
        <v>800</v>
      </c>
      <c r="K8" s="23" t="s">
        <v>44</v>
      </c>
    </row>
    <row r="9" spans="2:11" ht="15.75" thickBot="1" x14ac:dyDescent="0.3">
      <c r="B9" s="37" t="s">
        <v>58</v>
      </c>
      <c r="C9" s="38"/>
      <c r="D9" s="38"/>
      <c r="E9" s="38"/>
      <c r="F9" s="38"/>
      <c r="G9" s="38"/>
      <c r="H9" s="39"/>
      <c r="I9" s="18">
        <v>1000</v>
      </c>
    </row>
    <row r="10" spans="2:11" ht="15.75" thickBot="1" x14ac:dyDescent="0.3">
      <c r="B10" s="37"/>
      <c r="C10" s="38"/>
      <c r="D10" s="38"/>
      <c r="E10" s="38"/>
      <c r="F10" s="38"/>
      <c r="G10" s="38"/>
      <c r="H10" s="39"/>
      <c r="I10" s="1"/>
    </row>
    <row r="11" spans="2:11" ht="15.75" thickBot="1" x14ac:dyDescent="0.3"/>
    <row r="12" spans="2:11" ht="15.75" thickBot="1" x14ac:dyDescent="0.3">
      <c r="B12" s="51"/>
      <c r="C12" s="52"/>
      <c r="D12" s="52"/>
      <c r="E12" s="52"/>
      <c r="F12" s="52"/>
      <c r="G12" s="52"/>
      <c r="H12" s="53"/>
    </row>
    <row r="13" spans="2:11" ht="15.75" thickBot="1" x14ac:dyDescent="0.3">
      <c r="B13" s="37"/>
      <c r="C13" s="38"/>
      <c r="D13" s="38"/>
      <c r="E13" s="38"/>
      <c r="F13" s="38"/>
      <c r="G13" s="38"/>
      <c r="H13" s="39"/>
      <c r="I13" s="1"/>
      <c r="K13" s="23" t="s">
        <v>45</v>
      </c>
    </row>
    <row r="14" spans="2:11" ht="15.75" thickBot="1" x14ac:dyDescent="0.3"/>
    <row r="15" spans="2:11" ht="15.75" thickBot="1" x14ac:dyDescent="0.3">
      <c r="B15" s="28"/>
      <c r="C15" s="29"/>
      <c r="D15" s="29"/>
      <c r="E15" s="29"/>
      <c r="F15" s="29"/>
      <c r="G15" s="29"/>
      <c r="H15" s="30"/>
    </row>
    <row r="16" spans="2:11" ht="15.75" thickBot="1" x14ac:dyDescent="0.3">
      <c r="B16" s="37"/>
      <c r="C16" s="38"/>
      <c r="D16" s="38"/>
      <c r="E16" s="38"/>
      <c r="F16" s="38"/>
      <c r="G16" s="38"/>
      <c r="H16" s="39"/>
      <c r="I16" s="5"/>
    </row>
    <row r="17" spans="2:11" ht="15.75" thickBot="1" x14ac:dyDescent="0.3">
      <c r="B17" s="37"/>
      <c r="C17" s="38"/>
      <c r="D17" s="38"/>
      <c r="E17" s="38"/>
      <c r="F17" s="38"/>
      <c r="G17" s="38"/>
      <c r="H17" s="39"/>
      <c r="I17" s="1"/>
    </row>
    <row r="18" spans="2:11" ht="15.75" thickBot="1" x14ac:dyDescent="0.3"/>
    <row r="19" spans="2:11" ht="15.75" thickBot="1" x14ac:dyDescent="0.3">
      <c r="B19" s="54"/>
      <c r="C19" s="55"/>
      <c r="D19" s="55"/>
      <c r="E19" s="55"/>
      <c r="F19" s="55"/>
      <c r="G19" s="55"/>
      <c r="H19" s="56"/>
    </row>
    <row r="20" spans="2:11" ht="15.75" thickBot="1" x14ac:dyDescent="0.3">
      <c r="B20" s="37"/>
      <c r="C20" s="38"/>
      <c r="D20" s="38"/>
      <c r="E20" s="38"/>
      <c r="F20" s="38"/>
      <c r="G20" s="38"/>
      <c r="H20" s="39"/>
      <c r="I20" s="15"/>
      <c r="K20" s="23" t="s">
        <v>46</v>
      </c>
    </row>
    <row r="21" spans="2:11" ht="15.75" thickBot="1" x14ac:dyDescent="0.3">
      <c r="B21" s="37"/>
      <c r="C21" s="38"/>
      <c r="D21" s="38"/>
      <c r="E21" s="38"/>
      <c r="F21" s="38"/>
      <c r="G21" s="38"/>
      <c r="H21" s="39"/>
      <c r="I21" s="1"/>
      <c r="K21" s="23" t="s">
        <v>47</v>
      </c>
    </row>
    <row r="22" spans="2:11" ht="15.75" thickBot="1" x14ac:dyDescent="0.3">
      <c r="B22" s="37"/>
      <c r="C22" s="38"/>
      <c r="D22" s="38"/>
      <c r="E22" s="38"/>
      <c r="F22" s="38"/>
      <c r="G22" s="38"/>
      <c r="H22" s="39"/>
      <c r="I22" s="18"/>
      <c r="K22" s="23" t="s">
        <v>48</v>
      </c>
    </row>
    <row r="23" spans="2:11" thickBot="1" x14ac:dyDescent="0.3">
      <c r="B23" s="37"/>
      <c r="C23" s="38"/>
      <c r="D23" s="38"/>
      <c r="E23" s="38"/>
      <c r="F23" s="38"/>
      <c r="G23" s="38"/>
      <c r="H23" s="39"/>
      <c r="I23" s="1"/>
    </row>
    <row r="24" spans="2:11" ht="15.75" thickBot="1" x14ac:dyDescent="0.3">
      <c r="B24" s="37"/>
      <c r="C24" s="38"/>
      <c r="D24" s="38"/>
      <c r="E24" s="38"/>
      <c r="F24" s="38"/>
      <c r="G24" s="38"/>
      <c r="H24" s="39"/>
      <c r="I24" s="1"/>
    </row>
    <row r="25" spans="2:11" ht="15.75" thickBot="1" x14ac:dyDescent="0.3">
      <c r="B25" s="37"/>
      <c r="C25" s="38"/>
      <c r="D25" s="38"/>
      <c r="E25" s="38"/>
      <c r="F25" s="38"/>
      <c r="G25" s="38"/>
      <c r="H25" s="39"/>
      <c r="I25" s="17"/>
    </row>
    <row r="26" spans="2:11" ht="15.75" thickBot="1" x14ac:dyDescent="0.3"/>
    <row r="27" spans="2:11" x14ac:dyDescent="0.25">
      <c r="B27" s="44" t="s">
        <v>28</v>
      </c>
      <c r="C27" s="45"/>
      <c r="D27" s="45"/>
      <c r="E27" s="45"/>
      <c r="F27" s="45"/>
      <c r="G27" s="45"/>
      <c r="H27" s="46"/>
      <c r="I27" s="50" t="e">
        <f>I25+I24+I23+I22+I21+I20+I17+I16+I13+I10+I9+I8+#REF!+I5+I4</f>
        <v>#REF!</v>
      </c>
    </row>
    <row r="28" spans="2:11" ht="15.75" thickBot="1" x14ac:dyDescent="0.3">
      <c r="B28" s="47"/>
      <c r="C28" s="48"/>
      <c r="D28" s="48"/>
      <c r="E28" s="48"/>
      <c r="F28" s="48"/>
      <c r="G28" s="48"/>
      <c r="H28" s="49"/>
      <c r="I28" s="43"/>
    </row>
  </sheetData>
  <mergeCells count="22">
    <mergeCell ref="B7:H7"/>
    <mergeCell ref="B2:H2"/>
    <mergeCell ref="B3:H3"/>
    <mergeCell ref="B4:H4"/>
    <mergeCell ref="B5:H5"/>
    <mergeCell ref="B22:H22"/>
    <mergeCell ref="B8:H8"/>
    <mergeCell ref="B9:H9"/>
    <mergeCell ref="B10:H10"/>
    <mergeCell ref="B12:H12"/>
    <mergeCell ref="B13:H13"/>
    <mergeCell ref="B15:H15"/>
    <mergeCell ref="B16:H16"/>
    <mergeCell ref="B17:H17"/>
    <mergeCell ref="B19:H19"/>
    <mergeCell ref="B20:H20"/>
    <mergeCell ref="B21:H21"/>
    <mergeCell ref="B23:H23"/>
    <mergeCell ref="B24:H24"/>
    <mergeCell ref="B25:H25"/>
    <mergeCell ref="B27:H28"/>
    <mergeCell ref="I27:I28"/>
  </mergeCells>
  <hyperlinks>
    <hyperlink ref="K3" r:id="rId1" xr:uid="{FEF6E0DF-1CCF-4AF4-A054-18CC344327A4}"/>
    <hyperlink ref="K4" r:id="rId2" xr:uid="{294A7913-A4B1-4859-B26E-0FCA0BBBD5DD}"/>
    <hyperlink ref="K8" r:id="rId3" xr:uid="{CFFE2E8B-75A6-4F75-AA72-AF213B0E0D16}"/>
    <hyperlink ref="K13" r:id="rId4" xr:uid="{1DAE302D-1437-4EC7-9E6A-17694C679641}"/>
    <hyperlink ref="K20" r:id="rId5" xr:uid="{7712DA49-7369-421F-AF75-0CE9F0C8D400}"/>
    <hyperlink ref="K21" r:id="rId6" xr:uid="{8FA60A8B-A6C8-471D-9331-666D2B3DABD2}"/>
    <hyperlink ref="K22" r:id="rId7" xr:uid="{5555AC2D-C0EC-4B42-B364-B47D43E1FD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3633-0FB5-417F-8031-86F3E94830C8}">
  <dimension ref="B1:K10"/>
  <sheetViews>
    <sheetView workbookViewId="0">
      <selection activeCell="A5" sqref="A5"/>
    </sheetView>
  </sheetViews>
  <sheetFormatPr baseColWidth="10" defaultRowHeight="15" x14ac:dyDescent="0.25"/>
  <sheetData>
    <row r="1" spans="2:11" ht="15.75" thickBot="1" x14ac:dyDescent="0.3"/>
    <row r="2" spans="2:11" ht="15.75" thickBot="1" x14ac:dyDescent="0.3">
      <c r="B2" s="64" t="s">
        <v>50</v>
      </c>
      <c r="C2" s="65"/>
      <c r="D2" s="65"/>
      <c r="E2" s="65"/>
      <c r="F2" s="65"/>
      <c r="G2" s="66"/>
      <c r="H2" s="6">
        <v>650</v>
      </c>
      <c r="I2" s="7"/>
      <c r="J2" s="8" t="s">
        <v>15</v>
      </c>
      <c r="K2" s="9">
        <v>0.10416666666666667</v>
      </c>
    </row>
    <row r="3" spans="2:11" ht="15.75" thickBot="1" x14ac:dyDescent="0.3">
      <c r="B3" s="60" t="s">
        <v>56</v>
      </c>
      <c r="C3" s="61"/>
      <c r="D3" s="61"/>
      <c r="E3" s="61"/>
      <c r="F3" s="61"/>
      <c r="G3" s="62"/>
      <c r="H3" s="13">
        <v>2100</v>
      </c>
      <c r="I3" s="10"/>
      <c r="J3" s="11" t="s">
        <v>15</v>
      </c>
      <c r="K3" s="12">
        <v>0.39583333333333331</v>
      </c>
    </row>
    <row r="4" spans="2:11" ht="15.75" thickBot="1" x14ac:dyDescent="0.3">
      <c r="B4" s="64" t="s">
        <v>60</v>
      </c>
      <c r="C4" s="65"/>
      <c r="D4" s="65"/>
      <c r="E4" s="65"/>
      <c r="F4" s="65"/>
      <c r="G4" s="66"/>
      <c r="H4" s="6">
        <v>850</v>
      </c>
      <c r="I4" s="7"/>
      <c r="J4" s="8" t="s">
        <v>15</v>
      </c>
      <c r="K4" s="9">
        <v>0.125</v>
      </c>
    </row>
    <row r="5" spans="2:11" ht="15.75" thickBot="1" x14ac:dyDescent="0.3">
      <c r="B5" s="60"/>
      <c r="C5" s="61"/>
      <c r="D5" s="61"/>
      <c r="E5" s="61"/>
      <c r="F5" s="61"/>
      <c r="G5" s="62"/>
      <c r="H5" s="13"/>
      <c r="I5" s="10"/>
      <c r="J5" s="11" t="s">
        <v>15</v>
      </c>
      <c r="K5" s="12">
        <v>0.125</v>
      </c>
    </row>
    <row r="6" spans="2:11" ht="15.75" thickBot="1" x14ac:dyDescent="0.3">
      <c r="B6" s="64"/>
      <c r="C6" s="65"/>
      <c r="D6" s="65"/>
      <c r="E6" s="65"/>
      <c r="F6" s="65"/>
      <c r="G6" s="66"/>
      <c r="H6" s="6"/>
      <c r="I6" s="7"/>
      <c r="J6" s="8" t="s">
        <v>15</v>
      </c>
      <c r="K6" s="9">
        <v>0.10416666666666667</v>
      </c>
    </row>
    <row r="7" spans="2:11" ht="15.75" thickBot="1" x14ac:dyDescent="0.3">
      <c r="B7" s="60"/>
      <c r="C7" s="61"/>
      <c r="D7" s="61"/>
      <c r="E7" s="61"/>
      <c r="F7" s="61"/>
      <c r="G7" s="62"/>
      <c r="H7" s="13"/>
      <c r="I7" s="10"/>
      <c r="J7" s="11"/>
      <c r="K7" s="12"/>
    </row>
    <row r="8" spans="2:11" ht="15.75" thickBot="1" x14ac:dyDescent="0.3"/>
    <row r="9" spans="2:11" x14ac:dyDescent="0.25">
      <c r="B9" s="44" t="s">
        <v>28</v>
      </c>
      <c r="C9" s="45"/>
      <c r="D9" s="45"/>
      <c r="E9" s="45"/>
      <c r="F9" s="45"/>
      <c r="G9" s="46"/>
      <c r="H9" s="50">
        <f>H6+H5+H4+H3+H2+5200</f>
        <v>8800</v>
      </c>
    </row>
    <row r="10" spans="2:11" ht="15.75" thickBot="1" x14ac:dyDescent="0.3">
      <c r="B10" s="47"/>
      <c r="C10" s="48"/>
      <c r="D10" s="48"/>
      <c r="E10" s="48"/>
      <c r="F10" s="48"/>
      <c r="G10" s="49"/>
      <c r="H10" s="63"/>
    </row>
  </sheetData>
  <mergeCells count="8">
    <mergeCell ref="B7:G7"/>
    <mergeCell ref="B9:G10"/>
    <mergeCell ref="H9:H10"/>
    <mergeCell ref="B2:G2"/>
    <mergeCell ref="B3:G3"/>
    <mergeCell ref="B4:G4"/>
    <mergeCell ref="B5:G5"/>
    <mergeCell ref="B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7B2-BCDF-4191-835A-B47394F2FE8E}">
  <dimension ref="B1:J16"/>
  <sheetViews>
    <sheetView workbookViewId="0">
      <selection activeCell="K16" sqref="K16"/>
    </sheetView>
  </sheetViews>
  <sheetFormatPr baseColWidth="10" defaultRowHeight="15" x14ac:dyDescent="0.25"/>
  <sheetData>
    <row r="1" spans="2:10" ht="15.75" thickBot="1" x14ac:dyDescent="0.3"/>
    <row r="2" spans="2:10" ht="15.75" thickBot="1" x14ac:dyDescent="0.3">
      <c r="B2" s="40" t="s">
        <v>30</v>
      </c>
      <c r="C2" s="41"/>
      <c r="D2" s="41"/>
      <c r="E2" s="41"/>
      <c r="F2" s="41"/>
      <c r="G2" s="41"/>
      <c r="H2" s="42"/>
    </row>
    <row r="3" spans="2:10" ht="15.75" thickBot="1" x14ac:dyDescent="0.3">
      <c r="B3" s="20" t="s">
        <v>31</v>
      </c>
      <c r="C3" s="70" t="s">
        <v>32</v>
      </c>
      <c r="D3" s="38"/>
      <c r="E3" s="38"/>
      <c r="F3" s="38"/>
      <c r="G3" s="38"/>
      <c r="H3" s="39"/>
      <c r="I3" s="1">
        <v>800</v>
      </c>
      <c r="J3" s="21">
        <f>I3*4</f>
        <v>3200</v>
      </c>
    </row>
    <row r="4" spans="2:10" ht="15.75" thickBot="1" x14ac:dyDescent="0.3">
      <c r="B4" s="71" t="s">
        <v>9</v>
      </c>
      <c r="C4" s="72"/>
      <c r="D4" s="72"/>
      <c r="E4" s="72"/>
      <c r="F4" s="72"/>
      <c r="G4" s="72"/>
      <c r="H4" s="73"/>
    </row>
    <row r="5" spans="2:10" ht="15.75" thickBot="1" x14ac:dyDescent="0.3">
      <c r="B5" s="20" t="s">
        <v>31</v>
      </c>
      <c r="C5" s="37" t="s">
        <v>33</v>
      </c>
      <c r="D5" s="38"/>
      <c r="E5" s="38"/>
      <c r="F5" s="38"/>
      <c r="G5" s="38"/>
      <c r="H5" s="39"/>
      <c r="I5" s="1">
        <v>1300</v>
      </c>
      <c r="J5" s="19">
        <f>I5*4</f>
        <v>5200</v>
      </c>
    </row>
    <row r="6" spans="2:10" ht="15.75" thickBot="1" x14ac:dyDescent="0.3">
      <c r="B6" s="74" t="s">
        <v>16</v>
      </c>
      <c r="C6" s="75"/>
      <c r="D6" s="75"/>
      <c r="E6" s="75"/>
      <c r="F6" s="75"/>
      <c r="G6" s="75"/>
      <c r="H6" s="76"/>
    </row>
    <row r="7" spans="2:10" ht="15.75" thickBot="1" x14ac:dyDescent="0.3">
      <c r="B7" s="20" t="s">
        <v>31</v>
      </c>
      <c r="C7" s="37" t="s">
        <v>34</v>
      </c>
      <c r="D7" s="38"/>
      <c r="E7" s="38"/>
      <c r="F7" s="38"/>
      <c r="G7" s="38"/>
      <c r="H7" s="39"/>
      <c r="I7" s="1">
        <v>1100</v>
      </c>
      <c r="J7" s="19">
        <f>I7*2</f>
        <v>2200</v>
      </c>
    </row>
    <row r="8" spans="2:10" ht="15.75" thickBot="1" x14ac:dyDescent="0.3">
      <c r="B8" s="28" t="s">
        <v>18</v>
      </c>
      <c r="C8" s="29"/>
      <c r="D8" s="29"/>
      <c r="E8" s="29"/>
      <c r="F8" s="29"/>
      <c r="G8" s="29"/>
      <c r="H8" s="30"/>
    </row>
    <row r="9" spans="2:10" ht="15.75" thickBot="1" x14ac:dyDescent="0.3">
      <c r="B9" s="3" t="s">
        <v>31</v>
      </c>
      <c r="C9" s="70" t="s">
        <v>35</v>
      </c>
      <c r="D9" s="38"/>
      <c r="E9" s="38"/>
      <c r="F9" s="38"/>
      <c r="G9" s="38"/>
      <c r="H9" s="39"/>
      <c r="I9" s="1">
        <v>550</v>
      </c>
      <c r="J9" s="19">
        <f>I9*3</f>
        <v>1650</v>
      </c>
    </row>
    <row r="10" spans="2:10" ht="15.75" thickBot="1" x14ac:dyDescent="0.3">
      <c r="B10" s="67" t="s">
        <v>25</v>
      </c>
      <c r="C10" s="68"/>
      <c r="D10" s="68"/>
      <c r="E10" s="68"/>
      <c r="F10" s="68"/>
      <c r="G10" s="68"/>
      <c r="H10" s="69"/>
      <c r="J10" s="19"/>
    </row>
    <row r="11" spans="2:10" ht="15.75" thickBot="1" x14ac:dyDescent="0.3">
      <c r="B11" s="20" t="s">
        <v>31</v>
      </c>
      <c r="C11" s="70" t="s">
        <v>36</v>
      </c>
      <c r="D11" s="38"/>
      <c r="E11" s="38"/>
      <c r="F11" s="38"/>
      <c r="G11" s="38"/>
      <c r="H11" s="39"/>
      <c r="I11" s="1">
        <v>900</v>
      </c>
      <c r="J11" s="19">
        <f>I11*7</f>
        <v>6300</v>
      </c>
    </row>
    <row r="12" spans="2:10" ht="15.75" thickBot="1" x14ac:dyDescent="0.3">
      <c r="B12" s="24" t="s">
        <v>29</v>
      </c>
      <c r="C12" s="25"/>
      <c r="D12" s="25"/>
      <c r="E12" s="25"/>
      <c r="F12" s="25"/>
      <c r="G12" s="25"/>
      <c r="H12" s="26"/>
      <c r="J12" s="19"/>
    </row>
    <row r="13" spans="2:10" ht="15.75" thickBot="1" x14ac:dyDescent="0.3">
      <c r="B13" s="20" t="s">
        <v>31</v>
      </c>
      <c r="C13" s="37" t="s">
        <v>37</v>
      </c>
      <c r="D13" s="38"/>
      <c r="E13" s="38"/>
      <c r="F13" s="38"/>
      <c r="G13" s="38"/>
      <c r="H13" s="39"/>
      <c r="I13" s="1">
        <v>1300</v>
      </c>
      <c r="J13" s="19">
        <f>I13*2</f>
        <v>2600</v>
      </c>
    </row>
    <row r="14" spans="2:10" ht="15.75" thickBot="1" x14ac:dyDescent="0.3"/>
    <row r="15" spans="2:10" x14ac:dyDescent="0.25">
      <c r="B15" s="44" t="s">
        <v>28</v>
      </c>
      <c r="C15" s="45"/>
      <c r="D15" s="45"/>
      <c r="E15" s="45"/>
      <c r="F15" s="45"/>
      <c r="G15" s="45"/>
      <c r="H15" s="46"/>
      <c r="I15" s="50">
        <f>J3+J5+J7+J9+J11+J13</f>
        <v>21150</v>
      </c>
    </row>
    <row r="16" spans="2:10" ht="15.75" thickBot="1" x14ac:dyDescent="0.3">
      <c r="B16" s="47"/>
      <c r="C16" s="48"/>
      <c r="D16" s="48"/>
      <c r="E16" s="48"/>
      <c r="F16" s="48"/>
      <c r="G16" s="48"/>
      <c r="H16" s="49"/>
      <c r="I16" s="43"/>
    </row>
  </sheetData>
  <mergeCells count="14">
    <mergeCell ref="C7:H7"/>
    <mergeCell ref="B8:H8"/>
    <mergeCell ref="C9:H9"/>
    <mergeCell ref="B2:H2"/>
    <mergeCell ref="C3:H3"/>
    <mergeCell ref="B4:H4"/>
    <mergeCell ref="C5:H5"/>
    <mergeCell ref="B6:H6"/>
    <mergeCell ref="C13:H13"/>
    <mergeCell ref="B15:H16"/>
    <mergeCell ref="I15:I16"/>
    <mergeCell ref="B10:H10"/>
    <mergeCell ref="C11:H11"/>
    <mergeCell ref="B12:H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E5CB-B9D6-4C2B-8C1A-4DC0AC91DD16}">
  <dimension ref="B1:I6"/>
  <sheetViews>
    <sheetView workbookViewId="0">
      <selection activeCell="K7" sqref="K7"/>
    </sheetView>
  </sheetViews>
  <sheetFormatPr baseColWidth="10" defaultRowHeight="15" x14ac:dyDescent="0.25"/>
  <sheetData>
    <row r="1" spans="2:9" ht="15.75" thickBot="1" x14ac:dyDescent="0.3"/>
    <row r="2" spans="2:9" ht="15.75" thickBot="1" x14ac:dyDescent="0.3">
      <c r="B2" s="40" t="s">
        <v>38</v>
      </c>
      <c r="C2" s="41"/>
      <c r="D2" s="41"/>
      <c r="E2" s="41"/>
      <c r="F2" s="41"/>
      <c r="G2" s="41"/>
      <c r="H2" s="42"/>
      <c r="I2" s="1">
        <v>34000</v>
      </c>
    </row>
    <row r="3" spans="2:9" ht="15.75" thickBot="1" x14ac:dyDescent="0.3">
      <c r="B3" s="77" t="s">
        <v>39</v>
      </c>
      <c r="C3" s="78"/>
      <c r="D3" s="78"/>
      <c r="E3" s="78"/>
      <c r="F3" s="78"/>
      <c r="G3" s="78"/>
      <c r="H3" s="79"/>
      <c r="I3" s="1">
        <v>14500</v>
      </c>
    </row>
    <row r="4" spans="2:9" ht="15.75" thickBot="1" x14ac:dyDescent="0.3">
      <c r="B4" s="51" t="s">
        <v>40</v>
      </c>
      <c r="C4" s="52"/>
      <c r="D4" s="52"/>
      <c r="E4" s="52"/>
      <c r="F4" s="52"/>
      <c r="G4" s="52"/>
      <c r="H4" s="53"/>
      <c r="I4" s="1">
        <v>21200</v>
      </c>
    </row>
    <row r="5" spans="2:9" x14ac:dyDescent="0.25">
      <c r="B5" s="80" t="s">
        <v>41</v>
      </c>
      <c r="C5" s="81"/>
      <c r="D5" s="81"/>
      <c r="E5" s="81"/>
      <c r="F5" s="81"/>
      <c r="G5" s="81"/>
      <c r="H5" s="82"/>
      <c r="I5" s="50">
        <f>I2+I3+I4</f>
        <v>69700</v>
      </c>
    </row>
    <row r="6" spans="2:9" ht="15.75" thickBot="1" x14ac:dyDescent="0.3">
      <c r="B6" s="83"/>
      <c r="C6" s="84"/>
      <c r="D6" s="84"/>
      <c r="E6" s="84"/>
      <c r="F6" s="84"/>
      <c r="G6" s="84"/>
      <c r="H6" s="85"/>
      <c r="I6" s="43"/>
    </row>
  </sheetData>
  <mergeCells count="5">
    <mergeCell ref="B2:H2"/>
    <mergeCell ref="B3:H3"/>
    <mergeCell ref="B4:H4"/>
    <mergeCell ref="B5:H6"/>
    <mergeCell ref="I5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Intinerario</vt:lpstr>
      <vt:lpstr>Tours</vt:lpstr>
      <vt:lpstr>Traslados</vt:lpstr>
      <vt:lpstr>Hospedaje</vt:lpstr>
      <vt:lpstr>Gasto total del viaje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1234</dc:creator>
  <cp:lastModifiedBy>javier 1234</cp:lastModifiedBy>
  <dcterms:created xsi:type="dcterms:W3CDTF">2020-05-01T06:59:15Z</dcterms:created>
  <dcterms:modified xsi:type="dcterms:W3CDTF">2021-02-04T04:07:02Z</dcterms:modified>
</cp:coreProperties>
</file>