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co1" sheetId="1" state="visible" r:id="rId2"/>
    <sheet name="Hoja2" sheetId="2" state="visible" r:id="rId3"/>
  </sheets>
  <definedNames>
    <definedName function="false" hidden="true" localSheetId="0" name="_xlnm._FilterDatabase" vbProcedure="false">paco1!$A$1:$K$5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<sst xmlns="http://schemas.openxmlformats.org/spreadsheetml/2006/main" count="414" uniqueCount="93">
  <si>
    <t xml:space="preserve">File</t>
  </si>
  <si>
    <t xml:space="preserve">Make</t>
  </si>
  <si>
    <t xml:space="preserve">Model</t>
  </si>
  <si>
    <t xml:space="preserve">LensModel</t>
  </si>
  <si>
    <t xml:space="preserve">Focal</t>
  </si>
  <si>
    <t xml:space="preserve">ISO</t>
  </si>
  <si>
    <t xml:space="preserve">DateTimeOriginal</t>
  </si>
  <si>
    <t xml:space="preserve">Sitio</t>
  </si>
  <si>
    <t xml:space="preserve">Lat</t>
  </si>
  <si>
    <t xml:space="preserve">Lon</t>
  </si>
  <si>
    <t xml:space="preserve">Carrete</t>
  </si>
  <si>
    <t xml:space="preserve">./27_08_2024/27_08_2024_0001-4.jpg</t>
  </si>
  <si>
    <t xml:space="preserve">Olympus</t>
  </si>
  <si>
    <t xml:space="preserve">Olympus Pen S</t>
  </si>
  <si>
    <t xml:space="preserve">30mm</t>
  </si>
  <si>
    <t xml:space="preserve">Ciudad Universitaria</t>
  </si>
  <si>
    <t xml:space="preserve">Kodak Gold 200</t>
  </si>
  <si>
    <t xml:space="preserve">./27_08_2024/27_08_2024_0002-4.jpg</t>
  </si>
  <si>
    <t xml:space="preserve">./27_08_2024/27_08_2024_0003-4.jpg</t>
  </si>
  <si>
    <t xml:space="preserve">Colon cera</t>
  </si>
  <si>
    <t xml:space="preserve">./27_08_2024/27_08_2024_0004-4.jpg</t>
  </si>
  <si>
    <t xml:space="preserve">./27_08_2024/27_08_2024_0005-4.jpg</t>
  </si>
  <si>
    <t xml:space="preserve">./27_08_2024/27_08_2024_0006-4.jpg</t>
  </si>
  <si>
    <t xml:space="preserve">Museo Arque</t>
  </si>
  <si>
    <t xml:space="preserve">./27_08_2024/27_08_2024_0007-4.jpg</t>
  </si>
  <si>
    <t xml:space="preserve">./27_08_2024/27_08_2024_0008-4.jpg</t>
  </si>
  <si>
    <t xml:space="preserve">./27_08_2024/27_08_2024_0009-4.jpg</t>
  </si>
  <si>
    <t xml:space="preserve">./27_08_2024/27_08_2024_0010-4.jpg</t>
  </si>
  <si>
    <t xml:space="preserve">JILT12</t>
  </si>
  <si>
    <t xml:space="preserve">./27_08_2024/27_08_2024_0011-4.jpg</t>
  </si>
  <si>
    <t xml:space="preserve">./27_08_2024/27_08_2024_0012-4.jpg</t>
  </si>
  <si>
    <t xml:space="preserve">./27_08_2024/27_08_2024_0013-4.jpg</t>
  </si>
  <si>
    <t xml:space="preserve">./27_08_2024/27_08_2024_0014-4.jpg</t>
  </si>
  <si>
    <t xml:space="preserve">./27_08_2024/27_08_2024_0015-4.jpg</t>
  </si>
  <si>
    <t xml:space="preserve">ifrs17</t>
  </si>
  <si>
    <t xml:space="preserve">./27_08_2024/27_08_2024_0016-4.jpg</t>
  </si>
  <si>
    <t xml:space="preserve">./27_08_2024/27_08_2024_0017-4.jpg</t>
  </si>
  <si>
    <t xml:space="preserve">./27_08_2024/27_08_2024_0018-4.jpg</t>
  </si>
  <si>
    <t xml:space="preserve">./27_08_2024/27_08_2024_0019-4.jpg</t>
  </si>
  <si>
    <t xml:space="preserve">./27_08_2024/27_08_2024_0020-4.jpg</t>
  </si>
  <si>
    <t xml:space="preserve">./27_08_2024/27_08_2024_0021-4.jpg</t>
  </si>
  <si>
    <t xml:space="preserve">./27_08_2024/27_08_2024_0022-4.jpg</t>
  </si>
  <si>
    <t xml:space="preserve">./27_08_2024/27_08_2024_0023-4.jpg</t>
  </si>
  <si>
    <t xml:space="preserve">./27_08_2024/27_08_2024_0024-4.jpg</t>
  </si>
  <si>
    <t xml:space="preserve">./27_08_2024/27_08_2024_0025-4.jpg</t>
  </si>
  <si>
    <t xml:space="preserve">./27_08_2024/27_08_2024_0026-4.jpg</t>
  </si>
  <si>
    <t xml:space="preserve">colon</t>
  </si>
  <si>
    <t xml:space="preserve">./27_08_2024/27_08_2024_0027-4.jpg</t>
  </si>
  <si>
    <t xml:space="preserve">./27_08_2024/27_08_2024_0028-4.jpg</t>
  </si>
  <si>
    <t xml:space="preserve">Pabellon 3</t>
  </si>
  <si>
    <t xml:space="preserve">./27_08_2024/27_08_2024_0029-4.jpg</t>
  </si>
  <si>
    <t xml:space="preserve">./27_08_2024/27_08_2024_0030-4.jpg</t>
  </si>
  <si>
    <t xml:space="preserve">./27_08_2024/27_08_2024_0031-4.jpg</t>
  </si>
  <si>
    <t xml:space="preserve">./27_08_2024/27_08_2024_0032-4.jpg</t>
  </si>
  <si>
    <t xml:space="preserve">./27_08_2024/27_08_2024_0033-4.jpg</t>
  </si>
  <si>
    <t xml:space="preserve">./27_08_2024/27_08_2024_0034-4.jpg</t>
  </si>
  <si>
    <t xml:space="preserve">./27_08_2024/27_08_2024_0035-4.jpg</t>
  </si>
  <si>
    <t xml:space="preserve">./27_08_2024/27_08_2024_0036-4.jpg</t>
  </si>
  <si>
    <t xml:space="preserve">./27_08_2024/27_08_2024_0037-4.jpg</t>
  </si>
  <si>
    <t xml:space="preserve">./27_08_2024/27_08_2024_0038-4.jpg</t>
  </si>
  <si>
    <t xml:space="preserve">./27_08_2024/27_08_2024_0039-4.jpg</t>
  </si>
  <si>
    <t xml:space="preserve">./27_08_2024/27_08_2024_0040-4.jpg</t>
  </si>
  <si>
    <t xml:space="preserve">./27_08_2024/27_08_2024_0041-4.jpg</t>
  </si>
  <si>
    <t xml:space="preserve">./27_08_2024/27_08_2024_0042-4.jpg</t>
  </si>
  <si>
    <t xml:space="preserve">./27_08_2024/27_08_2024_0043-4.jpg</t>
  </si>
  <si>
    <t xml:space="preserve">quinta molinos</t>
  </si>
  <si>
    <t xml:space="preserve">./27_08_2024/27_08_2024_0044-4.jpg</t>
  </si>
  <si>
    <t xml:space="preserve">./27_08_2024/27_08_2024_0045-4.jpg</t>
  </si>
  <si>
    <t xml:space="preserve">./27_08_2024/27_08_2024_0046-4.jpg</t>
  </si>
  <si>
    <t xml:space="preserve">las rozas</t>
  </si>
  <si>
    <t xml:space="preserve">./27_08_2024/27_08_2024_0047-4.jpg</t>
  </si>
  <si>
    <t xml:space="preserve">cascorro</t>
  </si>
  <si>
    <t xml:space="preserve">./27_08_2024/27_08_2024_0048-4.jpg</t>
  </si>
  <si>
    <t xml:space="preserve">./27_08_2024/27_08_2024_0049-4.jpg</t>
  </si>
  <si>
    <t xml:space="preserve">./27_08_2024/27_08_2024_0050-4.jpg</t>
  </si>
  <si>
    <t xml:space="preserve">santa ana</t>
  </si>
  <si>
    <t xml:space="preserve">./27_08_2024/27_08_2024_0051-4.jpg</t>
  </si>
  <si>
    <t xml:space="preserve">./27_08_2024/27_08_2024_0052-4.jpg</t>
  </si>
  <si>
    <t xml:space="preserve">calatrava</t>
  </si>
  <si>
    <t xml:space="preserve">./27_08_2024/27_08_2024_0053-4.jpg</t>
  </si>
  <si>
    <t xml:space="preserve">./27_08_2024/27_08_2024_0054-4.jpg</t>
  </si>
  <si>
    <t xml:space="preserve">./27_08_2024/27_08_2024_0055-4.jpg</t>
  </si>
  <si>
    <t xml:space="preserve">./27_08_2024/27_08_2024_0056-4.jpg</t>
  </si>
  <si>
    <t xml:space="preserve">./27_08_2024/27_08_2024_0057-4.jpg</t>
  </si>
  <si>
    <t xml:space="preserve">./27_08_2024/27_08_2024_0058-4.jpg</t>
  </si>
  <si>
    <t xml:space="preserve">./27_08_2024/27_08_2024_0059-4.jpg</t>
  </si>
  <si>
    <t xml:space="preserve">./27_08_2024/27_08_2024_0060-4.jpg</t>
  </si>
  <si>
    <t xml:space="preserve">./27_08_2024/27_08_2024_0061-4.jpg</t>
  </si>
  <si>
    <t xml:space="preserve">fuente</t>
  </si>
  <si>
    <t xml:space="preserve">./27_08_2024/27_08_2024_0062-4.jpg</t>
  </si>
  <si>
    <t xml:space="preserve">./27_08_2024/27_08_2024_0063-4.jpg</t>
  </si>
  <si>
    <t xml:space="preserve">./27_08_2024/27_08_2024_0064-4.jpg</t>
  </si>
  <si>
    <t xml:space="preserve">./27_08_2024/27_08_2024_0065-4.jpg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</si>
</sst>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\ hh:mm"/>
    <numFmt numFmtId="166" formatCode="dd/mm/yyyy\ h:mm"/>
    <numFmt numFmtId="167" formatCode="#,##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6"/>
  <sheetViews>
    <sheetView showFormulas="false" showGridLines="true" showRowColHeaders="true" showZeros="true" rightToLeft="false" tabSelected="true" showOutlineSymbols="true" defaultGridColor="true" view="normal" topLeftCell="B1" colorId="64" zoomScale="95" zoomScaleNormal="95" zoomScalePageLayoutView="100" workbookViewId="0">
      <pane xSplit="0" ySplit="1" topLeftCell="A2" activePane="bottomLeft" state="frozen"/>
      <selection pane="topLeft" activeCell="B1" activeCellId="0" sqref="B1"/>
      <selection pane="bottomLeft" activeCell="J12" activeCellId="0" sqref="J12"/>
    </sheetView>
  </sheetViews>
  <sheetFormatPr defaultColWidth="10.82421875" defaultRowHeight="13.8" zeroHeight="false" outlineLevelRow="0" outlineLevelCol="0"/>
  <cols>
    <col collapsed="false" customWidth="true" hidden="false" outlineLevel="0" max="1" min="1" style="0" width="43.13"/>
    <col collapsed="false" customWidth="true" hidden="false" outlineLevel="0" max="3" min="3" style="0" width="19"/>
    <col collapsed="false" customWidth="true" hidden="false" outlineLevel="0" max="4" min="4" style="0" width="26.85"/>
    <col collapsed="false" customWidth="true" hidden="false" outlineLevel="0" max="7" min="7" style="0" width="16.71"/>
    <col collapsed="false" customWidth="true" hidden="false" outlineLevel="0" max="9" min="8" style="0" width="20.98"/>
    <col collapsed="false" customWidth="true" hidden="false" outlineLevel="0" max="10" min="10" style="0" width="21.86"/>
    <col collapsed="false" customWidth="true" hidden="false" outlineLevel="0" max="11" min="11" style="0" width="17.59"/>
    <col collapsed="false" customWidth="true" hidden="false" outlineLevel="0" max="1024" min="100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s">
        <v>11</v>
      </c>
      <c r="B2" s="3" t="s">
        <v>12</v>
      </c>
      <c r="C2" s="3" t="s">
        <v>13</v>
      </c>
      <c r="D2" s="3" t="str">
        <f aca="false">E2&amp;" con "&amp;K2</f>
        <v>30mm con Kodak Gold 200</v>
      </c>
      <c r="E2" s="3" t="s">
        <v>14</v>
      </c>
      <c r="F2" s="3" t="n">
        <v>200</v>
      </c>
      <c r="G2" s="4" t="n">
        <v>45267.6423611111</v>
      </c>
      <c r="H2" s="5" t="s">
        <v>15</v>
      </c>
      <c r="I2" s="6" t="n">
        <f aca="false">VLOOKUP(H2,Hoja2!$A$1:$C$13,2,0)</f>
        <v>40.4436554559114</v>
      </c>
      <c r="J2" s="7" t="n">
        <f aca="false">VLOOKUP(H2,Hoja2!$A$1:$C$13,3,0)</f>
        <v>-3.72705022491188</v>
      </c>
      <c r="K2" s="3" t="s">
        <v>16</v>
      </c>
    </row>
    <row r="3" customFormat="false" ht="13.8" hidden="false" customHeight="false" outlineLevel="0" collapsed="false">
      <c r="A3" s="2" t="s">
        <v>17</v>
      </c>
      <c r="B3" s="3" t="s">
        <v>12</v>
      </c>
      <c r="C3" s="3" t="s">
        <v>13</v>
      </c>
      <c r="D3" s="3" t="str">
        <f aca="false">E3&amp;" con "&amp;K3</f>
        <v>30mm con Kodak Gold 200</v>
      </c>
      <c r="E3" s="3" t="s">
        <v>14</v>
      </c>
      <c r="F3" s="3" t="n">
        <v>200</v>
      </c>
      <c r="G3" s="4" t="n">
        <v>45267.6458333333</v>
      </c>
      <c r="H3" s="5" t="s">
        <v>15</v>
      </c>
      <c r="I3" s="6" t="n">
        <f aca="false">VLOOKUP(H3,Hoja2!$A$1:$C$13,2,0)</f>
        <v>40.4436554559114</v>
      </c>
      <c r="J3" s="7" t="n">
        <f aca="false">VLOOKUP(H3,Hoja2!$A$1:$C$13,3,0)</f>
        <v>-3.72705022491188</v>
      </c>
      <c r="K3" s="3" t="s">
        <v>16</v>
      </c>
    </row>
    <row r="4" customFormat="false" ht="13.8" hidden="false" customHeight="false" outlineLevel="0" collapsed="false">
      <c r="A4" s="2" t="s">
        <v>18</v>
      </c>
      <c r="B4" s="3" t="s">
        <v>12</v>
      </c>
      <c r="C4" s="3" t="s">
        <v>13</v>
      </c>
      <c r="D4" s="3" t="str">
        <f aca="false">E4&amp;" con "&amp;K4</f>
        <v>30mm con Kodak Gold 200</v>
      </c>
      <c r="E4" s="3" t="s">
        <v>14</v>
      </c>
      <c r="F4" s="3" t="n">
        <v>200</v>
      </c>
      <c r="G4" s="4" t="n">
        <v>45267.6493055555</v>
      </c>
      <c r="H4" s="5" t="s">
        <v>19</v>
      </c>
      <c r="I4" s="6" t="n">
        <f aca="false">VLOOKUP(H4,Hoja2!$A$1:$C$13,2,0)</f>
        <v>40.4248226492419</v>
      </c>
      <c r="J4" s="7" t="n">
        <f aca="false">VLOOKUP(H4,Hoja2!$A$1:$C$13,3,0)</f>
        <v>-3.69111768066695</v>
      </c>
      <c r="K4" s="3" t="s">
        <v>16</v>
      </c>
    </row>
    <row r="5" customFormat="false" ht="13.8" hidden="false" customHeight="false" outlineLevel="0" collapsed="false">
      <c r="A5" s="2" t="s">
        <v>20</v>
      </c>
      <c r="B5" s="3" t="s">
        <v>12</v>
      </c>
      <c r="C5" s="3" t="s">
        <v>13</v>
      </c>
      <c r="D5" s="3" t="str">
        <f aca="false">E5&amp;" con "&amp;K5</f>
        <v>30mm con Kodak Gold 200</v>
      </c>
      <c r="E5" s="3" t="s">
        <v>14</v>
      </c>
      <c r="F5" s="3" t="n">
        <v>200</v>
      </c>
      <c r="G5" s="4" t="n">
        <v>45267.6527777778</v>
      </c>
      <c r="H5" s="5" t="s">
        <v>19</v>
      </c>
      <c r="I5" s="6" t="n">
        <f aca="false">VLOOKUP(H5,Hoja2!$A$1:$C$13,2,0)</f>
        <v>40.4248226492419</v>
      </c>
      <c r="J5" s="7" t="n">
        <f aca="false">VLOOKUP(H5,Hoja2!$A$1:$C$13,3,0)</f>
        <v>-3.69111768066695</v>
      </c>
      <c r="K5" s="3" t="s">
        <v>16</v>
      </c>
    </row>
    <row r="6" customFormat="false" ht="13.8" hidden="false" customHeight="false" outlineLevel="0" collapsed="false">
      <c r="A6" s="2" t="s">
        <v>21</v>
      </c>
      <c r="B6" s="3" t="s">
        <v>12</v>
      </c>
      <c r="C6" s="3" t="s">
        <v>13</v>
      </c>
      <c r="D6" s="3" t="str">
        <f aca="false">E6&amp;" con "&amp;K6</f>
        <v>30mm con Kodak Gold 200</v>
      </c>
      <c r="E6" s="3" t="s">
        <v>14</v>
      </c>
      <c r="F6" s="3" t="n">
        <v>200</v>
      </c>
      <c r="G6" s="4" t="n">
        <v>45267.65625</v>
      </c>
      <c r="H6" s="5" t="s">
        <v>19</v>
      </c>
      <c r="I6" s="6" t="n">
        <f aca="false">VLOOKUP(H6,Hoja2!$A$1:$C$13,2,0)</f>
        <v>40.4248226492419</v>
      </c>
      <c r="J6" s="7" t="n">
        <f aca="false">VLOOKUP(H6,Hoja2!$A$1:$C$13,3,0)</f>
        <v>-3.69111768066695</v>
      </c>
      <c r="K6" s="3" t="s">
        <v>16</v>
      </c>
    </row>
    <row r="7" customFormat="false" ht="13.8" hidden="false" customHeight="false" outlineLevel="0" collapsed="false">
      <c r="A7" s="2" t="s">
        <v>22</v>
      </c>
      <c r="B7" s="3" t="s">
        <v>12</v>
      </c>
      <c r="C7" s="3" t="s">
        <v>13</v>
      </c>
      <c r="D7" s="3" t="str">
        <f aca="false">E7&amp;" con "&amp;K7</f>
        <v>30mm con Kodak Gold 200</v>
      </c>
      <c r="E7" s="3" t="s">
        <v>14</v>
      </c>
      <c r="F7" s="3" t="n">
        <v>200</v>
      </c>
      <c r="G7" s="4" t="n">
        <v>45267.6597222222</v>
      </c>
      <c r="H7" s="0" t="s">
        <v>23</v>
      </c>
      <c r="I7" s="6" t="n">
        <f aca="false">VLOOKUP(H7,Hoja2!$A$1:$C$13,2,0)</f>
        <v>40.4234006144202</v>
      </c>
      <c r="J7" s="7" t="n">
        <f aca="false">VLOOKUP(H7,Hoja2!$A$1:$C$13,3,0)</f>
        <v>-3.68893143192238</v>
      </c>
      <c r="K7" s="3" t="s">
        <v>16</v>
      </c>
    </row>
    <row r="8" customFormat="false" ht="13.8" hidden="false" customHeight="false" outlineLevel="0" collapsed="false">
      <c r="A8" s="2" t="s">
        <v>24</v>
      </c>
      <c r="B8" s="3" t="s">
        <v>12</v>
      </c>
      <c r="C8" s="3" t="s">
        <v>13</v>
      </c>
      <c r="D8" s="3" t="str">
        <f aca="false">E8&amp;" con "&amp;K8</f>
        <v>30mm con Kodak Gold 200</v>
      </c>
      <c r="E8" s="3" t="s">
        <v>14</v>
      </c>
      <c r="F8" s="3" t="n">
        <v>200</v>
      </c>
      <c r="G8" s="4" t="n">
        <v>45267.6631944444</v>
      </c>
      <c r="H8" s="0" t="s">
        <v>23</v>
      </c>
      <c r="I8" s="6" t="n">
        <f aca="false">VLOOKUP(H8,Hoja2!$A$1:$C$13,2,0)</f>
        <v>40.4234006144202</v>
      </c>
      <c r="J8" s="7" t="n">
        <f aca="false">VLOOKUP(H8,Hoja2!$A$1:$C$13,3,0)</f>
        <v>-3.68893143192238</v>
      </c>
      <c r="K8" s="3" t="s">
        <v>16</v>
      </c>
    </row>
    <row r="9" customFormat="false" ht="13.8" hidden="false" customHeight="false" outlineLevel="0" collapsed="false">
      <c r="A9" s="2" t="s">
        <v>25</v>
      </c>
      <c r="B9" s="3" t="s">
        <v>12</v>
      </c>
      <c r="C9" s="3" t="s">
        <v>13</v>
      </c>
      <c r="D9" s="3" t="str">
        <f aca="false">E9&amp;" con "&amp;K9</f>
        <v>30mm con Kodak Gold 200</v>
      </c>
      <c r="E9" s="3" t="s">
        <v>14</v>
      </c>
      <c r="F9" s="3" t="n">
        <v>200</v>
      </c>
      <c r="G9" s="4" t="n">
        <v>45267.6666666667</v>
      </c>
      <c r="H9" s="0" t="s">
        <v>23</v>
      </c>
      <c r="I9" s="6" t="n">
        <f aca="false">VLOOKUP(H9,Hoja2!$A$1:$C$13,2,0)</f>
        <v>40.4234006144202</v>
      </c>
      <c r="J9" s="7" t="n">
        <f aca="false">VLOOKUP(H9,Hoja2!$A$1:$C$13,3,0)</f>
        <v>-3.68893143192238</v>
      </c>
      <c r="K9" s="3" t="s">
        <v>16</v>
      </c>
    </row>
    <row r="10" customFormat="false" ht="13.8" hidden="false" customHeight="false" outlineLevel="0" collapsed="false">
      <c r="A10" s="2" t="s">
        <v>26</v>
      </c>
      <c r="B10" s="3" t="s">
        <v>12</v>
      </c>
      <c r="C10" s="3" t="s">
        <v>13</v>
      </c>
      <c r="D10" s="3" t="str">
        <f aca="false">E10&amp;" con "&amp;K10</f>
        <v>30mm con Kodak Gold 200</v>
      </c>
      <c r="E10" s="3" t="s">
        <v>14</v>
      </c>
      <c r="F10" s="3" t="n">
        <v>200</v>
      </c>
      <c r="G10" s="4" t="n">
        <v>45267.6736111111</v>
      </c>
      <c r="H10" s="0" t="s">
        <v>23</v>
      </c>
      <c r="I10" s="6" t="n">
        <f aca="false">VLOOKUP(H10,Hoja2!$A$1:$C$13,2,0)</f>
        <v>40.4234006144202</v>
      </c>
      <c r="J10" s="7" t="n">
        <f aca="false">VLOOKUP(H10,Hoja2!$A$1:$C$13,3,0)</f>
        <v>-3.68893143192238</v>
      </c>
      <c r="K10" s="3" t="s">
        <v>16</v>
      </c>
    </row>
    <row r="11" customFormat="false" ht="13.8" hidden="false" customHeight="false" outlineLevel="0" collapsed="false">
      <c r="A11" s="2" t="s">
        <v>27</v>
      </c>
      <c r="B11" s="3" t="s">
        <v>12</v>
      </c>
      <c r="C11" s="3" t="s">
        <v>13</v>
      </c>
      <c r="D11" s="3" t="str">
        <f aca="false">E11&amp;" con "&amp;K11</f>
        <v>30mm con Kodak Gold 200</v>
      </c>
      <c r="E11" s="3" t="s">
        <v>14</v>
      </c>
      <c r="F11" s="3" t="n">
        <v>200</v>
      </c>
      <c r="G11" s="4" t="n">
        <v>45272.75</v>
      </c>
      <c r="H11" s="0" t="s">
        <v>28</v>
      </c>
      <c r="I11" s="6" t="n">
        <f aca="false">VLOOKUP(H11,Hoja2!$A$1:$C$13,2,0)</f>
        <v>40.4476482392432</v>
      </c>
      <c r="J11" s="7" t="n">
        <f aca="false">VLOOKUP(H11,Hoja2!$A$1:$C$13,3,0)</f>
        <v>-3.6319994830407</v>
      </c>
      <c r="K11" s="3" t="s">
        <v>16</v>
      </c>
    </row>
    <row r="12" customFormat="false" ht="13.8" hidden="false" customHeight="false" outlineLevel="0" collapsed="false">
      <c r="A12" s="2" t="s">
        <v>29</v>
      </c>
      <c r="B12" s="3" t="s">
        <v>12</v>
      </c>
      <c r="C12" s="3" t="s">
        <v>13</v>
      </c>
      <c r="D12" s="3" t="str">
        <f aca="false">E12&amp;" con "&amp;K12</f>
        <v>30mm con Kodak Gold 200</v>
      </c>
      <c r="E12" s="3" t="s">
        <v>14</v>
      </c>
      <c r="F12" s="3" t="n">
        <v>200</v>
      </c>
      <c r="G12" s="4" t="n">
        <v>45272.7513888889</v>
      </c>
      <c r="H12" s="0" t="s">
        <v>28</v>
      </c>
      <c r="I12" s="6" t="n">
        <f aca="false">VLOOKUP(H12,Hoja2!$A$1:$C$13,2,0)</f>
        <v>40.4476482392432</v>
      </c>
      <c r="J12" s="7" t="n">
        <f aca="false">VLOOKUP(H12,Hoja2!$A$1:$C$13,3,0)</f>
        <v>-3.6319994830407</v>
      </c>
      <c r="K12" s="3" t="s">
        <v>16</v>
      </c>
    </row>
    <row r="13" customFormat="false" ht="13.8" hidden="false" customHeight="false" outlineLevel="0" collapsed="false">
      <c r="A13" s="2" t="s">
        <v>30</v>
      </c>
      <c r="B13" s="3" t="s">
        <v>12</v>
      </c>
      <c r="C13" s="3" t="s">
        <v>13</v>
      </c>
      <c r="D13" s="3" t="str">
        <f aca="false">E13&amp;" con "&amp;K13</f>
        <v>30mm con Kodak Gold 200</v>
      </c>
      <c r="E13" s="3" t="s">
        <v>14</v>
      </c>
      <c r="F13" s="3" t="n">
        <v>200</v>
      </c>
      <c r="G13" s="4" t="n">
        <v>45272.7527777778</v>
      </c>
      <c r="H13" s="0" t="s">
        <v>28</v>
      </c>
      <c r="I13" s="6" t="n">
        <f aca="false">VLOOKUP(H13,Hoja2!$A$1:$C$13,2,0)</f>
        <v>40.4476482392432</v>
      </c>
      <c r="J13" s="7" t="n">
        <f aca="false">VLOOKUP(H13,Hoja2!$A$1:$C$13,3,0)</f>
        <v>-3.6319994830407</v>
      </c>
      <c r="K13" s="3" t="s">
        <v>16</v>
      </c>
    </row>
    <row r="14" customFormat="false" ht="13.8" hidden="false" customHeight="false" outlineLevel="0" collapsed="false">
      <c r="A14" s="2" t="s">
        <v>31</v>
      </c>
      <c r="B14" s="3" t="s">
        <v>12</v>
      </c>
      <c r="C14" s="3" t="s">
        <v>13</v>
      </c>
      <c r="D14" s="3" t="str">
        <f aca="false">E14&amp;" con "&amp;K14</f>
        <v>30mm con Kodak Gold 200</v>
      </c>
      <c r="E14" s="3" t="s">
        <v>14</v>
      </c>
      <c r="F14" s="3" t="n">
        <v>200</v>
      </c>
      <c r="G14" s="4" t="n">
        <v>45272.7541666667</v>
      </c>
      <c r="H14" s="0" t="s">
        <v>28</v>
      </c>
      <c r="I14" s="6" t="n">
        <f aca="false">VLOOKUP(H14,Hoja2!$A$1:$C$13,2,0)</f>
        <v>40.4476482392432</v>
      </c>
      <c r="J14" s="7" t="n">
        <f aca="false">VLOOKUP(H14,Hoja2!$A$1:$C$13,3,0)</f>
        <v>-3.6319994830407</v>
      </c>
      <c r="K14" s="3" t="s">
        <v>16</v>
      </c>
    </row>
    <row r="15" customFormat="false" ht="13.8" hidden="false" customHeight="false" outlineLevel="0" collapsed="false">
      <c r="A15" s="2" t="s">
        <v>32</v>
      </c>
      <c r="B15" s="3" t="s">
        <v>12</v>
      </c>
      <c r="C15" s="3" t="s">
        <v>13</v>
      </c>
      <c r="D15" s="3" t="str">
        <f aca="false">E15&amp;" con "&amp;K15</f>
        <v>30mm con Kodak Gold 200</v>
      </c>
      <c r="E15" s="3" t="s">
        <v>14</v>
      </c>
      <c r="F15" s="3" t="n">
        <v>200</v>
      </c>
      <c r="G15" s="4" t="n">
        <v>45272.7555555556</v>
      </c>
      <c r="H15" s="0" t="s">
        <v>28</v>
      </c>
      <c r="I15" s="6" t="n">
        <f aca="false">VLOOKUP(H15,Hoja2!$A$1:$C$13,2,0)</f>
        <v>40.4476482392432</v>
      </c>
      <c r="J15" s="7" t="n">
        <f aca="false">VLOOKUP(H15,Hoja2!$A$1:$C$13,3,0)</f>
        <v>-3.6319994830407</v>
      </c>
      <c r="K15" s="3" t="s">
        <v>16</v>
      </c>
    </row>
    <row r="16" customFormat="false" ht="13.8" hidden="false" customHeight="false" outlineLevel="0" collapsed="false">
      <c r="A16" s="2" t="s">
        <v>33</v>
      </c>
      <c r="B16" s="3" t="s">
        <v>12</v>
      </c>
      <c r="C16" s="3" t="s">
        <v>13</v>
      </c>
      <c r="D16" s="3" t="str">
        <f aca="false">E16&amp;" con "&amp;K16</f>
        <v>30mm con Kodak Gold 200</v>
      </c>
      <c r="E16" s="3" t="s">
        <v>14</v>
      </c>
      <c r="F16" s="3" t="n">
        <v>200</v>
      </c>
      <c r="G16" s="4" t="n">
        <v>45273.3645833333</v>
      </c>
      <c r="H16" s="0" t="s">
        <v>34</v>
      </c>
      <c r="I16" s="6" t="n">
        <f aca="false">VLOOKUP(H16,Hoja2!$A$1:$C$13,2,0)</f>
        <v>40.4373018373092</v>
      </c>
      <c r="J16" s="7" t="n">
        <f aca="false">VLOOKUP(H16,Hoja2!$A$1:$C$13,3,0)</f>
        <v>-3.67913382862509</v>
      </c>
      <c r="K16" s="3" t="s">
        <v>16</v>
      </c>
    </row>
    <row r="17" customFormat="false" ht="13.8" hidden="false" customHeight="false" outlineLevel="0" collapsed="false">
      <c r="A17" s="2" t="s">
        <v>35</v>
      </c>
      <c r="B17" s="3" t="s">
        <v>12</v>
      </c>
      <c r="C17" s="3" t="s">
        <v>13</v>
      </c>
      <c r="D17" s="3" t="str">
        <f aca="false">E17&amp;" con "&amp;K17</f>
        <v>30mm con Kodak Gold 200</v>
      </c>
      <c r="E17" s="3" t="s">
        <v>14</v>
      </c>
      <c r="F17" s="3" t="n">
        <v>200</v>
      </c>
      <c r="G17" s="4" t="n">
        <v>45273.3659722222</v>
      </c>
      <c r="H17" s="0" t="s">
        <v>34</v>
      </c>
      <c r="I17" s="6" t="n">
        <f aca="false">VLOOKUP(H17,Hoja2!$A$1:$C$13,2,0)</f>
        <v>40.4373018373092</v>
      </c>
      <c r="J17" s="7" t="n">
        <f aca="false">VLOOKUP(H17,Hoja2!$A$1:$C$13,3,0)</f>
        <v>-3.67913382862509</v>
      </c>
      <c r="K17" s="3" t="s">
        <v>16</v>
      </c>
    </row>
    <row r="18" customFormat="false" ht="13.8" hidden="false" customHeight="false" outlineLevel="0" collapsed="false">
      <c r="A18" s="2" t="s">
        <v>36</v>
      </c>
      <c r="B18" s="3" t="s">
        <v>12</v>
      </c>
      <c r="C18" s="3" t="s">
        <v>13</v>
      </c>
      <c r="D18" s="3" t="str">
        <f aca="false">E18&amp;" con "&amp;K18</f>
        <v>30mm con Kodak Gold 200</v>
      </c>
      <c r="E18" s="3" t="s">
        <v>14</v>
      </c>
      <c r="F18" s="3" t="n">
        <v>200</v>
      </c>
      <c r="G18" s="4" t="n">
        <v>45273.3673611111</v>
      </c>
      <c r="H18" s="0" t="s">
        <v>34</v>
      </c>
      <c r="I18" s="6" t="n">
        <f aca="false">VLOOKUP(H18,Hoja2!$A$1:$C$13,2,0)</f>
        <v>40.4373018373092</v>
      </c>
      <c r="J18" s="7" t="n">
        <f aca="false">VLOOKUP(H18,Hoja2!$A$1:$C$13,3,0)</f>
        <v>-3.67913382862509</v>
      </c>
      <c r="K18" s="3" t="s">
        <v>16</v>
      </c>
    </row>
    <row r="19" customFormat="false" ht="13.8" hidden="false" customHeight="false" outlineLevel="0" collapsed="false">
      <c r="A19" s="2" t="s">
        <v>37</v>
      </c>
      <c r="B19" s="3" t="s">
        <v>12</v>
      </c>
      <c r="C19" s="3" t="s">
        <v>13</v>
      </c>
      <c r="D19" s="3" t="str">
        <f aca="false">E19&amp;" con "&amp;K19</f>
        <v>30mm con Kodak Gold 200</v>
      </c>
      <c r="E19" s="3" t="s">
        <v>14</v>
      </c>
      <c r="F19" s="3" t="n">
        <v>200</v>
      </c>
      <c r="G19" s="4" t="n">
        <v>45273.36875</v>
      </c>
      <c r="H19" s="0" t="s">
        <v>34</v>
      </c>
      <c r="I19" s="6" t="n">
        <f aca="false">VLOOKUP(H19,Hoja2!$A$1:$C$13,2,0)</f>
        <v>40.4373018373092</v>
      </c>
      <c r="J19" s="7" t="n">
        <f aca="false">VLOOKUP(H19,Hoja2!$A$1:$C$13,3,0)</f>
        <v>-3.67913382862509</v>
      </c>
      <c r="K19" s="3" t="s">
        <v>16</v>
      </c>
    </row>
    <row r="20" customFormat="false" ht="13.8" hidden="false" customHeight="false" outlineLevel="0" collapsed="false">
      <c r="A20" s="2" t="s">
        <v>38</v>
      </c>
      <c r="B20" s="3" t="s">
        <v>12</v>
      </c>
      <c r="C20" s="3" t="s">
        <v>13</v>
      </c>
      <c r="D20" s="3" t="str">
        <f aca="false">E20&amp;" con "&amp;K20</f>
        <v>30mm con Kodak Gold 200</v>
      </c>
      <c r="E20" s="3" t="s">
        <v>14</v>
      </c>
      <c r="F20" s="3" t="n">
        <v>200</v>
      </c>
      <c r="G20" s="4" t="n">
        <v>45273.3701388889</v>
      </c>
      <c r="H20" s="0" t="s">
        <v>34</v>
      </c>
      <c r="I20" s="6" t="n">
        <f aca="false">VLOOKUP(H20,Hoja2!$A$1:$C$13,2,0)</f>
        <v>40.4373018373092</v>
      </c>
      <c r="J20" s="7" t="n">
        <f aca="false">VLOOKUP(H20,Hoja2!$A$1:$C$13,3,0)</f>
        <v>-3.67913382862509</v>
      </c>
      <c r="K20" s="3" t="s">
        <v>16</v>
      </c>
    </row>
    <row r="21" customFormat="false" ht="13.8" hidden="false" customHeight="false" outlineLevel="0" collapsed="false">
      <c r="A21" s="2" t="s">
        <v>39</v>
      </c>
      <c r="B21" s="3" t="s">
        <v>12</v>
      </c>
      <c r="C21" s="3" t="s">
        <v>13</v>
      </c>
      <c r="D21" s="3" t="str">
        <f aca="false">E21&amp;" con "&amp;K21</f>
        <v>30mm con Kodak Gold 200</v>
      </c>
      <c r="E21" s="3" t="s">
        <v>14</v>
      </c>
      <c r="F21" s="3" t="n">
        <v>200</v>
      </c>
      <c r="G21" s="4" t="n">
        <v>45273.3715277778</v>
      </c>
      <c r="H21" s="0" t="s">
        <v>34</v>
      </c>
      <c r="I21" s="6" t="n">
        <f aca="false">VLOOKUP(H21,Hoja2!$A$1:$C$13,2,0)</f>
        <v>40.4373018373092</v>
      </c>
      <c r="J21" s="7" t="n">
        <f aca="false">VLOOKUP(H21,Hoja2!$A$1:$C$13,3,0)</f>
        <v>-3.67913382862509</v>
      </c>
      <c r="K21" s="3" t="s">
        <v>16</v>
      </c>
    </row>
    <row r="22" customFormat="false" ht="13.8" hidden="false" customHeight="false" outlineLevel="0" collapsed="false">
      <c r="A22" s="2" t="s">
        <v>40</v>
      </c>
      <c r="B22" s="3" t="s">
        <v>12</v>
      </c>
      <c r="C22" s="3" t="s">
        <v>13</v>
      </c>
      <c r="D22" s="3" t="str">
        <f aca="false">E22&amp;" con "&amp;K22</f>
        <v>30mm con Kodak Gold 200</v>
      </c>
      <c r="E22" s="3" t="s">
        <v>14</v>
      </c>
      <c r="F22" s="3" t="n">
        <v>200</v>
      </c>
      <c r="G22" s="4" t="n">
        <v>45273.3729166667</v>
      </c>
      <c r="H22" s="0" t="s">
        <v>34</v>
      </c>
      <c r="I22" s="6" t="n">
        <f aca="false">VLOOKUP(H22,Hoja2!$A$1:$C$13,2,0)</f>
        <v>40.4373018373092</v>
      </c>
      <c r="J22" s="7" t="n">
        <f aca="false">VLOOKUP(H22,Hoja2!$A$1:$C$13,3,0)</f>
        <v>-3.67913382862509</v>
      </c>
      <c r="K22" s="3" t="s">
        <v>16</v>
      </c>
    </row>
    <row r="23" customFormat="false" ht="13.8" hidden="false" customHeight="false" outlineLevel="0" collapsed="false">
      <c r="A23" s="2" t="s">
        <v>41</v>
      </c>
      <c r="B23" s="3" t="s">
        <v>12</v>
      </c>
      <c r="C23" s="3" t="s">
        <v>13</v>
      </c>
      <c r="D23" s="3" t="str">
        <f aca="false">E23&amp;" con "&amp;K23</f>
        <v>30mm con Kodak Gold 200</v>
      </c>
      <c r="E23" s="3" t="s">
        <v>14</v>
      </c>
      <c r="F23" s="3" t="n">
        <v>200</v>
      </c>
      <c r="G23" s="4" t="n">
        <v>45273.3743055556</v>
      </c>
      <c r="H23" s="0" t="s">
        <v>34</v>
      </c>
      <c r="I23" s="6" t="n">
        <f aca="false">VLOOKUP(H23,Hoja2!$A$1:$C$13,2,0)</f>
        <v>40.4373018373092</v>
      </c>
      <c r="J23" s="7" t="n">
        <f aca="false">VLOOKUP(H23,Hoja2!$A$1:$C$13,3,0)</f>
        <v>-3.67913382862509</v>
      </c>
      <c r="K23" s="3" t="s">
        <v>16</v>
      </c>
    </row>
    <row r="24" customFormat="false" ht="13.8" hidden="false" customHeight="false" outlineLevel="0" collapsed="false">
      <c r="A24" s="2" t="s">
        <v>42</v>
      </c>
      <c r="B24" s="3" t="s">
        <v>12</v>
      </c>
      <c r="C24" s="3" t="s">
        <v>13</v>
      </c>
      <c r="D24" s="3" t="str">
        <f aca="false">E24&amp;" con "&amp;K24</f>
        <v>30mm con Kodak Gold 200</v>
      </c>
      <c r="E24" s="3" t="s">
        <v>14</v>
      </c>
      <c r="F24" s="3" t="n">
        <v>200</v>
      </c>
      <c r="G24" s="4" t="n">
        <v>45273.3756944445</v>
      </c>
      <c r="H24" s="0" t="s">
        <v>34</v>
      </c>
      <c r="I24" s="6" t="n">
        <f aca="false">VLOOKUP(H24,Hoja2!$A$1:$C$13,2,0)</f>
        <v>40.4373018373092</v>
      </c>
      <c r="J24" s="7" t="n">
        <f aca="false">VLOOKUP(H24,Hoja2!$A$1:$C$13,3,0)</f>
        <v>-3.67913382862509</v>
      </c>
      <c r="K24" s="3" t="s">
        <v>16</v>
      </c>
    </row>
    <row r="25" customFormat="false" ht="13.8" hidden="false" customHeight="false" outlineLevel="0" collapsed="false">
      <c r="A25" s="2" t="s">
        <v>43</v>
      </c>
      <c r="B25" s="3" t="s">
        <v>12</v>
      </c>
      <c r="C25" s="3" t="s">
        <v>13</v>
      </c>
      <c r="D25" s="3" t="str">
        <f aca="false">E25&amp;" con "&amp;K25</f>
        <v>30mm con Kodak Gold 200</v>
      </c>
      <c r="E25" s="3" t="s">
        <v>14</v>
      </c>
      <c r="F25" s="3" t="n">
        <v>200</v>
      </c>
      <c r="G25" s="4" t="n">
        <v>45273.3770833333</v>
      </c>
      <c r="H25" s="0" t="s">
        <v>34</v>
      </c>
      <c r="I25" s="6" t="n">
        <f aca="false">VLOOKUP(H25,Hoja2!$A$1:$C$13,2,0)</f>
        <v>40.4373018373092</v>
      </c>
      <c r="J25" s="7" t="n">
        <f aca="false">VLOOKUP(H25,Hoja2!$A$1:$C$13,3,0)</f>
        <v>-3.67913382862509</v>
      </c>
      <c r="K25" s="3" t="s">
        <v>16</v>
      </c>
    </row>
    <row r="26" customFormat="false" ht="13.8" hidden="false" customHeight="false" outlineLevel="0" collapsed="false">
      <c r="A26" s="2" t="s">
        <v>44</v>
      </c>
      <c r="B26" s="3" t="s">
        <v>12</v>
      </c>
      <c r="C26" s="3" t="s">
        <v>13</v>
      </c>
      <c r="D26" s="3" t="str">
        <f aca="false">E26&amp;" con "&amp;K26</f>
        <v>30mm con Kodak Gold 200</v>
      </c>
      <c r="E26" s="3" t="s">
        <v>14</v>
      </c>
      <c r="F26" s="3" t="n">
        <v>200</v>
      </c>
      <c r="G26" s="4" t="n">
        <v>45273.7951388889</v>
      </c>
      <c r="H26" s="0" t="s">
        <v>34</v>
      </c>
      <c r="I26" s="6" t="n">
        <f aca="false">VLOOKUP(H26,Hoja2!$A$1:$C$13,2,0)</f>
        <v>40.4373018373092</v>
      </c>
      <c r="J26" s="7" t="n">
        <f aca="false">VLOOKUP(H26,Hoja2!$A$1:$C$13,3,0)</f>
        <v>-3.67913382862509</v>
      </c>
      <c r="K26" s="3" t="s">
        <v>16</v>
      </c>
    </row>
    <row r="27" customFormat="false" ht="13.8" hidden="false" customHeight="false" outlineLevel="0" collapsed="false">
      <c r="A27" s="2" t="s">
        <v>45</v>
      </c>
      <c r="B27" s="3" t="s">
        <v>12</v>
      </c>
      <c r="C27" s="3" t="s">
        <v>13</v>
      </c>
      <c r="D27" s="3" t="str">
        <f aca="false">E27&amp;" con "&amp;K27</f>
        <v>30mm con Kodak Gold 200</v>
      </c>
      <c r="E27" s="3" t="s">
        <v>14</v>
      </c>
      <c r="F27" s="3" t="n">
        <v>200</v>
      </c>
      <c r="G27" s="4" t="n">
        <v>45277.6388888889</v>
      </c>
      <c r="H27" s="0" t="s">
        <v>46</v>
      </c>
      <c r="I27" s="6" t="n">
        <f aca="false">VLOOKUP(H27,Hoja2!$A$1:$C$13,2,0)</f>
        <v>40.4250853346545</v>
      </c>
      <c r="J27" s="7" t="n">
        <f aca="false">VLOOKUP(H27,Hoja2!$A$1:$C$13,3,0)</f>
        <v>-3.68887758955889</v>
      </c>
      <c r="K27" s="3" t="s">
        <v>16</v>
      </c>
    </row>
    <row r="28" customFormat="false" ht="13.8" hidden="false" customHeight="false" outlineLevel="0" collapsed="false">
      <c r="A28" s="2" t="s">
        <v>47</v>
      </c>
      <c r="B28" s="3" t="s">
        <v>12</v>
      </c>
      <c r="C28" s="3" t="s">
        <v>13</v>
      </c>
      <c r="D28" s="3" t="str">
        <f aca="false">E28&amp;" con "&amp;K28</f>
        <v>30mm con Kodak Gold 200</v>
      </c>
      <c r="E28" s="3" t="s">
        <v>14</v>
      </c>
      <c r="F28" s="3" t="n">
        <v>200</v>
      </c>
      <c r="G28" s="4" t="n">
        <v>45277.6402777778</v>
      </c>
      <c r="H28" s="0" t="s">
        <v>46</v>
      </c>
      <c r="I28" s="6" t="n">
        <f aca="false">VLOOKUP(H28,Hoja2!$A$1:$C$13,2,0)</f>
        <v>40.4250853346545</v>
      </c>
      <c r="J28" s="7" t="n">
        <f aca="false">VLOOKUP(H28,Hoja2!$A$1:$C$13,3,0)</f>
        <v>-3.68887758955889</v>
      </c>
      <c r="K28" s="3" t="s">
        <v>16</v>
      </c>
    </row>
    <row r="29" customFormat="false" ht="13.8" hidden="false" customHeight="false" outlineLevel="0" collapsed="false">
      <c r="A29" s="2" t="s">
        <v>48</v>
      </c>
      <c r="B29" s="3" t="s">
        <v>12</v>
      </c>
      <c r="C29" s="3" t="s">
        <v>13</v>
      </c>
      <c r="D29" s="3" t="str">
        <f aca="false">E29&amp;" con "&amp;K29</f>
        <v>30mm con Kodak Gold 200</v>
      </c>
      <c r="E29" s="3" t="s">
        <v>14</v>
      </c>
      <c r="F29" s="3" t="n">
        <v>200</v>
      </c>
      <c r="G29" s="4" t="n">
        <v>45281.4583333333</v>
      </c>
      <c r="H29" s="0" t="s">
        <v>49</v>
      </c>
      <c r="I29" s="6" t="n">
        <f aca="false">VLOOKUP(H29,Hoja2!$A$1:$C$13,2,0)</f>
        <v>40.4335018824513</v>
      </c>
      <c r="J29" s="7" t="n">
        <f aca="false">VLOOKUP(H29,Hoja2!$A$1:$C$13,3,0)</f>
        <v>-3.79151777101973</v>
      </c>
      <c r="K29" s="3" t="s">
        <v>16</v>
      </c>
    </row>
    <row r="30" customFormat="false" ht="13.8" hidden="false" customHeight="false" outlineLevel="0" collapsed="false">
      <c r="A30" s="2" t="s">
        <v>50</v>
      </c>
      <c r="B30" s="3" t="s">
        <v>12</v>
      </c>
      <c r="C30" s="3" t="s">
        <v>13</v>
      </c>
      <c r="D30" s="3" t="str">
        <f aca="false">E30&amp;" con "&amp;K30</f>
        <v>30mm con Kodak Gold 200</v>
      </c>
      <c r="E30" s="3" t="s">
        <v>14</v>
      </c>
      <c r="F30" s="3" t="n">
        <v>200</v>
      </c>
      <c r="G30" s="4" t="n">
        <v>45281.4590277778</v>
      </c>
      <c r="H30" s="0" t="s">
        <v>49</v>
      </c>
      <c r="I30" s="6" t="n">
        <f aca="false">VLOOKUP(H30,Hoja2!$A$1:$C$13,2,0)</f>
        <v>40.4335018824513</v>
      </c>
      <c r="J30" s="7" t="n">
        <f aca="false">VLOOKUP(H30,Hoja2!$A$1:$C$13,3,0)</f>
        <v>-3.79151777101973</v>
      </c>
      <c r="K30" s="3" t="s">
        <v>16</v>
      </c>
    </row>
    <row r="31" customFormat="false" ht="13.8" hidden="false" customHeight="false" outlineLevel="0" collapsed="false">
      <c r="A31" s="2" t="s">
        <v>51</v>
      </c>
      <c r="B31" s="3" t="s">
        <v>12</v>
      </c>
      <c r="C31" s="3" t="s">
        <v>13</v>
      </c>
      <c r="D31" s="3" t="str">
        <f aca="false">E31&amp;" con "&amp;K31</f>
        <v>30mm con Kodak Gold 200</v>
      </c>
      <c r="E31" s="3" t="s">
        <v>14</v>
      </c>
      <c r="F31" s="3" t="n">
        <v>200</v>
      </c>
      <c r="G31" s="4" t="n">
        <v>45281.4597222222</v>
      </c>
      <c r="H31" s="0" t="s">
        <v>49</v>
      </c>
      <c r="I31" s="6" t="n">
        <f aca="false">VLOOKUP(H31,Hoja2!$A$1:$C$13,2,0)</f>
        <v>40.4335018824513</v>
      </c>
      <c r="J31" s="7" t="n">
        <f aca="false">VLOOKUP(H31,Hoja2!$A$1:$C$13,3,0)</f>
        <v>-3.79151777101973</v>
      </c>
      <c r="K31" s="3" t="s">
        <v>16</v>
      </c>
    </row>
    <row r="32" customFormat="false" ht="13.8" hidden="false" customHeight="false" outlineLevel="0" collapsed="false">
      <c r="A32" s="2" t="s">
        <v>52</v>
      </c>
      <c r="B32" s="3" t="s">
        <v>12</v>
      </c>
      <c r="C32" s="3" t="s">
        <v>13</v>
      </c>
      <c r="D32" s="3" t="str">
        <f aca="false">E32&amp;" con "&amp;K32</f>
        <v>30mm con Kodak Gold 200</v>
      </c>
      <c r="E32" s="3" t="s">
        <v>14</v>
      </c>
      <c r="F32" s="3" t="n">
        <v>200</v>
      </c>
      <c r="G32" s="4" t="n">
        <v>45281.4604166667</v>
      </c>
      <c r="H32" s="0" t="s">
        <v>49</v>
      </c>
      <c r="I32" s="6" t="n">
        <f aca="false">VLOOKUP(H32,Hoja2!$A$1:$C$13,2,0)</f>
        <v>40.4335018824513</v>
      </c>
      <c r="J32" s="7" t="n">
        <f aca="false">VLOOKUP(H32,Hoja2!$A$1:$C$13,3,0)</f>
        <v>-3.79151777101973</v>
      </c>
      <c r="K32" s="3" t="s">
        <v>16</v>
      </c>
    </row>
    <row r="33" customFormat="false" ht="13.8" hidden="false" customHeight="false" outlineLevel="0" collapsed="false">
      <c r="A33" s="2" t="s">
        <v>53</v>
      </c>
      <c r="B33" s="3" t="s">
        <v>12</v>
      </c>
      <c r="C33" s="3" t="s">
        <v>13</v>
      </c>
      <c r="D33" s="3" t="str">
        <f aca="false">E33&amp;" con "&amp;K33</f>
        <v>30mm con Kodak Gold 200</v>
      </c>
      <c r="E33" s="3" t="s">
        <v>14</v>
      </c>
      <c r="F33" s="3" t="n">
        <v>200</v>
      </c>
      <c r="G33" s="4" t="n">
        <v>45281.4611111111</v>
      </c>
      <c r="H33" s="0" t="s">
        <v>49</v>
      </c>
      <c r="I33" s="6" t="n">
        <f aca="false">VLOOKUP(H33,Hoja2!$A$1:$C$13,2,0)</f>
        <v>40.4335018824513</v>
      </c>
      <c r="J33" s="7" t="n">
        <f aca="false">VLOOKUP(H33,Hoja2!$A$1:$C$13,3,0)</f>
        <v>-3.79151777101973</v>
      </c>
      <c r="K33" s="3" t="s">
        <v>16</v>
      </c>
    </row>
    <row r="34" customFormat="false" ht="13.8" hidden="false" customHeight="false" outlineLevel="0" collapsed="false">
      <c r="A34" s="2" t="s">
        <v>54</v>
      </c>
      <c r="B34" s="3" t="s">
        <v>12</v>
      </c>
      <c r="C34" s="3" t="s">
        <v>13</v>
      </c>
      <c r="D34" s="3" t="str">
        <f aca="false">E34&amp;" con "&amp;K34</f>
        <v>30mm con Kodak Gold 200</v>
      </c>
      <c r="E34" s="3" t="s">
        <v>14</v>
      </c>
      <c r="F34" s="3" t="n">
        <v>200</v>
      </c>
      <c r="G34" s="4" t="n">
        <v>45281.4618055555</v>
      </c>
      <c r="H34" s="0" t="s">
        <v>49</v>
      </c>
      <c r="I34" s="6" t="n">
        <f aca="false">VLOOKUP(H34,Hoja2!$A$1:$C$13,2,0)</f>
        <v>40.4335018824513</v>
      </c>
      <c r="J34" s="7" t="n">
        <f aca="false">VLOOKUP(H34,Hoja2!$A$1:$C$13,3,0)</f>
        <v>-3.79151777101973</v>
      </c>
      <c r="K34" s="3" t="s">
        <v>16</v>
      </c>
    </row>
    <row r="35" customFormat="false" ht="13.8" hidden="false" customHeight="false" outlineLevel="0" collapsed="false">
      <c r="A35" s="2" t="s">
        <v>55</v>
      </c>
      <c r="B35" s="3" t="s">
        <v>12</v>
      </c>
      <c r="C35" s="3" t="s">
        <v>13</v>
      </c>
      <c r="D35" s="3" t="str">
        <f aca="false">E35&amp;" con "&amp;K35</f>
        <v>30mm con Kodak Gold 200</v>
      </c>
      <c r="E35" s="3" t="s">
        <v>14</v>
      </c>
      <c r="F35" s="3" t="n">
        <v>200</v>
      </c>
      <c r="G35" s="4" t="n">
        <v>45281.4625</v>
      </c>
      <c r="H35" s="0" t="s">
        <v>49</v>
      </c>
      <c r="I35" s="6" t="n">
        <f aca="false">VLOOKUP(H35,Hoja2!$A$1:$C$13,2,0)</f>
        <v>40.4335018824513</v>
      </c>
      <c r="J35" s="7" t="n">
        <f aca="false">VLOOKUP(H35,Hoja2!$A$1:$C$13,3,0)</f>
        <v>-3.79151777101973</v>
      </c>
      <c r="K35" s="3" t="s">
        <v>16</v>
      </c>
    </row>
    <row r="36" customFormat="false" ht="13.8" hidden="false" customHeight="false" outlineLevel="0" collapsed="false">
      <c r="A36" s="2" t="s">
        <v>56</v>
      </c>
      <c r="B36" s="3" t="s">
        <v>12</v>
      </c>
      <c r="C36" s="3" t="s">
        <v>13</v>
      </c>
      <c r="D36" s="3" t="str">
        <f aca="false">E36&amp;" con "&amp;K36</f>
        <v>30mm con Kodak Gold 200</v>
      </c>
      <c r="E36" s="3" t="s">
        <v>14</v>
      </c>
      <c r="F36" s="3" t="n">
        <v>200</v>
      </c>
      <c r="G36" s="4" t="n">
        <v>45281.4631944444</v>
      </c>
      <c r="H36" s="0" t="s">
        <v>49</v>
      </c>
      <c r="I36" s="6" t="n">
        <f aca="false">VLOOKUP(H36,Hoja2!$A$1:$C$13,2,0)</f>
        <v>40.4335018824513</v>
      </c>
      <c r="J36" s="7" t="n">
        <f aca="false">VLOOKUP(H36,Hoja2!$A$1:$C$13,3,0)</f>
        <v>-3.79151777101973</v>
      </c>
      <c r="K36" s="3" t="s">
        <v>16</v>
      </c>
    </row>
    <row r="37" customFormat="false" ht="13.8" hidden="false" customHeight="false" outlineLevel="0" collapsed="false">
      <c r="A37" s="2" t="s">
        <v>57</v>
      </c>
      <c r="B37" s="3" t="s">
        <v>12</v>
      </c>
      <c r="C37" s="3" t="s">
        <v>13</v>
      </c>
      <c r="D37" s="3" t="str">
        <f aca="false">E37&amp;" con "&amp;K37</f>
        <v>30mm con Kodak Gold 200</v>
      </c>
      <c r="E37" s="3" t="s">
        <v>14</v>
      </c>
      <c r="F37" s="3" t="n">
        <v>200</v>
      </c>
      <c r="G37" s="4" t="n">
        <v>45281.4638888889</v>
      </c>
      <c r="H37" s="0" t="s">
        <v>49</v>
      </c>
      <c r="I37" s="6" t="n">
        <f aca="false">VLOOKUP(H37,Hoja2!$A$1:$C$13,2,0)</f>
        <v>40.4335018824513</v>
      </c>
      <c r="J37" s="7" t="n">
        <f aca="false">VLOOKUP(H37,Hoja2!$A$1:$C$13,3,0)</f>
        <v>-3.79151777101973</v>
      </c>
      <c r="K37" s="3" t="s">
        <v>16</v>
      </c>
    </row>
    <row r="38" customFormat="false" ht="13.8" hidden="false" customHeight="false" outlineLevel="0" collapsed="false">
      <c r="A38" s="2" t="s">
        <v>58</v>
      </c>
      <c r="B38" s="3" t="s">
        <v>12</v>
      </c>
      <c r="C38" s="3" t="s">
        <v>13</v>
      </c>
      <c r="D38" s="3" t="str">
        <f aca="false">E38&amp;" con "&amp;K38</f>
        <v>30mm con Kodak Gold 200</v>
      </c>
      <c r="E38" s="3" t="s">
        <v>14</v>
      </c>
      <c r="F38" s="3" t="n">
        <v>200</v>
      </c>
      <c r="G38" s="4" t="n">
        <v>45281.4645833333</v>
      </c>
      <c r="H38" s="0" t="s">
        <v>49</v>
      </c>
      <c r="I38" s="6" t="n">
        <f aca="false">VLOOKUP(H38,Hoja2!$A$1:$C$13,2,0)</f>
        <v>40.4335018824513</v>
      </c>
      <c r="J38" s="7" t="n">
        <f aca="false">VLOOKUP(H38,Hoja2!$A$1:$C$13,3,0)</f>
        <v>-3.79151777101973</v>
      </c>
      <c r="K38" s="3" t="s">
        <v>16</v>
      </c>
    </row>
    <row r="39" customFormat="false" ht="13.8" hidden="false" customHeight="false" outlineLevel="0" collapsed="false">
      <c r="A39" s="2" t="s">
        <v>59</v>
      </c>
      <c r="B39" s="3" t="s">
        <v>12</v>
      </c>
      <c r="C39" s="3" t="s">
        <v>13</v>
      </c>
      <c r="D39" s="3" t="str">
        <f aca="false">E39&amp;" con "&amp;K39</f>
        <v>30mm con Kodak Gold 200</v>
      </c>
      <c r="E39" s="3" t="s">
        <v>14</v>
      </c>
      <c r="F39" s="3" t="n">
        <v>200</v>
      </c>
      <c r="G39" s="4" t="n">
        <v>45281.4652777777</v>
      </c>
      <c r="H39" s="0" t="s">
        <v>49</v>
      </c>
      <c r="I39" s="6" t="n">
        <f aca="false">VLOOKUP(H39,Hoja2!$A$1:$C$13,2,0)</f>
        <v>40.4335018824513</v>
      </c>
      <c r="J39" s="7" t="n">
        <f aca="false">VLOOKUP(H39,Hoja2!$A$1:$C$13,3,0)</f>
        <v>-3.79151777101973</v>
      </c>
      <c r="K39" s="3" t="s">
        <v>16</v>
      </c>
    </row>
    <row r="40" customFormat="false" ht="13.8" hidden="false" customHeight="false" outlineLevel="0" collapsed="false">
      <c r="A40" s="2" t="s">
        <v>60</v>
      </c>
      <c r="B40" s="3" t="s">
        <v>12</v>
      </c>
      <c r="C40" s="3" t="s">
        <v>13</v>
      </c>
      <c r="D40" s="3" t="str">
        <f aca="false">E40&amp;" con "&amp;K40</f>
        <v>30mm con Kodak Gold 200</v>
      </c>
      <c r="E40" s="3" t="s">
        <v>14</v>
      </c>
      <c r="F40" s="3" t="n">
        <v>200</v>
      </c>
      <c r="G40" s="4" t="n">
        <v>45281.4659722222</v>
      </c>
      <c r="H40" s="0" t="s">
        <v>49</v>
      </c>
      <c r="I40" s="6" t="n">
        <f aca="false">VLOOKUP(H40,Hoja2!$A$1:$C$13,2,0)</f>
        <v>40.4335018824513</v>
      </c>
      <c r="J40" s="7" t="n">
        <f aca="false">VLOOKUP(H40,Hoja2!$A$1:$C$13,3,0)</f>
        <v>-3.79151777101973</v>
      </c>
      <c r="K40" s="3" t="s">
        <v>16</v>
      </c>
    </row>
    <row r="41" customFormat="false" ht="13.8" hidden="false" customHeight="false" outlineLevel="0" collapsed="false">
      <c r="A41" s="2" t="s">
        <v>61</v>
      </c>
      <c r="B41" s="3" t="s">
        <v>12</v>
      </c>
      <c r="C41" s="3" t="s">
        <v>13</v>
      </c>
      <c r="D41" s="3" t="str">
        <f aca="false">E41&amp;" con "&amp;K41</f>
        <v>30mm con Kodak Gold 200</v>
      </c>
      <c r="E41" s="3" t="s">
        <v>14</v>
      </c>
      <c r="F41" s="3" t="n">
        <v>200</v>
      </c>
      <c r="G41" s="4" t="n">
        <v>45281.4666666666</v>
      </c>
      <c r="H41" s="0" t="s">
        <v>49</v>
      </c>
      <c r="I41" s="6" t="n">
        <f aca="false">VLOOKUP(H41,Hoja2!$A$1:$C$13,2,0)</f>
        <v>40.4335018824513</v>
      </c>
      <c r="J41" s="7" t="n">
        <f aca="false">VLOOKUP(H41,Hoja2!$A$1:$C$13,3,0)</f>
        <v>-3.79151777101973</v>
      </c>
      <c r="K41" s="3" t="s">
        <v>16</v>
      </c>
    </row>
    <row r="42" customFormat="false" ht="13.8" hidden="false" customHeight="false" outlineLevel="0" collapsed="false">
      <c r="A42" s="2" t="s">
        <v>62</v>
      </c>
      <c r="B42" s="3" t="s">
        <v>12</v>
      </c>
      <c r="C42" s="3" t="s">
        <v>13</v>
      </c>
      <c r="D42" s="3" t="str">
        <f aca="false">E42&amp;" con "&amp;K42</f>
        <v>30mm con Kodak Gold 200</v>
      </c>
      <c r="E42" s="3" t="s">
        <v>14</v>
      </c>
      <c r="F42" s="3" t="n">
        <v>200</v>
      </c>
      <c r="G42" s="4" t="n">
        <v>45281.4673611111</v>
      </c>
      <c r="H42" s="0" t="s">
        <v>49</v>
      </c>
      <c r="I42" s="6" t="n">
        <f aca="false">VLOOKUP(H42,Hoja2!$A$1:$C$13,2,0)</f>
        <v>40.4335018824513</v>
      </c>
      <c r="J42" s="7" t="n">
        <f aca="false">VLOOKUP(H42,Hoja2!$A$1:$C$13,3,0)</f>
        <v>-3.79151777101973</v>
      </c>
      <c r="K42" s="3" t="s">
        <v>16</v>
      </c>
    </row>
    <row r="43" customFormat="false" ht="13.8" hidden="false" customHeight="false" outlineLevel="0" collapsed="false">
      <c r="A43" s="2" t="s">
        <v>63</v>
      </c>
      <c r="B43" s="3" t="s">
        <v>12</v>
      </c>
      <c r="C43" s="3" t="s">
        <v>13</v>
      </c>
      <c r="D43" s="3" t="str">
        <f aca="false">E43&amp;" con "&amp;K43</f>
        <v>30mm con Kodak Gold 200</v>
      </c>
      <c r="E43" s="3" t="s">
        <v>14</v>
      </c>
      <c r="F43" s="3" t="n">
        <v>200</v>
      </c>
      <c r="G43" s="4" t="n">
        <v>45281.4680555555</v>
      </c>
      <c r="H43" s="0" t="s">
        <v>49</v>
      </c>
      <c r="I43" s="6" t="n">
        <f aca="false">VLOOKUP(H43,Hoja2!$A$1:$C$13,2,0)</f>
        <v>40.4335018824513</v>
      </c>
      <c r="J43" s="7" t="n">
        <f aca="false">VLOOKUP(H43,Hoja2!$A$1:$C$13,3,0)</f>
        <v>-3.79151777101973</v>
      </c>
      <c r="K43" s="3" t="s">
        <v>16</v>
      </c>
    </row>
    <row r="44" customFormat="false" ht="13.8" hidden="false" customHeight="false" outlineLevel="0" collapsed="false">
      <c r="A44" s="2" t="s">
        <v>64</v>
      </c>
      <c r="B44" s="3" t="s">
        <v>12</v>
      </c>
      <c r="C44" s="3" t="s">
        <v>13</v>
      </c>
      <c r="D44" s="3" t="str">
        <f aca="false">E44&amp;" con "&amp;K44</f>
        <v>30mm con Kodak Gold 200</v>
      </c>
      <c r="E44" s="3" t="s">
        <v>14</v>
      </c>
      <c r="F44" s="3" t="n">
        <v>200</v>
      </c>
      <c r="G44" s="4" t="n">
        <v>45271.5916666667</v>
      </c>
      <c r="H44" s="0" t="s">
        <v>65</v>
      </c>
      <c r="I44" s="6" t="n">
        <f aca="false">VLOOKUP(H44,Hoja2!$A$1:$C$13,2,0)</f>
        <v>40.4431874585456</v>
      </c>
      <c r="J44" s="7" t="n">
        <f aca="false">VLOOKUP(H44,Hoja2!$A$1:$C$13,3,0)</f>
        <v>-3.62796134046529</v>
      </c>
      <c r="K44" s="3" t="s">
        <v>16</v>
      </c>
    </row>
    <row r="45" customFormat="false" ht="13.8" hidden="false" customHeight="false" outlineLevel="0" collapsed="false">
      <c r="A45" s="2" t="s">
        <v>66</v>
      </c>
      <c r="B45" s="3" t="s">
        <v>12</v>
      </c>
      <c r="C45" s="3" t="s">
        <v>13</v>
      </c>
      <c r="D45" s="3" t="str">
        <f aca="false">E45&amp;" con "&amp;K45</f>
        <v>30mm con Kodak Gold 200</v>
      </c>
      <c r="E45" s="3" t="s">
        <v>14</v>
      </c>
      <c r="F45" s="3" t="n">
        <v>200</v>
      </c>
      <c r="G45" s="4" t="n">
        <v>45271.596875</v>
      </c>
      <c r="H45" s="0" t="s">
        <v>65</v>
      </c>
      <c r="I45" s="6" t="n">
        <f aca="false">VLOOKUP(H45,Hoja2!$A$1:$C$13,2,0)</f>
        <v>40.4431874585456</v>
      </c>
      <c r="J45" s="7" t="n">
        <f aca="false">VLOOKUP(H45,Hoja2!$A$1:$C$13,3,0)</f>
        <v>-3.62796134046529</v>
      </c>
      <c r="K45" s="3" t="s">
        <v>16</v>
      </c>
    </row>
    <row r="46" customFormat="false" ht="13.8" hidden="false" customHeight="false" outlineLevel="0" collapsed="false">
      <c r="A46" s="2" t="s">
        <v>67</v>
      </c>
      <c r="B46" s="3" t="s">
        <v>12</v>
      </c>
      <c r="C46" s="3" t="s">
        <v>13</v>
      </c>
      <c r="D46" s="3" t="str">
        <f aca="false">E46&amp;" con "&amp;K46</f>
        <v>30mm con Kodak Gold 200</v>
      </c>
      <c r="E46" s="3" t="s">
        <v>14</v>
      </c>
      <c r="F46" s="3" t="n">
        <v>200</v>
      </c>
      <c r="G46" s="4" t="n">
        <v>45271.5979166667</v>
      </c>
      <c r="H46" s="0" t="s">
        <v>65</v>
      </c>
      <c r="I46" s="6" t="n">
        <f aca="false">VLOOKUP(H46,Hoja2!$A$1:$C$13,2,0)</f>
        <v>40.4431874585456</v>
      </c>
      <c r="J46" s="7" t="n">
        <f aca="false">VLOOKUP(H46,Hoja2!$A$1:$C$13,3,0)</f>
        <v>-3.62796134046529</v>
      </c>
      <c r="K46" s="3" t="s">
        <v>16</v>
      </c>
    </row>
    <row r="47" customFormat="false" ht="13.8" hidden="false" customHeight="false" outlineLevel="0" collapsed="false">
      <c r="A47" s="2" t="s">
        <v>68</v>
      </c>
      <c r="B47" s="3" t="s">
        <v>12</v>
      </c>
      <c r="C47" s="3" t="s">
        <v>13</v>
      </c>
      <c r="D47" s="3" t="str">
        <f aca="false">E47&amp;" con "&amp;K47</f>
        <v>30mm con Kodak Gold 200</v>
      </c>
      <c r="E47" s="3" t="s">
        <v>14</v>
      </c>
      <c r="F47" s="3" t="n">
        <v>200</v>
      </c>
      <c r="G47" s="4" t="n">
        <v>45529.9944444444</v>
      </c>
      <c r="H47" s="0" t="s">
        <v>69</v>
      </c>
      <c r="I47" s="6" t="n">
        <f aca="false">VLOOKUP(H47,Hoja2!$A$1:$C$13,2,0)</f>
        <v>40.5208542095667</v>
      </c>
      <c r="J47" s="7" t="n">
        <f aca="false">VLOOKUP(H47,Hoja2!$A$1:$C$13,3,0)</f>
        <v>-3.90074213546611</v>
      </c>
      <c r="K47" s="3" t="s">
        <v>16</v>
      </c>
    </row>
    <row r="48" customFormat="false" ht="13.8" hidden="false" customHeight="false" outlineLevel="0" collapsed="false">
      <c r="A48" s="2" t="s">
        <v>70</v>
      </c>
      <c r="B48" s="3" t="s">
        <v>12</v>
      </c>
      <c r="C48" s="3" t="s">
        <v>13</v>
      </c>
      <c r="D48" s="3" t="str">
        <f aca="false">E48&amp;" con "&amp;K48</f>
        <v>30mm con Kodak Gold 200</v>
      </c>
      <c r="E48" s="3" t="s">
        <v>14</v>
      </c>
      <c r="F48" s="3" t="n">
        <v>200</v>
      </c>
      <c r="G48" s="4" t="n">
        <v>45531.6666666667</v>
      </c>
      <c r="H48" s="0" t="s">
        <v>71</v>
      </c>
      <c r="I48" s="6" t="n">
        <f aca="false">VLOOKUP(H48,Hoja2!$A$1:$C$13,2,0)</f>
        <v>40.4107880179704</v>
      </c>
      <c r="J48" s="7" t="n">
        <f aca="false">VLOOKUP(H48,Hoja2!$A$1:$C$13,3,0)</f>
        <v>-3.70716874997035</v>
      </c>
      <c r="K48" s="3" t="s">
        <v>16</v>
      </c>
    </row>
    <row r="49" customFormat="false" ht="13.8" hidden="false" customHeight="false" outlineLevel="0" collapsed="false">
      <c r="A49" s="2" t="s">
        <v>72</v>
      </c>
      <c r="B49" s="3" t="s">
        <v>12</v>
      </c>
      <c r="C49" s="3" t="s">
        <v>13</v>
      </c>
      <c r="D49" s="3" t="str">
        <f aca="false">E49&amp;" con "&amp;K49</f>
        <v>30mm con Kodak Gold 200</v>
      </c>
      <c r="E49" s="3" t="s">
        <v>14</v>
      </c>
      <c r="F49" s="3" t="n">
        <v>200</v>
      </c>
      <c r="G49" s="4" t="n">
        <v>45531.6673611111</v>
      </c>
      <c r="H49" s="0" t="s">
        <v>71</v>
      </c>
      <c r="I49" s="6" t="n">
        <f aca="false">VLOOKUP(H49,Hoja2!$A$1:$C$13,2,0)</f>
        <v>40.4107880179704</v>
      </c>
      <c r="J49" s="7" t="n">
        <f aca="false">VLOOKUP(H49,Hoja2!$A$1:$C$13,3,0)</f>
        <v>-3.70716874997035</v>
      </c>
      <c r="K49" s="3" t="s">
        <v>16</v>
      </c>
    </row>
    <row r="50" customFormat="false" ht="13.8" hidden="false" customHeight="false" outlineLevel="0" collapsed="false">
      <c r="A50" s="2" t="s">
        <v>73</v>
      </c>
      <c r="B50" s="3" t="s">
        <v>12</v>
      </c>
      <c r="C50" s="3" t="s">
        <v>13</v>
      </c>
      <c r="D50" s="3" t="str">
        <f aca="false">E50&amp;" con "&amp;K50</f>
        <v>30mm con Kodak Gold 200</v>
      </c>
      <c r="E50" s="3" t="s">
        <v>14</v>
      </c>
      <c r="F50" s="3" t="n">
        <v>200</v>
      </c>
      <c r="G50" s="4" t="n">
        <v>45531.6680555556</v>
      </c>
      <c r="H50" s="0" t="s">
        <v>71</v>
      </c>
      <c r="I50" s="6" t="n">
        <f aca="false">VLOOKUP(H50,Hoja2!$A$1:$C$13,2,0)</f>
        <v>40.4107880179704</v>
      </c>
      <c r="J50" s="7" t="n">
        <f aca="false">VLOOKUP(H50,Hoja2!$A$1:$C$13,3,0)</f>
        <v>-3.70716874997035</v>
      </c>
      <c r="K50" s="3" t="s">
        <v>16</v>
      </c>
    </row>
    <row r="51" customFormat="false" ht="13.8" hidden="false" customHeight="false" outlineLevel="0" collapsed="false">
      <c r="A51" s="2" t="s">
        <v>74</v>
      </c>
      <c r="B51" s="3" t="s">
        <v>12</v>
      </c>
      <c r="C51" s="3" t="s">
        <v>13</v>
      </c>
      <c r="D51" s="3" t="str">
        <f aca="false">E51&amp;" con "&amp;K51</f>
        <v>30mm con Kodak Gold 200</v>
      </c>
      <c r="E51" s="3" t="s">
        <v>14</v>
      </c>
      <c r="F51" s="3" t="n">
        <v>200</v>
      </c>
      <c r="G51" s="4" t="n">
        <v>45531.66875</v>
      </c>
      <c r="H51" s="0" t="s">
        <v>75</v>
      </c>
      <c r="I51" s="6" t="n">
        <f aca="false">VLOOKUP(H51,Hoja2!$A$1:$C$13,2,0)</f>
        <v>40.4093539360715</v>
      </c>
      <c r="J51" s="7" t="n">
        <f aca="false">VLOOKUP(H51,Hoja2!$A$1:$C$13,3,0)</f>
        <v>-3.70943667422666</v>
      </c>
      <c r="K51" s="3" t="s">
        <v>16</v>
      </c>
    </row>
    <row r="52" customFormat="false" ht="13.8" hidden="false" customHeight="false" outlineLevel="0" collapsed="false">
      <c r="A52" s="2" t="s">
        <v>76</v>
      </c>
      <c r="B52" s="3" t="s">
        <v>12</v>
      </c>
      <c r="C52" s="3" t="s">
        <v>13</v>
      </c>
      <c r="D52" s="3" t="str">
        <f aca="false">E52&amp;" con "&amp;K52</f>
        <v>30mm con Kodak Gold 200</v>
      </c>
      <c r="E52" s="3" t="s">
        <v>14</v>
      </c>
      <c r="F52" s="3" t="n">
        <v>200</v>
      </c>
      <c r="G52" s="4" t="n">
        <v>45531.6694444445</v>
      </c>
      <c r="H52" s="0" t="s">
        <v>75</v>
      </c>
      <c r="I52" s="6" t="n">
        <f aca="false">VLOOKUP(H52,Hoja2!$A$1:$C$13,2,0)</f>
        <v>40.4093539360715</v>
      </c>
      <c r="J52" s="7" t="n">
        <f aca="false">VLOOKUP(H52,Hoja2!$A$1:$C$13,3,0)</f>
        <v>-3.70943667422666</v>
      </c>
      <c r="K52" s="3" t="s">
        <v>16</v>
      </c>
    </row>
    <row r="53" customFormat="false" ht="13.8" hidden="false" customHeight="false" outlineLevel="0" collapsed="false">
      <c r="A53" s="2" t="s">
        <v>77</v>
      </c>
      <c r="B53" s="3" t="s">
        <v>12</v>
      </c>
      <c r="C53" s="3" t="s">
        <v>13</v>
      </c>
      <c r="D53" s="3" t="str">
        <f aca="false">E53&amp;" con "&amp;K53</f>
        <v>30mm con Kodak Gold 200</v>
      </c>
      <c r="E53" s="3" t="s">
        <v>14</v>
      </c>
      <c r="F53" s="3" t="n">
        <v>200</v>
      </c>
      <c r="G53" s="4" t="n">
        <v>45531.6701388889</v>
      </c>
      <c r="H53" s="0" t="s">
        <v>78</v>
      </c>
      <c r="I53" s="6" t="n">
        <f aca="false">VLOOKUP(H53,Hoja2!$A$1:$C$13,2,0)</f>
        <v>40.4092702163238</v>
      </c>
      <c r="J53" s="7" t="n">
        <f aca="false">VLOOKUP(H53,Hoja2!$A$1:$C$13,3,0)</f>
        <v>-3.71165854652445</v>
      </c>
      <c r="K53" s="3" t="s">
        <v>16</v>
      </c>
    </row>
    <row r="54" customFormat="false" ht="13.8" hidden="false" customHeight="false" outlineLevel="0" collapsed="false">
      <c r="A54" s="2" t="s">
        <v>79</v>
      </c>
      <c r="B54" s="3" t="s">
        <v>12</v>
      </c>
      <c r="C54" s="3" t="s">
        <v>13</v>
      </c>
      <c r="D54" s="3" t="str">
        <f aca="false">E54&amp;" con "&amp;K54</f>
        <v>30mm con Kodak Gold 200</v>
      </c>
      <c r="E54" s="3" t="s">
        <v>14</v>
      </c>
      <c r="F54" s="3" t="n">
        <v>200</v>
      </c>
      <c r="G54" s="4" t="n">
        <v>45531.6708333334</v>
      </c>
      <c r="H54" s="0" t="s">
        <v>78</v>
      </c>
      <c r="I54" s="6" t="n">
        <f aca="false">VLOOKUP(H54,Hoja2!$A$1:$C$13,2,0)</f>
        <v>40.4092702163238</v>
      </c>
      <c r="J54" s="7" t="n">
        <f aca="false">VLOOKUP(H54,Hoja2!$A$1:$C$13,3,0)</f>
        <v>-3.71165854652445</v>
      </c>
      <c r="K54" s="3" t="s">
        <v>16</v>
      </c>
    </row>
    <row r="55" customFormat="false" ht="13.8" hidden="false" customHeight="false" outlineLevel="0" collapsed="false">
      <c r="A55" s="2" t="s">
        <v>80</v>
      </c>
      <c r="B55" s="3" t="s">
        <v>12</v>
      </c>
      <c r="C55" s="3" t="s">
        <v>13</v>
      </c>
      <c r="D55" s="3" t="str">
        <f aca="false">E55&amp;" con "&amp;K55</f>
        <v>30mm con Kodak Gold 200</v>
      </c>
      <c r="E55" s="3" t="s">
        <v>14</v>
      </c>
      <c r="F55" s="3" t="n">
        <v>200</v>
      </c>
      <c r="G55" s="4" t="n">
        <v>45531.6715277778</v>
      </c>
      <c r="H55" s="0" t="s">
        <v>78</v>
      </c>
      <c r="I55" s="6" t="n">
        <f aca="false">VLOOKUP(H55,Hoja2!$A$1:$C$13,2,0)</f>
        <v>40.4092702163238</v>
      </c>
      <c r="J55" s="7" t="n">
        <f aca="false">VLOOKUP(H55,Hoja2!$A$1:$C$13,3,0)</f>
        <v>-3.71165854652445</v>
      </c>
      <c r="K55" s="3" t="s">
        <v>16</v>
      </c>
    </row>
    <row r="56" customFormat="false" ht="13.8" hidden="false" customHeight="false" outlineLevel="0" collapsed="false">
      <c r="A56" s="2" t="s">
        <v>81</v>
      </c>
      <c r="B56" s="3" t="s">
        <v>12</v>
      </c>
      <c r="C56" s="3" t="s">
        <v>13</v>
      </c>
      <c r="D56" s="3" t="str">
        <f aca="false">E56&amp;" con "&amp;K56</f>
        <v>30mm con Kodak Gold 200</v>
      </c>
      <c r="E56" s="3" t="s">
        <v>14</v>
      </c>
      <c r="F56" s="3" t="n">
        <v>200</v>
      </c>
      <c r="G56" s="4" t="n">
        <v>45531.6722222223</v>
      </c>
      <c r="H56" s="0" t="s">
        <v>78</v>
      </c>
      <c r="I56" s="6" t="n">
        <f aca="false">VLOOKUP(H56,Hoja2!$A$1:$C$13,2,0)</f>
        <v>40.4092702163238</v>
      </c>
      <c r="J56" s="7" t="n">
        <f aca="false">VLOOKUP(H56,Hoja2!$A$1:$C$13,3,0)</f>
        <v>-3.71165854652445</v>
      </c>
      <c r="K56" s="3" t="s">
        <v>16</v>
      </c>
    </row>
    <row r="57" customFormat="false" ht="13.8" hidden="false" customHeight="false" outlineLevel="0" collapsed="false">
      <c r="A57" s="2" t="s">
        <v>82</v>
      </c>
      <c r="B57" s="3" t="s">
        <v>12</v>
      </c>
      <c r="C57" s="3" t="s">
        <v>13</v>
      </c>
      <c r="D57" s="3" t="str">
        <f aca="false">E57&amp;" con "&amp;K57</f>
        <v>30mm con Kodak Gold 200</v>
      </c>
      <c r="E57" s="3" t="s">
        <v>14</v>
      </c>
      <c r="F57" s="3" t="n">
        <v>200</v>
      </c>
      <c r="G57" s="4" t="n">
        <v>45531.6729166667</v>
      </c>
      <c r="H57" s="0" t="s">
        <v>78</v>
      </c>
      <c r="I57" s="6" t="n">
        <f aca="false">VLOOKUP(H57,Hoja2!$A$1:$C$13,2,0)</f>
        <v>40.4092702163238</v>
      </c>
      <c r="J57" s="7" t="n">
        <f aca="false">VLOOKUP(H57,Hoja2!$A$1:$C$13,3,0)</f>
        <v>-3.71165854652445</v>
      </c>
      <c r="K57" s="3" t="s">
        <v>16</v>
      </c>
    </row>
    <row r="58" customFormat="false" ht="13.8" hidden="false" customHeight="false" outlineLevel="0" collapsed="false">
      <c r="A58" s="2" t="s">
        <v>83</v>
      </c>
      <c r="B58" s="3" t="s">
        <v>12</v>
      </c>
      <c r="C58" s="3" t="s">
        <v>13</v>
      </c>
      <c r="D58" s="3" t="str">
        <f aca="false">E58&amp;" con "&amp;K58</f>
        <v>30mm con Kodak Gold 200</v>
      </c>
      <c r="E58" s="3" t="s">
        <v>14</v>
      </c>
      <c r="F58" s="3" t="n">
        <v>200</v>
      </c>
      <c r="G58" s="4" t="n">
        <v>45531.6736111112</v>
      </c>
      <c r="H58" s="0" t="s">
        <v>78</v>
      </c>
      <c r="I58" s="6" t="n">
        <f aca="false">VLOOKUP(H58,Hoja2!$A$1:$C$13,2,0)</f>
        <v>40.4092702163238</v>
      </c>
      <c r="J58" s="7" t="n">
        <f aca="false">VLOOKUP(H58,Hoja2!$A$1:$C$13,3,0)</f>
        <v>-3.71165854652445</v>
      </c>
      <c r="K58" s="3" t="s">
        <v>16</v>
      </c>
    </row>
    <row r="59" customFormat="false" ht="13.8" hidden="false" customHeight="false" outlineLevel="0" collapsed="false">
      <c r="A59" s="2" t="s">
        <v>84</v>
      </c>
      <c r="B59" s="3" t="s">
        <v>12</v>
      </c>
      <c r="C59" s="3" t="s">
        <v>13</v>
      </c>
      <c r="D59" s="3" t="str">
        <f aca="false">E59&amp;" con "&amp;K59</f>
        <v>30mm con Kodak Gold 200</v>
      </c>
      <c r="E59" s="3" t="s">
        <v>14</v>
      </c>
      <c r="F59" s="3" t="n">
        <v>200</v>
      </c>
      <c r="G59" s="4" t="n">
        <v>45531.6743055556</v>
      </c>
      <c r="H59" s="0" t="s">
        <v>78</v>
      </c>
      <c r="I59" s="6" t="n">
        <f aca="false">VLOOKUP(H59,Hoja2!$A$1:$C$13,2,0)</f>
        <v>40.4092702163238</v>
      </c>
      <c r="J59" s="7" t="n">
        <f aca="false">VLOOKUP(H59,Hoja2!$A$1:$C$13,3,0)</f>
        <v>-3.71165854652445</v>
      </c>
      <c r="K59" s="3" t="s">
        <v>16</v>
      </c>
    </row>
    <row r="60" customFormat="false" ht="13.8" hidden="false" customHeight="false" outlineLevel="0" collapsed="false">
      <c r="A60" s="2" t="s">
        <v>85</v>
      </c>
      <c r="B60" s="3" t="s">
        <v>12</v>
      </c>
      <c r="C60" s="3" t="s">
        <v>13</v>
      </c>
      <c r="D60" s="3" t="str">
        <f aca="false">E60&amp;" con "&amp;K60</f>
        <v>30mm con Kodak Gold 200</v>
      </c>
      <c r="E60" s="3" t="s">
        <v>14</v>
      </c>
      <c r="F60" s="3" t="n">
        <v>200</v>
      </c>
      <c r="G60" s="4" t="n">
        <v>45531.6750000001</v>
      </c>
      <c r="H60" s="0" t="s">
        <v>78</v>
      </c>
      <c r="I60" s="6" t="n">
        <f aca="false">VLOOKUP(H60,Hoja2!$A$1:$C$13,2,0)</f>
        <v>40.4092702163238</v>
      </c>
      <c r="J60" s="7" t="n">
        <f aca="false">VLOOKUP(H60,Hoja2!$A$1:$C$13,3,0)</f>
        <v>-3.71165854652445</v>
      </c>
      <c r="K60" s="3" t="s">
        <v>16</v>
      </c>
    </row>
    <row r="61" customFormat="false" ht="13.8" hidden="false" customHeight="false" outlineLevel="0" collapsed="false">
      <c r="A61" s="2" t="s">
        <v>86</v>
      </c>
      <c r="B61" s="3" t="s">
        <v>12</v>
      </c>
      <c r="C61" s="3" t="s">
        <v>13</v>
      </c>
      <c r="D61" s="3" t="str">
        <f aca="false">E61&amp;" con "&amp;K61</f>
        <v>30mm con Kodak Gold 200</v>
      </c>
      <c r="E61" s="3" t="s">
        <v>14</v>
      </c>
      <c r="F61" s="3" t="n">
        <v>200</v>
      </c>
      <c r="G61" s="4" t="n">
        <v>45531.6756944445</v>
      </c>
      <c r="H61" s="0" t="s">
        <v>78</v>
      </c>
      <c r="I61" s="6" t="n">
        <f aca="false">VLOOKUP(H61,Hoja2!$A$1:$C$13,2,0)</f>
        <v>40.4092702163238</v>
      </c>
      <c r="J61" s="7" t="n">
        <f aca="false">VLOOKUP(H61,Hoja2!$A$1:$C$13,3,0)</f>
        <v>-3.71165854652445</v>
      </c>
      <c r="K61" s="3" t="s">
        <v>16</v>
      </c>
    </row>
    <row r="62" customFormat="false" ht="13.8" hidden="false" customHeight="false" outlineLevel="0" collapsed="false">
      <c r="A62" s="2" t="s">
        <v>87</v>
      </c>
      <c r="B62" s="3" t="s">
        <v>12</v>
      </c>
      <c r="C62" s="3" t="s">
        <v>13</v>
      </c>
      <c r="D62" s="3" t="str">
        <f aca="false">E62&amp;" con "&amp;K62</f>
        <v>30mm con Kodak Gold 200</v>
      </c>
      <c r="E62" s="3" t="s">
        <v>14</v>
      </c>
      <c r="F62" s="3" t="n">
        <v>200</v>
      </c>
      <c r="G62" s="4" t="n">
        <v>45531.676388889</v>
      </c>
      <c r="H62" s="0" t="s">
        <v>88</v>
      </c>
      <c r="I62" s="6" t="n">
        <f aca="false">VLOOKUP(H62,Hoja2!$A$1:$C$13,2,0)</f>
        <v>40.4087048308048</v>
      </c>
      <c r="J62" s="7" t="n">
        <f aca="false">VLOOKUP(H62,Hoja2!$A$1:$C$13,3,0)</f>
        <v>-3.71007343425806</v>
      </c>
      <c r="K62" s="3" t="s">
        <v>16</v>
      </c>
    </row>
    <row r="63" customFormat="false" ht="13.8" hidden="false" customHeight="false" outlineLevel="0" collapsed="false">
      <c r="A63" s="2" t="s">
        <v>89</v>
      </c>
      <c r="B63" s="3" t="s">
        <v>12</v>
      </c>
      <c r="C63" s="3" t="s">
        <v>13</v>
      </c>
      <c r="D63" s="3" t="str">
        <f aca="false">E63&amp;" con "&amp;K63</f>
        <v>30mm con Kodak Gold 200</v>
      </c>
      <c r="E63" s="3" t="s">
        <v>14</v>
      </c>
      <c r="F63" s="3" t="n">
        <v>200</v>
      </c>
      <c r="G63" s="4" t="n">
        <v>45531.6770833334</v>
      </c>
      <c r="H63" s="0" t="s">
        <v>88</v>
      </c>
      <c r="I63" s="6" t="n">
        <f aca="false">VLOOKUP(H63,Hoja2!$A$1:$C$13,2,0)</f>
        <v>40.4087048308048</v>
      </c>
      <c r="J63" s="7" t="n">
        <f aca="false">VLOOKUP(H63,Hoja2!$A$1:$C$13,3,0)</f>
        <v>-3.71007343425806</v>
      </c>
      <c r="K63" s="3" t="s">
        <v>16</v>
      </c>
    </row>
    <row r="64" customFormat="false" ht="13.8" hidden="false" customHeight="false" outlineLevel="0" collapsed="false">
      <c r="A64" s="2" t="s">
        <v>90</v>
      </c>
      <c r="B64" s="3" t="s">
        <v>12</v>
      </c>
      <c r="C64" s="3" t="s">
        <v>13</v>
      </c>
      <c r="D64" s="3" t="str">
        <f aca="false">E64&amp;" con "&amp;K64</f>
        <v>30mm con Kodak Gold 200</v>
      </c>
      <c r="E64" s="3" t="s">
        <v>14</v>
      </c>
      <c r="F64" s="3" t="n">
        <v>200</v>
      </c>
      <c r="G64" s="4" t="n">
        <v>45531.6777777779</v>
      </c>
      <c r="H64" s="0" t="s">
        <v>88</v>
      </c>
      <c r="I64" s="6" t="n">
        <f aca="false">VLOOKUP(H64,Hoja2!$A$1:$C$13,2,0)</f>
        <v>40.4087048308048</v>
      </c>
      <c r="J64" s="7" t="n">
        <f aca="false">VLOOKUP(H64,Hoja2!$A$1:$C$13,3,0)</f>
        <v>-3.71007343425806</v>
      </c>
      <c r="K64" s="3" t="s">
        <v>16</v>
      </c>
    </row>
    <row r="65" customFormat="false" ht="13.8" hidden="false" customHeight="false" outlineLevel="0" collapsed="false">
      <c r="A65" s="2" t="s">
        <v>91</v>
      </c>
      <c r="B65" s="3" t="s">
        <v>12</v>
      </c>
      <c r="C65" s="3" t="s">
        <v>13</v>
      </c>
      <c r="D65" s="3" t="str">
        <f aca="false">E65&amp;" con "&amp;K65</f>
        <v>30mm con Kodak Gold 200</v>
      </c>
      <c r="E65" s="3" t="s">
        <v>14</v>
      </c>
      <c r="F65" s="3" t="n">
        <v>200</v>
      </c>
      <c r="G65" s="4" t="n">
        <v>45531.6784722223</v>
      </c>
      <c r="H65" s="0" t="s">
        <v>88</v>
      </c>
      <c r="I65" s="6" t="n">
        <f aca="false">VLOOKUP(H65,Hoja2!$A$1:$C$13,2,0)</f>
        <v>40.4087048308048</v>
      </c>
      <c r="J65" s="7" t="n">
        <f aca="false">VLOOKUP(H65,Hoja2!$A$1:$C$13,3,0)</f>
        <v>-3.71007343425806</v>
      </c>
      <c r="K65" s="3" t="s">
        <v>16</v>
      </c>
    </row>
    <row r="66" customFormat="false" ht="13.8" hidden="false" customHeight="false" outlineLevel="0" collapsed="false">
      <c r="A66" s="2" t="s">
        <v>92</v>
      </c>
      <c r="B66" s="3" t="s">
        <v>12</v>
      </c>
      <c r="C66" s="3" t="s">
        <v>13</v>
      </c>
      <c r="D66" s="3" t="str">
        <f aca="false">E66&amp;" con "&amp;K66</f>
        <v>30mm con Kodak Gold 200</v>
      </c>
      <c r="E66" s="3" t="s">
        <v>14</v>
      </c>
      <c r="F66" s="3" t="n">
        <v>200</v>
      </c>
      <c r="G66" s="4" t="n">
        <v>45531.6791666668</v>
      </c>
      <c r="H66" s="0" t="s">
        <v>88</v>
      </c>
      <c r="I66" s="6" t="n">
        <f aca="false">VLOOKUP(H66,Hoja2!$A$1:$C$13,2,0)</f>
        <v>40.4087048308048</v>
      </c>
      <c r="J66" s="7" t="n">
        <f aca="false">VLOOKUP(H66,Hoja2!$A$1:$C$13,3,0)</f>
        <v>-3.71007343425806</v>
      </c>
      <c r="K66" s="3" t="s">
        <v>16</v>
      </c>
    </row>
  </sheetData>
  <autoFilter ref="A1:K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38"/>
  </cols>
  <sheetData>
    <row r="1" customFormat="false" ht="13.8" hidden="false" customHeight="false" outlineLevel="0" collapsed="false">
      <c r="A1" s="5" t="s">
        <v>15</v>
      </c>
      <c r="B1" s="0" t="n">
        <v>40.4436554559114</v>
      </c>
      <c r="C1" s="0" t="n">
        <v>-3.72705022491188</v>
      </c>
    </row>
    <row r="2" customFormat="false" ht="13.8" hidden="false" customHeight="false" outlineLevel="0" collapsed="false">
      <c r="A2" s="5" t="s">
        <v>19</v>
      </c>
      <c r="B2" s="0" t="n">
        <v>40.4248226492419</v>
      </c>
      <c r="C2" s="0" t="n">
        <v>-3.69111768066695</v>
      </c>
    </row>
    <row r="3" customFormat="false" ht="13.8" hidden="false" customHeight="false" outlineLevel="0" collapsed="false">
      <c r="A3" s="0" t="s">
        <v>23</v>
      </c>
      <c r="B3" s="0" t="n">
        <v>40.4234006144202</v>
      </c>
      <c r="C3" s="0" t="n">
        <v>-3.68893143192238</v>
      </c>
    </row>
    <row r="4" customFormat="false" ht="13.8" hidden="false" customHeight="false" outlineLevel="0" collapsed="false">
      <c r="A4" s="0" t="s">
        <v>28</v>
      </c>
      <c r="B4" s="0" t="n">
        <v>40.4476482392432</v>
      </c>
      <c r="C4" s="0" t="n">
        <v>-3.6319994830407</v>
      </c>
    </row>
    <row r="5" customFormat="false" ht="13.8" hidden="false" customHeight="false" outlineLevel="0" collapsed="false">
      <c r="A5" s="0" t="s">
        <v>34</v>
      </c>
      <c r="B5" s="0" t="n">
        <v>40.4373018373092</v>
      </c>
      <c r="C5" s="0" t="n">
        <v>-3.67913382862509</v>
      </c>
    </row>
    <row r="6" customFormat="false" ht="13.8" hidden="false" customHeight="false" outlineLevel="0" collapsed="false">
      <c r="A6" s="0" t="s">
        <v>46</v>
      </c>
      <c r="B6" s="0" t="n">
        <v>40.4250853346545</v>
      </c>
      <c r="C6" s="0" t="n">
        <v>-3.68887758955889</v>
      </c>
    </row>
    <row r="7" customFormat="false" ht="13.8" hidden="false" customHeight="false" outlineLevel="0" collapsed="false">
      <c r="A7" s="0" t="s">
        <v>49</v>
      </c>
      <c r="B7" s="0" t="n">
        <v>40.4335018824513</v>
      </c>
      <c r="C7" s="0" t="n">
        <v>-3.79151777101973</v>
      </c>
    </row>
    <row r="8" customFormat="false" ht="13.8" hidden="false" customHeight="false" outlineLevel="0" collapsed="false">
      <c r="A8" s="0" t="s">
        <v>65</v>
      </c>
      <c r="B8" s="0" t="n">
        <v>40.4431874585456</v>
      </c>
      <c r="C8" s="0" t="n">
        <v>-3.62796134046529</v>
      </c>
    </row>
    <row r="9" customFormat="false" ht="13.8" hidden="false" customHeight="false" outlineLevel="0" collapsed="false">
      <c r="A9" s="0" t="s">
        <v>69</v>
      </c>
      <c r="B9" s="0" t="n">
        <v>40.5208542095667</v>
      </c>
      <c r="C9" s="0" t="n">
        <v>-3.90074213546611</v>
      </c>
    </row>
    <row r="10" customFormat="false" ht="13.8" hidden="false" customHeight="false" outlineLevel="0" collapsed="false">
      <c r="A10" s="0" t="s">
        <v>71</v>
      </c>
      <c r="B10" s="0" t="n">
        <v>40.4107880179704</v>
      </c>
      <c r="C10" s="0" t="n">
        <v>-3.70716874997035</v>
      </c>
    </row>
    <row r="11" customFormat="false" ht="13.8" hidden="false" customHeight="false" outlineLevel="0" collapsed="false">
      <c r="A11" s="0" t="s">
        <v>75</v>
      </c>
      <c r="B11" s="0" t="n">
        <v>40.4093539360715</v>
      </c>
      <c r="C11" s="0" t="n">
        <v>-3.70943667422666</v>
      </c>
    </row>
    <row r="12" customFormat="false" ht="13.8" hidden="false" customHeight="false" outlineLevel="0" collapsed="false">
      <c r="A12" s="0" t="s">
        <v>78</v>
      </c>
      <c r="B12" s="0" t="n">
        <v>40.4092702163238</v>
      </c>
      <c r="C12" s="0" t="n">
        <v>-3.71165854652445</v>
      </c>
    </row>
    <row r="13" customFormat="false" ht="13.8" hidden="false" customHeight="false" outlineLevel="0" collapsed="false">
      <c r="A13" s="0" t="s">
        <v>88</v>
      </c>
      <c r="B13" s="0" t="n">
        <v>40.4087048308048</v>
      </c>
      <c r="C13" s="0" t="n">
        <v>-3.71007343425806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Metadata/LabelInfo.xml><?xml version="1.0" encoding="utf-8"?>
<clbl:labelList xmlns:clbl="http://schemas.microsoft.com/office/2020/mipLabelMetadata">
  <clbl:label id="{2347d7b3-0f05-4210-b88d-8a6001436f71}" enabled="1" method="Privileged" siteId="{3f2359a9-a409-47af-a674-1b1493d40ae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2024-08-23T07:39:30Z</dcterms:created>
  <dc:creator>panna</dc:creator>
  <dc:description/>
  <dc:language>es-ES</dc:language>
  <cp:lastModifiedBy/>
  <dcterms:modified xsi:type="dcterms:W3CDTF">2024-08-31T00:07:43Z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