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hidePivotFieldList="1" autoCompressPictures="0"/>
  <bookViews>
    <workbookView xWindow="16240" yWindow="0" windowWidth="16340" windowHeight="20560" tabRatio="500"/>
  </bookViews>
  <sheets>
    <sheet name="pivot" sheetId="2" r:id="rId1"/>
    <sheet name="combined" sheetId="1" r:id="rId2"/>
  </sheets>
  <externalReferences>
    <externalReference r:id="rId3"/>
    <externalReference r:id="rId4"/>
  </externalReferences>
  <calcPr calcId="140000" concurrentCalc="0"/>
  <pivotCaches>
    <pivotCache cacheId="23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5" i="2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7" i="1"/>
  <c r="A70" i="1"/>
  <c r="B70" i="1"/>
  <c r="A71" i="1"/>
  <c r="B71" i="1"/>
  <c r="A72" i="1"/>
  <c r="B72" i="1"/>
  <c r="A73" i="1"/>
  <c r="B73" i="1"/>
  <c r="A74" i="1"/>
  <c r="B74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53" i="1"/>
  <c r="B53" i="1"/>
  <c r="A54" i="1"/>
  <c r="B54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B52" i="1"/>
  <c r="A52" i="1"/>
  <c r="A47" i="1"/>
  <c r="B4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A3" i="1"/>
  <c r="A4" i="1"/>
  <c r="A5" i="1"/>
  <c r="A6" i="1"/>
  <c r="A9" i="1"/>
  <c r="A10" i="1"/>
  <c r="A11" i="1"/>
  <c r="A12" i="1"/>
  <c r="A13" i="1"/>
  <c r="A14" i="1"/>
  <c r="A15" i="1"/>
  <c r="A16" i="1"/>
  <c r="A17" i="1"/>
  <c r="A18" i="1"/>
  <c r="A19" i="1"/>
  <c r="A22" i="1"/>
  <c r="A23" i="1"/>
  <c r="A24" i="1"/>
  <c r="A25" i="1"/>
  <c r="A26" i="1"/>
  <c r="A27" i="1"/>
  <c r="A2" i="1"/>
</calcChain>
</file>

<file path=xl/sharedStrings.xml><?xml version="1.0" encoding="utf-8"?>
<sst xmlns="http://schemas.openxmlformats.org/spreadsheetml/2006/main" count="146" uniqueCount="94">
  <si>
    <t>value</t>
  </si>
  <si>
    <t>pkg</t>
  </si>
  <si>
    <t>qty</t>
  </si>
  <si>
    <t>(blank)</t>
  </si>
  <si>
    <t>0.1uF</t>
  </si>
  <si>
    <t>10k</t>
  </si>
  <si>
    <t>10n</t>
  </si>
  <si>
    <t>1k</t>
  </si>
  <si>
    <t>1N4004</t>
  </si>
  <si>
    <t>1nF</t>
  </si>
  <si>
    <t>1uF</t>
  </si>
  <si>
    <t>20k</t>
  </si>
  <si>
    <t>2k</t>
  </si>
  <si>
    <t>3k</t>
  </si>
  <si>
    <t>4.7k</t>
  </si>
  <si>
    <t>40k</t>
  </si>
  <si>
    <t>47uF</t>
  </si>
  <si>
    <t>56k</t>
  </si>
  <si>
    <t>7.5V</t>
  </si>
  <si>
    <t>9k1</t>
  </si>
  <si>
    <t>ACPLC87BT</t>
  </si>
  <si>
    <t>ACS722</t>
  </si>
  <si>
    <t>DIRTY 5V</t>
  </si>
  <si>
    <t>DISP_CONN</t>
  </si>
  <si>
    <t>FUSE HERE</t>
  </si>
  <si>
    <t>LM358</t>
  </si>
  <si>
    <t>LNBTVS</t>
  </si>
  <si>
    <t>LOGIC POWER</t>
  </si>
  <si>
    <t>MOSFET-PCHANNELFQP27P06</t>
  </si>
  <si>
    <t>NPN_TRAN</t>
  </si>
  <si>
    <t>OPTOISOLATOR-2SOIC8</t>
  </si>
  <si>
    <t>P0-11</t>
  </si>
  <si>
    <t>P12-23</t>
  </si>
  <si>
    <t>PNP_TRAN</t>
  </si>
  <si>
    <t>SER</t>
  </si>
  <si>
    <t>TB6559FG</t>
  </si>
  <si>
    <t>TEENSY31DEV</t>
  </si>
  <si>
    <t>TRACOTMR2WIN</t>
  </si>
  <si>
    <t>V_REG_317SMD</t>
  </si>
  <si>
    <t>Grand Total</t>
  </si>
  <si>
    <t>DO214BA</t>
  </si>
  <si>
    <t>W237-12P</t>
  </si>
  <si>
    <t>W237-132</t>
  </si>
  <si>
    <t>W237-133</t>
  </si>
  <si>
    <t>W237-5P</t>
  </si>
  <si>
    <t>R1206</t>
  </si>
  <si>
    <t>1X10_LOCK</t>
  </si>
  <si>
    <t>C1206</t>
  </si>
  <si>
    <t>DO41-10</t>
  </si>
  <si>
    <t>M1206</t>
  </si>
  <si>
    <t>E5-8,5</t>
  </si>
  <si>
    <t>ZDIO-7.5</t>
  </si>
  <si>
    <t>SO8STRETCH</t>
  </si>
  <si>
    <t>SO08</t>
  </si>
  <si>
    <t>SWITCH-SPDT_KIT</t>
  </si>
  <si>
    <t>LED-1206</t>
  </si>
  <si>
    <t>DIP08</t>
  </si>
  <si>
    <t>JEDECDO-214AB</t>
  </si>
  <si>
    <t>TO220V</t>
  </si>
  <si>
    <t>SOT23-3</t>
  </si>
  <si>
    <t>SO08-2</t>
  </si>
  <si>
    <t>1X12_LOCK</t>
  </si>
  <si>
    <t>MOLEX-1X3_LOCK</t>
  </si>
  <si>
    <t>HSOP16-P-300-1.00</t>
  </si>
  <si>
    <t>TEENSY31PAC</t>
  </si>
  <si>
    <t>TRACOPOWERDC-DCTRM2WIN</t>
  </si>
  <si>
    <t>SOT223</t>
  </si>
  <si>
    <t>Total</t>
  </si>
  <si>
    <t>Sum of qty</t>
  </si>
  <si>
    <t>TOTAL_REQ</t>
  </si>
  <si>
    <t>ON_HAND</t>
  </si>
  <si>
    <t>NOTE</t>
  </si>
  <si>
    <t>10V ZENER</t>
  </si>
  <si>
    <t>FUSE 500mA for LM7805</t>
  </si>
  <si>
    <t>FAN1117 SOT223 or sparkfun#COM-00595</t>
  </si>
  <si>
    <t>PRICE PER UNIT</t>
  </si>
  <si>
    <t>PURCHASE THROUGH DIGIKEY - ALLEGRO ACS722LLCTR-05AB-T</t>
  </si>
  <si>
    <t>MTA-100 conn</t>
  </si>
  <si>
    <t>EXTRA</t>
  </si>
  <si>
    <t>MTA-100 plug 22AWG</t>
  </si>
  <si>
    <t>Through little bird elec</t>
  </si>
  <si>
    <t>SUPPLIER</t>
  </si>
  <si>
    <t>LittleBird</t>
  </si>
  <si>
    <t>Adafruit 0.56 4-Digit 7-Segment Display w/I2C Backpack - Red</t>
  </si>
  <si>
    <t>SUPPLIER#</t>
  </si>
  <si>
    <t>AF-878</t>
  </si>
  <si>
    <t>SF-COM-09456</t>
  </si>
  <si>
    <t>E14</t>
  </si>
  <si>
    <t>MTA-100 serial</t>
  </si>
  <si>
    <t>MTA-100 plug 26AWG</t>
  </si>
  <si>
    <t>3m</t>
  </si>
  <si>
    <t>5 core display cable 22 AWG</t>
  </si>
  <si>
    <t>display header</t>
  </si>
  <si>
    <t>Alternate TMR 1211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</si>
</sst>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2" fillId="0" borderId="0" xfId="5"/>
    <xf numFmtId="0" fontId="1" fillId="0" borderId="0" xfId="0" applyFo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C%20module%20pin%20us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S%20module%20pin%20us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NS"/>
      <sheetName val="BOM"/>
      <sheetName val="Sheet2"/>
    </sheetNames>
    <sheetDataSet>
      <sheetData sheetId="0"/>
      <sheetData sheetId="1"/>
      <sheetData sheetId="2">
        <row r="5">
          <cell r="A5">
            <v>33</v>
          </cell>
          <cell r="B5" t="str">
            <v>R1206</v>
          </cell>
          <cell r="C5">
            <v>1</v>
          </cell>
        </row>
        <row r="6">
          <cell r="A6">
            <v>39</v>
          </cell>
          <cell r="B6" t="str">
            <v>R1206</v>
          </cell>
          <cell r="C6">
            <v>2</v>
          </cell>
        </row>
        <row r="7">
          <cell r="A7">
            <v>240</v>
          </cell>
          <cell r="B7" t="str">
            <v>R1206</v>
          </cell>
          <cell r="C7">
            <v>1</v>
          </cell>
        </row>
        <row r="8">
          <cell r="A8">
            <v>270</v>
          </cell>
          <cell r="B8" t="str">
            <v>R1206</v>
          </cell>
          <cell r="C8">
            <v>5</v>
          </cell>
        </row>
        <row r="9">
          <cell r="A9">
            <v>680</v>
          </cell>
          <cell r="B9" t="str">
            <v>R1206</v>
          </cell>
          <cell r="C9">
            <v>1</v>
          </cell>
        </row>
        <row r="10">
          <cell r="B10" t="str">
            <v>C1206</v>
          </cell>
          <cell r="C10">
            <v>3</v>
          </cell>
        </row>
        <row r="11">
          <cell r="B11" t="str">
            <v>C1206</v>
          </cell>
          <cell r="C11">
            <v>13</v>
          </cell>
        </row>
        <row r="12">
          <cell r="A12" t="str">
            <v>10k</v>
          </cell>
          <cell r="B12" t="str">
            <v>R1206</v>
          </cell>
          <cell r="C12">
            <v>5</v>
          </cell>
        </row>
        <row r="13">
          <cell r="A13" t="str">
            <v>10n</v>
          </cell>
          <cell r="B13" t="str">
            <v>C1206</v>
          </cell>
          <cell r="C13">
            <v>2</v>
          </cell>
        </row>
        <row r="14">
          <cell r="A14" t="str">
            <v>1k</v>
          </cell>
          <cell r="B14" t="str">
            <v>R1206</v>
          </cell>
          <cell r="C14">
            <v>6</v>
          </cell>
        </row>
        <row r="15">
          <cell r="A15" t="str">
            <v>1N4004</v>
          </cell>
          <cell r="B15" t="str">
            <v>DO41-10</v>
          </cell>
          <cell r="C15">
            <v>1</v>
          </cell>
        </row>
        <row r="16">
          <cell r="A16" t="str">
            <v>1nF</v>
          </cell>
          <cell r="B16" t="str">
            <v>C1206</v>
          </cell>
          <cell r="C16">
            <v>5</v>
          </cell>
        </row>
        <row r="17">
          <cell r="A17" t="str">
            <v>1uF</v>
          </cell>
          <cell r="B17" t="str">
            <v>C1206</v>
          </cell>
          <cell r="C17">
            <v>2</v>
          </cell>
        </row>
        <row r="18">
          <cell r="A18" t="str">
            <v>20k</v>
          </cell>
          <cell r="B18" t="str">
            <v>R1206</v>
          </cell>
          <cell r="C18">
            <v>6</v>
          </cell>
        </row>
        <row r="19">
          <cell r="A19" t="str">
            <v>2k</v>
          </cell>
          <cell r="B19" t="str">
            <v>M1206</v>
          </cell>
          <cell r="C19">
            <v>1</v>
          </cell>
        </row>
        <row r="20">
          <cell r="A20" t="str">
            <v>3k</v>
          </cell>
          <cell r="B20" t="str">
            <v>M1206</v>
          </cell>
          <cell r="C20">
            <v>1</v>
          </cell>
        </row>
        <row r="21">
          <cell r="A21" t="str">
            <v>4.7k</v>
          </cell>
          <cell r="B21" t="str">
            <v>R1206</v>
          </cell>
          <cell r="C21">
            <v>5</v>
          </cell>
        </row>
        <row r="22">
          <cell r="A22" t="str">
            <v>40k</v>
          </cell>
          <cell r="B22" t="str">
            <v>R1206</v>
          </cell>
          <cell r="C22">
            <v>2</v>
          </cell>
        </row>
        <row r="23">
          <cell r="B23" t="str">
            <v>E5-8,5</v>
          </cell>
          <cell r="C23">
            <v>1</v>
          </cell>
        </row>
        <row r="24">
          <cell r="B24" t="str">
            <v>R1206</v>
          </cell>
          <cell r="C24">
            <v>1</v>
          </cell>
        </row>
        <row r="25">
          <cell r="A25" t="str">
            <v>56k</v>
          </cell>
          <cell r="B25" t="str">
            <v>R1206</v>
          </cell>
          <cell r="C25">
            <v>1</v>
          </cell>
        </row>
        <row r="26">
          <cell r="A26" t="str">
            <v>7.5V</v>
          </cell>
          <cell r="B26" t="str">
            <v>ZDIO-7.5</v>
          </cell>
          <cell r="C26">
            <v>1</v>
          </cell>
        </row>
        <row r="27">
          <cell r="A27" t="str">
            <v>9k1</v>
          </cell>
          <cell r="B27" t="str">
            <v>R1206</v>
          </cell>
          <cell r="C27">
            <v>1</v>
          </cell>
        </row>
        <row r="28">
          <cell r="A28" t="str">
            <v>ACPLC87BT</v>
          </cell>
          <cell r="B28" t="str">
            <v>SO8STRETCH</v>
          </cell>
          <cell r="C28">
            <v>2</v>
          </cell>
        </row>
        <row r="29">
          <cell r="A29" t="str">
            <v>ACS722</v>
          </cell>
          <cell r="B29" t="str">
            <v>SO08</v>
          </cell>
          <cell r="C29">
            <v>1</v>
          </cell>
        </row>
        <row r="30">
          <cell r="A30" t="str">
            <v>DIRTY 5V</v>
          </cell>
          <cell r="B30" t="str">
            <v>SWITCH-SPDT_KIT</v>
          </cell>
          <cell r="C30">
            <v>1</v>
          </cell>
        </row>
        <row r="31">
          <cell r="A31" t="str">
            <v>DISP_CONN</v>
          </cell>
          <cell r="B31" t="str">
            <v>DISP_CONN</v>
          </cell>
          <cell r="C31">
            <v>1</v>
          </cell>
        </row>
        <row r="32">
          <cell r="A32" t="str">
            <v>FUSE HERE</v>
          </cell>
          <cell r="B32" t="str">
            <v>LED-1206</v>
          </cell>
          <cell r="C32">
            <v>1</v>
          </cell>
        </row>
        <row r="33">
          <cell r="A33" t="str">
            <v>LM358</v>
          </cell>
          <cell r="B33" t="str">
            <v>DIP08</v>
          </cell>
          <cell r="C33">
            <v>1</v>
          </cell>
        </row>
        <row r="34">
          <cell r="A34" t="str">
            <v>LNBTVS</v>
          </cell>
          <cell r="B34" t="str">
            <v>JEDECDO-214AB</v>
          </cell>
          <cell r="C34">
            <v>1</v>
          </cell>
        </row>
        <row r="35">
          <cell r="A35" t="str">
            <v>LOGIC POWER</v>
          </cell>
          <cell r="B35" t="str">
            <v>SWITCH-SPDT_KIT</v>
          </cell>
          <cell r="C35">
            <v>1</v>
          </cell>
        </row>
        <row r="36">
          <cell r="A36" t="str">
            <v>MOSFET-PCHANNELFQP27P06</v>
          </cell>
          <cell r="B36" t="str">
            <v>TO220V</v>
          </cell>
          <cell r="C36">
            <v>1</v>
          </cell>
        </row>
        <row r="37">
          <cell r="A37" t="str">
            <v>NPN_TRAN</v>
          </cell>
          <cell r="B37" t="str">
            <v>SOT23-3</v>
          </cell>
          <cell r="C37">
            <v>5</v>
          </cell>
        </row>
        <row r="38">
          <cell r="A38" t="str">
            <v>OPTOISOLATOR-2SOIC8</v>
          </cell>
          <cell r="B38" t="str">
            <v>SO08-2</v>
          </cell>
          <cell r="C38">
            <v>3</v>
          </cell>
        </row>
        <row r="39">
          <cell r="A39" t="str">
            <v>P0-11</v>
          </cell>
          <cell r="B39" t="str">
            <v>1X12_LOCK</v>
          </cell>
          <cell r="C39">
            <v>1</v>
          </cell>
        </row>
        <row r="40">
          <cell r="A40" t="str">
            <v>P12-23</v>
          </cell>
          <cell r="B40" t="str">
            <v>1X12_LOCK</v>
          </cell>
          <cell r="C40">
            <v>1</v>
          </cell>
        </row>
        <row r="41">
          <cell r="A41" t="str">
            <v>PNP_TRAN</v>
          </cell>
          <cell r="B41" t="str">
            <v>SOT23-3</v>
          </cell>
          <cell r="C41">
            <v>5</v>
          </cell>
        </row>
        <row r="42">
          <cell r="A42" t="str">
            <v>SER</v>
          </cell>
          <cell r="B42" t="str">
            <v>MOLEX-1X3_LOCK</v>
          </cell>
          <cell r="C42">
            <v>1</v>
          </cell>
        </row>
        <row r="43">
          <cell r="A43" t="str">
            <v>TB6559FG</v>
          </cell>
          <cell r="B43" t="str">
            <v>HSOP16-P-300-1.00</v>
          </cell>
          <cell r="C43">
            <v>1</v>
          </cell>
        </row>
        <row r="44">
          <cell r="A44" t="str">
            <v>TEENSY31DEV</v>
          </cell>
          <cell r="B44" t="str">
            <v>TEENSY31PAC</v>
          </cell>
          <cell r="C44">
            <v>1</v>
          </cell>
        </row>
        <row r="45">
          <cell r="A45" t="str">
            <v>TRACOTMR2WIN</v>
          </cell>
          <cell r="B45" t="str">
            <v>TRACOPOWERDC-DCTRM2WIN</v>
          </cell>
          <cell r="C45">
            <v>1</v>
          </cell>
        </row>
        <row r="46">
          <cell r="A46" t="str">
            <v>V_REG_317SMD</v>
          </cell>
          <cell r="B46" t="str">
            <v>SOT223</v>
          </cell>
          <cell r="C46">
            <v>1</v>
          </cell>
        </row>
        <row r="47">
          <cell r="A47" t="str">
            <v>(blank)</v>
          </cell>
          <cell r="B47" t="str">
            <v>DO214BA</v>
          </cell>
          <cell r="C47">
            <v>1</v>
          </cell>
        </row>
        <row r="48">
          <cell r="B48" t="str">
            <v>W237-12P</v>
          </cell>
          <cell r="C48">
            <v>1</v>
          </cell>
        </row>
        <row r="49">
          <cell r="B49" t="str">
            <v>W237-132</v>
          </cell>
          <cell r="C49">
            <v>3</v>
          </cell>
        </row>
        <row r="50">
          <cell r="B50" t="str">
            <v>W237-133</v>
          </cell>
          <cell r="C5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ins"/>
      <sheetName val="calculation"/>
      <sheetName val="dimension"/>
      <sheetName val="BOm"/>
      <sheetName val="Pivot"/>
    </sheetNames>
    <sheetDataSet>
      <sheetData sheetId="0"/>
      <sheetData sheetId="1"/>
      <sheetData sheetId="2"/>
      <sheetData sheetId="3"/>
      <sheetData sheetId="4">
        <row r="5">
          <cell r="A5">
            <v>15</v>
          </cell>
          <cell r="B5" t="str">
            <v>R1206</v>
          </cell>
          <cell r="C5">
            <v>2</v>
          </cell>
        </row>
        <row r="6">
          <cell r="A6">
            <v>27</v>
          </cell>
          <cell r="B6" t="str">
            <v>R1206</v>
          </cell>
          <cell r="C6">
            <v>2</v>
          </cell>
        </row>
        <row r="7">
          <cell r="A7">
            <v>270</v>
          </cell>
          <cell r="B7" t="str">
            <v>R1206</v>
          </cell>
          <cell r="C7">
            <v>1</v>
          </cell>
        </row>
        <row r="8">
          <cell r="B8" t="str">
            <v>C1206</v>
          </cell>
          <cell r="C8">
            <v>1</v>
          </cell>
        </row>
        <row r="9">
          <cell r="A9" t="str">
            <v>10k</v>
          </cell>
          <cell r="B9" t="str">
            <v>R1206</v>
          </cell>
          <cell r="C9">
            <v>10</v>
          </cell>
        </row>
        <row r="10">
          <cell r="A10" t="str">
            <v>1k</v>
          </cell>
          <cell r="B10" t="str">
            <v>R1206</v>
          </cell>
          <cell r="C10">
            <v>2</v>
          </cell>
        </row>
        <row r="11">
          <cell r="A11" t="str">
            <v>4.7k</v>
          </cell>
          <cell r="B11" t="str">
            <v>R1206</v>
          </cell>
          <cell r="C11">
            <v>1</v>
          </cell>
        </row>
        <row r="12">
          <cell r="A12" t="str">
            <v>LNBTVS</v>
          </cell>
          <cell r="B12" t="str">
            <v>JEDECDO-214AB</v>
          </cell>
          <cell r="C12">
            <v>1</v>
          </cell>
        </row>
        <row r="13">
          <cell r="A13" t="str">
            <v>LOGIC POWER</v>
          </cell>
          <cell r="B13" t="str">
            <v>SWITCH-SPDT_KIT</v>
          </cell>
          <cell r="C13">
            <v>1</v>
          </cell>
        </row>
        <row r="14">
          <cell r="A14" t="str">
            <v>MOSFET-PCHANNELFQP27P06</v>
          </cell>
          <cell r="B14" t="str">
            <v>TO220V</v>
          </cell>
          <cell r="C14">
            <v>1</v>
          </cell>
        </row>
        <row r="15">
          <cell r="A15" t="str">
            <v>NPN_TRAN</v>
          </cell>
          <cell r="B15" t="str">
            <v>SOT23-3</v>
          </cell>
          <cell r="C15">
            <v>1</v>
          </cell>
        </row>
        <row r="16">
          <cell r="A16" t="str">
            <v>OPTOISOLATOR-2SOIC8</v>
          </cell>
          <cell r="B16" t="str">
            <v>SO08-2</v>
          </cell>
          <cell r="C16">
            <v>1</v>
          </cell>
        </row>
        <row r="17">
          <cell r="A17" t="str">
            <v>P0-11</v>
          </cell>
          <cell r="B17" t="str">
            <v>1X12_LOCK</v>
          </cell>
          <cell r="C17">
            <v>1</v>
          </cell>
        </row>
        <row r="18">
          <cell r="A18" t="str">
            <v>P12-23</v>
          </cell>
          <cell r="B18" t="str">
            <v>1X12_LOCK</v>
          </cell>
          <cell r="C18">
            <v>1</v>
          </cell>
        </row>
        <row r="19">
          <cell r="A19" t="str">
            <v>PNP_TRAN</v>
          </cell>
          <cell r="B19" t="str">
            <v>SOT23-3</v>
          </cell>
          <cell r="C19">
            <v>1</v>
          </cell>
        </row>
        <row r="20">
          <cell r="A20" t="str">
            <v>SER</v>
          </cell>
          <cell r="B20" t="str">
            <v>MOLEX-1X3_LOCK</v>
          </cell>
          <cell r="C20">
            <v>1</v>
          </cell>
        </row>
        <row r="21">
          <cell r="A21" t="str">
            <v>TEENSY31DEV</v>
          </cell>
          <cell r="B21" t="str">
            <v>TEENSY31PAC</v>
          </cell>
          <cell r="C21">
            <v>1</v>
          </cell>
        </row>
        <row r="22">
          <cell r="A22" t="str">
            <v>TRACOTMR2WIN</v>
          </cell>
          <cell r="B22" t="str">
            <v>TRACOPOWERDC-DCTRM2WIN</v>
          </cell>
          <cell r="C22">
            <v>1</v>
          </cell>
        </row>
        <row r="23">
          <cell r="A23" t="str">
            <v>(blank)</v>
          </cell>
          <cell r="B23" t="str">
            <v>1X10_LOCK</v>
          </cell>
          <cell r="C23">
            <v>2</v>
          </cell>
        </row>
        <row r="24">
          <cell r="B24" t="str">
            <v>DO214BA</v>
          </cell>
          <cell r="C24">
            <v>1</v>
          </cell>
        </row>
        <row r="25">
          <cell r="B25" t="str">
            <v>W237-132</v>
          </cell>
          <cell r="C25">
            <v>2</v>
          </cell>
        </row>
        <row r="26">
          <cell r="B26" t="str">
            <v>W237-133</v>
          </cell>
          <cell r="C26">
            <v>4</v>
          </cell>
        </row>
        <row r="27">
          <cell r="B27" t="str">
            <v>W237-5P</v>
          </cell>
          <cell r="C27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 Conroy" refreshedDate="42248.428849305557" createdVersion="4" refreshedVersion="4" minRefreshableVersion="3" recordCount="73">
  <cacheSource type="worksheet">
    <worksheetSource ref="A1:C74" sheet="combined"/>
  </cacheSource>
  <cacheFields count="3">
    <cacheField name="value" numFmtId="0">
      <sharedItems containsBlank="1" containsMixedTypes="1" containsNumber="1" containsInteger="1" minValue="0" maxValue="680" count="45">
        <n v="33"/>
        <n v="39"/>
        <n v="240"/>
        <n v="270"/>
        <n v="680"/>
        <s v="0.1uF"/>
        <s v="10k"/>
        <s v="10n"/>
        <s v="1k"/>
        <s v="1N4004"/>
        <s v="1nF"/>
        <s v="1uF"/>
        <s v="20k"/>
        <s v="2k"/>
        <s v="3k"/>
        <s v="4.7k"/>
        <s v="40k"/>
        <s v="47uF"/>
        <s v="56k"/>
        <s v="7.5V"/>
        <s v="9k1"/>
        <s v="ACPLC87BT"/>
        <s v="ACS722"/>
        <s v="DIRTY 5V"/>
        <s v="DISP_CONN"/>
        <s v="FUSE HERE"/>
        <s v="LM358"/>
        <s v="LNBTVS"/>
        <s v="LOGIC POWER"/>
        <s v="MOSFET-PCHANNELFQP27P06"/>
        <s v="NPN_TRAN"/>
        <s v="OPTOISOLATOR-2SOIC8"/>
        <s v="P0-11"/>
        <s v="P12-23"/>
        <s v="PNP_TRAN"/>
        <s v="SER"/>
        <s v="TB6559FG"/>
        <s v="TEENSY31DEV"/>
        <s v="TRACOTMR2WIN"/>
        <s v="V_REG_317SMD"/>
        <s v="(blank)"/>
        <n v="0"/>
        <m/>
        <n v="15"/>
        <n v="27"/>
      </sharedItems>
    </cacheField>
    <cacheField name="pkg" numFmtId="0">
      <sharedItems containsBlank="1" count="29">
        <s v="R1206"/>
        <s v="C1206"/>
        <s v="DO41-10"/>
        <s v="M1206"/>
        <s v="E5-8,5"/>
        <s v="ZDIO-7.5"/>
        <s v="SO8STRETCH"/>
        <s v="SO08"/>
        <s v="SWITCH-SPDT_KIT"/>
        <s v="DISP_CONN"/>
        <s v="LED-1206"/>
        <s v="DIP08"/>
        <s v="JEDECDO-214AB"/>
        <s v="TO220V"/>
        <s v="SOT23-3"/>
        <s v="SO08-2"/>
        <s v="1X12_LOCK"/>
        <s v="MOLEX-1X3_LOCK"/>
        <s v="HSOP16-P-300-1.00"/>
        <s v="TEENSY31PAC"/>
        <s v="TRACOPOWERDC-DCTRM2WIN"/>
        <s v="SOT223"/>
        <s v="DO214BA"/>
        <s v="W237-12P"/>
        <s v="W237-132"/>
        <s v="W237-133"/>
        <m/>
        <s v="1X10_LOCK"/>
        <s v="W237-5P"/>
      </sharedItems>
    </cacheField>
    <cacheField name="qty" numFmtId="0">
      <sharedItems containsString="0" containsBlank="1" containsNumber="1" containsInteger="1" minValue="1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x v="0"/>
    <x v="0"/>
    <n v="1"/>
  </r>
  <r>
    <x v="1"/>
    <x v="0"/>
    <n v="2"/>
  </r>
  <r>
    <x v="2"/>
    <x v="0"/>
    <n v="1"/>
  </r>
  <r>
    <x v="3"/>
    <x v="0"/>
    <n v="5"/>
  </r>
  <r>
    <x v="4"/>
    <x v="0"/>
    <n v="1"/>
  </r>
  <r>
    <x v="5"/>
    <x v="1"/>
    <n v="3"/>
  </r>
  <r>
    <x v="5"/>
    <x v="1"/>
    <n v="13"/>
  </r>
  <r>
    <x v="6"/>
    <x v="0"/>
    <n v="5"/>
  </r>
  <r>
    <x v="7"/>
    <x v="1"/>
    <n v="2"/>
  </r>
  <r>
    <x v="8"/>
    <x v="0"/>
    <n v="6"/>
  </r>
  <r>
    <x v="9"/>
    <x v="2"/>
    <n v="1"/>
  </r>
  <r>
    <x v="10"/>
    <x v="1"/>
    <n v="5"/>
  </r>
  <r>
    <x v="11"/>
    <x v="1"/>
    <n v="2"/>
  </r>
  <r>
    <x v="12"/>
    <x v="0"/>
    <n v="6"/>
  </r>
  <r>
    <x v="13"/>
    <x v="3"/>
    <n v="1"/>
  </r>
  <r>
    <x v="14"/>
    <x v="3"/>
    <n v="1"/>
  </r>
  <r>
    <x v="15"/>
    <x v="0"/>
    <n v="5"/>
  </r>
  <r>
    <x v="16"/>
    <x v="0"/>
    <n v="2"/>
  </r>
  <r>
    <x v="17"/>
    <x v="4"/>
    <n v="1"/>
  </r>
  <r>
    <x v="15"/>
    <x v="0"/>
    <n v="1"/>
  </r>
  <r>
    <x v="18"/>
    <x v="0"/>
    <n v="1"/>
  </r>
  <r>
    <x v="19"/>
    <x v="5"/>
    <n v="1"/>
  </r>
  <r>
    <x v="20"/>
    <x v="0"/>
    <n v="1"/>
  </r>
  <r>
    <x v="21"/>
    <x v="6"/>
    <n v="2"/>
  </r>
  <r>
    <x v="22"/>
    <x v="7"/>
    <n v="1"/>
  </r>
  <r>
    <x v="23"/>
    <x v="8"/>
    <n v="1"/>
  </r>
  <r>
    <x v="24"/>
    <x v="9"/>
    <n v="1"/>
  </r>
  <r>
    <x v="25"/>
    <x v="10"/>
    <n v="1"/>
  </r>
  <r>
    <x v="26"/>
    <x v="11"/>
    <n v="1"/>
  </r>
  <r>
    <x v="27"/>
    <x v="12"/>
    <n v="1"/>
  </r>
  <r>
    <x v="28"/>
    <x v="8"/>
    <n v="1"/>
  </r>
  <r>
    <x v="29"/>
    <x v="13"/>
    <n v="1"/>
  </r>
  <r>
    <x v="30"/>
    <x v="14"/>
    <n v="5"/>
  </r>
  <r>
    <x v="31"/>
    <x v="15"/>
    <n v="3"/>
  </r>
  <r>
    <x v="32"/>
    <x v="16"/>
    <n v="1"/>
  </r>
  <r>
    <x v="33"/>
    <x v="16"/>
    <n v="1"/>
  </r>
  <r>
    <x v="34"/>
    <x v="14"/>
    <n v="5"/>
  </r>
  <r>
    <x v="35"/>
    <x v="17"/>
    <n v="1"/>
  </r>
  <r>
    <x v="36"/>
    <x v="18"/>
    <n v="1"/>
  </r>
  <r>
    <x v="37"/>
    <x v="19"/>
    <n v="1"/>
  </r>
  <r>
    <x v="38"/>
    <x v="20"/>
    <n v="1"/>
  </r>
  <r>
    <x v="39"/>
    <x v="21"/>
    <n v="1"/>
  </r>
  <r>
    <x v="40"/>
    <x v="22"/>
    <n v="1"/>
  </r>
  <r>
    <x v="41"/>
    <x v="23"/>
    <n v="1"/>
  </r>
  <r>
    <x v="41"/>
    <x v="24"/>
    <n v="3"/>
  </r>
  <r>
    <x v="41"/>
    <x v="25"/>
    <n v="1"/>
  </r>
  <r>
    <x v="42"/>
    <x v="26"/>
    <m/>
  </r>
  <r>
    <x v="42"/>
    <x v="26"/>
    <m/>
  </r>
  <r>
    <x v="42"/>
    <x v="26"/>
    <m/>
  </r>
  <r>
    <x v="42"/>
    <x v="26"/>
    <m/>
  </r>
  <r>
    <x v="43"/>
    <x v="0"/>
    <n v="2"/>
  </r>
  <r>
    <x v="44"/>
    <x v="0"/>
    <n v="2"/>
  </r>
  <r>
    <x v="3"/>
    <x v="0"/>
    <n v="1"/>
  </r>
  <r>
    <x v="5"/>
    <x v="1"/>
    <n v="1"/>
  </r>
  <r>
    <x v="6"/>
    <x v="0"/>
    <n v="10"/>
  </r>
  <r>
    <x v="8"/>
    <x v="0"/>
    <n v="2"/>
  </r>
  <r>
    <x v="15"/>
    <x v="0"/>
    <n v="1"/>
  </r>
  <r>
    <x v="27"/>
    <x v="12"/>
    <n v="1"/>
  </r>
  <r>
    <x v="28"/>
    <x v="8"/>
    <n v="1"/>
  </r>
  <r>
    <x v="29"/>
    <x v="13"/>
    <n v="1"/>
  </r>
  <r>
    <x v="30"/>
    <x v="14"/>
    <n v="1"/>
  </r>
  <r>
    <x v="31"/>
    <x v="15"/>
    <n v="1"/>
  </r>
  <r>
    <x v="32"/>
    <x v="16"/>
    <n v="1"/>
  </r>
  <r>
    <x v="33"/>
    <x v="16"/>
    <n v="1"/>
  </r>
  <r>
    <x v="34"/>
    <x v="14"/>
    <n v="1"/>
  </r>
  <r>
    <x v="35"/>
    <x v="17"/>
    <n v="1"/>
  </r>
  <r>
    <x v="37"/>
    <x v="19"/>
    <n v="1"/>
  </r>
  <r>
    <x v="38"/>
    <x v="20"/>
    <n v="1"/>
  </r>
  <r>
    <x v="40"/>
    <x v="27"/>
    <n v="2"/>
  </r>
  <r>
    <x v="41"/>
    <x v="22"/>
    <n v="1"/>
  </r>
  <r>
    <x v="41"/>
    <x v="24"/>
    <n v="2"/>
  </r>
  <r>
    <x v="41"/>
    <x v="25"/>
    <n v="4"/>
  </r>
  <r>
    <x v="41"/>
    <x v="2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C55" firstHeaderRow="2" firstDataRow="2" firstDataCol="2"/>
  <pivotFields count="3">
    <pivotField axis="axisRow" compact="0" outline="0" showAll="0" defaultSubtotal="0">
      <items count="45">
        <item x="41"/>
        <item x="43"/>
        <item x="44"/>
        <item x="0"/>
        <item x="1"/>
        <item x="2"/>
        <item x="3"/>
        <item x="4"/>
        <item x="4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2"/>
      </items>
    </pivotField>
    <pivotField axis="axisRow" compact="0" outline="0" showAll="0" sortType="ascending" defaultSubtotal="0">
      <items count="29">
        <item x="27"/>
        <item x="16"/>
        <item x="1"/>
        <item x="11"/>
        <item x="9"/>
        <item x="22"/>
        <item x="2"/>
        <item x="4"/>
        <item x="18"/>
        <item x="12"/>
        <item x="10"/>
        <item x="3"/>
        <item x="17"/>
        <item x="0"/>
        <item x="7"/>
        <item x="15"/>
        <item x="6"/>
        <item x="21"/>
        <item x="14"/>
        <item x="8"/>
        <item x="19"/>
        <item x="13"/>
        <item x="20"/>
        <item x="23"/>
        <item x="24"/>
        <item x="25"/>
        <item x="28"/>
        <item x="5"/>
        <item x="26"/>
      </items>
    </pivotField>
    <pivotField dataField="1" compact="0" outline="0" showAll="0"/>
  </pivotFields>
  <rowFields count="2">
    <field x="1"/>
    <field x="0"/>
  </rowFields>
  <rowItems count="51">
    <i>
      <x/>
      <x v="8"/>
    </i>
    <i>
      <x v="1"/>
      <x v="36"/>
    </i>
    <i r="1">
      <x v="37"/>
    </i>
    <i>
      <x v="2"/>
      <x v="9"/>
    </i>
    <i r="1">
      <x v="11"/>
    </i>
    <i r="1">
      <x v="14"/>
    </i>
    <i r="1">
      <x v="15"/>
    </i>
    <i>
      <x v="3"/>
      <x v="30"/>
    </i>
    <i>
      <x v="4"/>
      <x v="28"/>
    </i>
    <i>
      <x v="5"/>
      <x/>
    </i>
    <i r="1">
      <x v="8"/>
    </i>
    <i>
      <x v="6"/>
      <x v="13"/>
    </i>
    <i>
      <x v="7"/>
      <x v="21"/>
    </i>
    <i>
      <x v="8"/>
      <x v="40"/>
    </i>
    <i>
      <x v="9"/>
      <x v="31"/>
    </i>
    <i>
      <x v="10"/>
      <x v="29"/>
    </i>
    <i>
      <x v="11"/>
      <x v="17"/>
    </i>
    <i r="1">
      <x v="18"/>
    </i>
    <i>
      <x v="12"/>
      <x v="39"/>
    </i>
    <i>
      <x v="1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2"/>
    </i>
    <i r="1">
      <x v="16"/>
    </i>
    <i r="1">
      <x v="19"/>
    </i>
    <i r="1">
      <x v="20"/>
    </i>
    <i r="1">
      <x v="22"/>
    </i>
    <i r="1">
      <x v="24"/>
    </i>
    <i>
      <x v="14"/>
      <x v="26"/>
    </i>
    <i>
      <x v="15"/>
      <x v="35"/>
    </i>
    <i>
      <x v="16"/>
      <x v="25"/>
    </i>
    <i>
      <x v="17"/>
      <x v="43"/>
    </i>
    <i>
      <x v="18"/>
      <x v="34"/>
    </i>
    <i r="1">
      <x v="38"/>
    </i>
    <i>
      <x v="19"/>
      <x v="27"/>
    </i>
    <i r="1">
      <x v="32"/>
    </i>
    <i>
      <x v="20"/>
      <x v="41"/>
    </i>
    <i>
      <x v="21"/>
      <x v="33"/>
    </i>
    <i>
      <x v="22"/>
      <x v="42"/>
    </i>
    <i>
      <x v="23"/>
      <x/>
    </i>
    <i>
      <x v="24"/>
      <x/>
    </i>
    <i>
      <x v="25"/>
      <x/>
    </i>
    <i>
      <x v="26"/>
      <x/>
    </i>
    <i>
      <x v="27"/>
      <x v="23"/>
    </i>
    <i>
      <x v="28"/>
      <x v="44"/>
    </i>
    <i t="grand">
      <x/>
    </i>
  </rowItems>
  <colItems count="1">
    <i/>
  </colItems>
  <dataFields count="1">
    <dataField name="Sum of qty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au.element14.com/te-connectivity-amp/640456-3/product-range-mta-100-series/dp/588581" TargetMode="External"/><Relationship Id="rId20" Type="http://schemas.openxmlformats.org/officeDocument/2006/relationships/hyperlink" Target="http://au.element14.com/multicomp/mc1206s4f1002t5e/thick-film-resistor-10kohm-250mw/dp/1632523" TargetMode="External"/><Relationship Id="rId21" Type="http://schemas.openxmlformats.org/officeDocument/2006/relationships/hyperlink" Target="http://au.element14.com/koa-spear-electronics/rk73h2bttd1001f/resistor-1206-1k-ohm-1/dp/1811972" TargetMode="External"/><Relationship Id="rId22" Type="http://schemas.openxmlformats.org/officeDocument/2006/relationships/hyperlink" Target="http://au.element14.com/multicomp/mc1206s4f2002t5e/thick-film-resistor-20kohm-250mw/dp/1632543" TargetMode="External"/><Relationship Id="rId23" Type="http://schemas.openxmlformats.org/officeDocument/2006/relationships/hyperlink" Target="http://au.element14.com/multicomp/mc1206s4f4701t5e/thick-film-resistor-4-7kohm-250mw/dp/1632579" TargetMode="External"/><Relationship Id="rId24" Type="http://schemas.openxmlformats.org/officeDocument/2006/relationships/hyperlink" Target="http://au.element14.com/multicomp/mc0125w1206140k2/resistor-40k2-0-125w-1-1206/dp/2142268" TargetMode="External"/><Relationship Id="rId25" Type="http://schemas.openxmlformats.org/officeDocument/2006/relationships/hyperlink" Target="http://au.element14.com/vishay-dale/crcw120656k0fkea/thick-film-resistor-56kohm-250mw/dp/1158086" TargetMode="External"/><Relationship Id="rId26" Type="http://schemas.openxmlformats.org/officeDocument/2006/relationships/hyperlink" Target="http://au.element14.com/vishay-dale/crcw12069k10fkea/thick-film-resistor-9-1kohm-250mw/dp/1153324" TargetMode="External"/><Relationship Id="rId27" Type="http://schemas.openxmlformats.org/officeDocument/2006/relationships/hyperlink" Target="http://au.element14.com/vishay/ild213t/optocoupler-smd-dual/dp/1045451" TargetMode="External"/><Relationship Id="rId28" Type="http://schemas.openxmlformats.org/officeDocument/2006/relationships/hyperlink" Target="http://au.element14.com/on-semiconductor/ncp1117st33t3g/ic-linear-voltage-regulator/dp/1652366" TargetMode="External"/><Relationship Id="rId29" Type="http://schemas.openxmlformats.org/officeDocument/2006/relationships/hyperlink" Target="http://au.element14.com/on-semiconductor/mmbt2222alt1g/transistor-npn-40v-sot-23/dp/1459098" TargetMode="External"/><Relationship Id="rId30" Type="http://schemas.openxmlformats.org/officeDocument/2006/relationships/hyperlink" Target="http://au.element14.com/on-semiconductor/mmbt2907alt1g/transistor-bjt-pnp-60v-0-6a-sot/dp/1459099" TargetMode="External"/><Relationship Id="rId31" Type="http://schemas.openxmlformats.org/officeDocument/2006/relationships/hyperlink" Target="http://au.element14.com/camdenboss/ctb0709-3/terminal-block-wire-to-brd-3pos/dp/2493626" TargetMode="External"/><Relationship Id="rId32" Type="http://schemas.openxmlformats.org/officeDocument/2006/relationships/hyperlink" Target="http://au.element14.com/camdenboss/ctb0709-2/terminal-block-wire-to-brd-2pos/dp/2493625" TargetMode="External"/><Relationship Id="rId10" Type="http://schemas.openxmlformats.org/officeDocument/2006/relationships/hyperlink" Target="http://au.element14.com/te-connectivity-amp/3-640442-3/housing-26awg-3way/dp/1098711" TargetMode="External"/><Relationship Id="rId11" Type="http://schemas.openxmlformats.org/officeDocument/2006/relationships/hyperlink" Target="http://au.element14.com/te-connectivity-amp/640456-5/product-range-mta-100-series/dp/588600" TargetMode="External"/><Relationship Id="rId12" Type="http://schemas.openxmlformats.org/officeDocument/2006/relationships/hyperlink" Target="http://au.element14.com/te-connectivity-amp/3-643813-5/connector-mta-100-5way/dp/1773007" TargetMode="External"/><Relationship Id="rId13" Type="http://schemas.openxmlformats.org/officeDocument/2006/relationships/hyperlink" Target="http://au.element14.com/te-connectivity/crgh1206f15r/resistor-power-15r-0-5w-1-1206/dp/2332114" TargetMode="External"/><Relationship Id="rId14" Type="http://schemas.openxmlformats.org/officeDocument/2006/relationships/hyperlink" Target="http://au.element14.com/te-connectivity/crgh1206f27r/resistor-power-27r-0-5w-1-1206/dp/2332118" TargetMode="External"/><Relationship Id="rId15" Type="http://schemas.openxmlformats.org/officeDocument/2006/relationships/hyperlink" Target="http://au.element14.com/vishay-draloric/crcw120633r0fkea/product-range-aec-q200-crcw-series/dp/1692544" TargetMode="External"/><Relationship Id="rId16" Type="http://schemas.openxmlformats.org/officeDocument/2006/relationships/hyperlink" Target="http://au.element14.com/te-connectivity/crgh1206f39r/resistor-power-39r-0-5w-1-1206/dp/2332120" TargetMode="External"/><Relationship Id="rId17" Type="http://schemas.openxmlformats.org/officeDocument/2006/relationships/hyperlink" Target="http://au.element14.com/multicomp/mc1206s4f2400t5e/thick-film-resistor-240-ohm-250mw/dp/1630578" TargetMode="External"/><Relationship Id="rId18" Type="http://schemas.openxmlformats.org/officeDocument/2006/relationships/hyperlink" Target="http://au.element14.com/vishay-draloric/crcw1206270rfkea/product-range-aec-q200-crcw-series/dp/1470003" TargetMode="External"/><Relationship Id="rId19" Type="http://schemas.openxmlformats.org/officeDocument/2006/relationships/hyperlink" Target="http://au.element14.com/multicomp/mc1206s4f6800t5e/thick-film-resistor-680-ohm-250mw/dp/1632597" TargetMode="External"/><Relationship Id="rId1" Type="http://schemas.openxmlformats.org/officeDocument/2006/relationships/pivotTable" Target="../pivotTables/pivotTable1.xml"/><Relationship Id="rId2" Type="http://schemas.openxmlformats.org/officeDocument/2006/relationships/hyperlink" Target="http://au.element14.com/avx/12062c104kat2a/cap-mlcc-x7r-100nf-200v-1206/dp/1867950" TargetMode="External"/><Relationship Id="rId3" Type="http://schemas.openxmlformats.org/officeDocument/2006/relationships/hyperlink" Target="http://au.element14.com/multicomp/mc1206b102k500ct/cap-mlcc-x7r-1nf-50v-1206/dp/1759337" TargetMode="External"/><Relationship Id="rId4" Type="http://schemas.openxmlformats.org/officeDocument/2006/relationships/hyperlink" Target="http://au.element14.com/multicomp/1sma4740/diode-zener-10v-1w/dp/1687497" TargetMode="External"/><Relationship Id="rId5" Type="http://schemas.openxmlformats.org/officeDocument/2006/relationships/hyperlink" Target="http://au.element14.com/nte-electronics/1n4004/standard-diode-1a-400v-do-41/dp/1383892" TargetMode="External"/><Relationship Id="rId6" Type="http://schemas.openxmlformats.org/officeDocument/2006/relationships/hyperlink" Target="http://au.element14.com/rubycon/200px47mefc10x20/product-range-px-series/dp/2346630" TargetMode="External"/><Relationship Id="rId7" Type="http://schemas.openxmlformats.org/officeDocument/2006/relationships/hyperlink" Target="http://au.element14.com/panasonic-electronic-components/erb-rg0r50v/fuse-500ma-63vdc-fast-acting-1206/dp/2414111" TargetMode="External"/><Relationship Id="rId8" Type="http://schemas.openxmlformats.org/officeDocument/2006/relationships/hyperlink" Target="http://au.element14.com/multicomp/mc1206s4f3001t5e/resistor-thick-film-3kohm-0-25w/dp/16466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1"/>
  <sheetViews>
    <sheetView tabSelected="1" topLeftCell="A5" workbookViewId="0">
      <selection activeCell="A53" sqref="A53"/>
    </sheetView>
  </sheetViews>
  <sheetFormatPr baseColWidth="10" defaultRowHeight="15" x14ac:dyDescent="0"/>
  <cols>
    <col min="1" max="1" width="31.5" bestFit="1" customWidth="1"/>
    <col min="2" max="2" width="26" bestFit="1" customWidth="1"/>
    <col min="3" max="3" width="5.33203125" customWidth="1"/>
    <col min="4" max="4" width="6.33203125" customWidth="1"/>
    <col min="5" max="5" width="4.6640625" customWidth="1"/>
    <col min="7" max="7" width="14" bestFit="1" customWidth="1"/>
    <col min="8" max="8" width="18.6640625" customWidth="1"/>
  </cols>
  <sheetData>
    <row r="3" spans="1:9">
      <c r="A3" s="1" t="s">
        <v>68</v>
      </c>
    </row>
    <row r="4" spans="1:9">
      <c r="A4" s="1" t="s">
        <v>1</v>
      </c>
      <c r="B4" s="1" t="s">
        <v>0</v>
      </c>
      <c r="C4" t="s">
        <v>67</v>
      </c>
      <c r="D4" t="s">
        <v>69</v>
      </c>
      <c r="E4" t="s">
        <v>70</v>
      </c>
      <c r="F4" t="s">
        <v>84</v>
      </c>
      <c r="G4" t="s">
        <v>75</v>
      </c>
      <c r="H4" t="s">
        <v>71</v>
      </c>
      <c r="I4" t="s">
        <v>81</v>
      </c>
    </row>
    <row r="5" spans="1:9">
      <c r="A5" t="s">
        <v>46</v>
      </c>
      <c r="B5" t="s">
        <v>3</v>
      </c>
      <c r="C5" s="2">
        <v>2</v>
      </c>
      <c r="D5">
        <v>2</v>
      </c>
      <c r="E5">
        <v>0</v>
      </c>
      <c r="F5" s="4">
        <v>588544</v>
      </c>
      <c r="G5">
        <v>0.91500000000000004</v>
      </c>
      <c r="H5" t="s">
        <v>77</v>
      </c>
      <c r="I5" t="s">
        <v>87</v>
      </c>
    </row>
    <row r="6" spans="1:9">
      <c r="A6" t="s">
        <v>61</v>
      </c>
      <c r="B6" t="s">
        <v>31</v>
      </c>
      <c r="C6" s="2">
        <v>2</v>
      </c>
      <c r="D6">
        <v>0</v>
      </c>
    </row>
    <row r="7" spans="1:9">
      <c r="B7" t="s">
        <v>32</v>
      </c>
      <c r="C7" s="2">
        <v>2</v>
      </c>
      <c r="D7">
        <v>0</v>
      </c>
    </row>
    <row r="8" spans="1:9">
      <c r="A8" t="s">
        <v>47</v>
      </c>
      <c r="B8" t="s">
        <v>4</v>
      </c>
      <c r="C8" s="2">
        <v>17</v>
      </c>
      <c r="D8">
        <v>10</v>
      </c>
      <c r="E8">
        <v>18</v>
      </c>
      <c r="F8" s="4">
        <v>1867950</v>
      </c>
      <c r="G8">
        <v>3.5999999999999997E-2</v>
      </c>
      <c r="I8" t="s">
        <v>87</v>
      </c>
    </row>
    <row r="9" spans="1:9">
      <c r="B9" t="s">
        <v>6</v>
      </c>
      <c r="C9" s="2">
        <v>2</v>
      </c>
      <c r="D9">
        <v>4</v>
      </c>
      <c r="F9">
        <v>4801880</v>
      </c>
      <c r="G9">
        <v>2.8000000000000001E-2</v>
      </c>
      <c r="I9" t="s">
        <v>87</v>
      </c>
    </row>
    <row r="10" spans="1:9">
      <c r="B10" t="s">
        <v>9</v>
      </c>
      <c r="C10" s="2">
        <v>5</v>
      </c>
      <c r="D10">
        <v>10</v>
      </c>
      <c r="F10" s="4">
        <v>1759337</v>
      </c>
      <c r="G10">
        <v>7.3999999999999996E-2</v>
      </c>
      <c r="I10" t="s">
        <v>87</v>
      </c>
    </row>
    <row r="11" spans="1:9">
      <c r="B11" t="s">
        <v>10</v>
      </c>
      <c r="C11" s="2">
        <v>2</v>
      </c>
      <c r="D11">
        <v>4</v>
      </c>
      <c r="F11">
        <v>1759438</v>
      </c>
      <c r="G11">
        <v>1.7999999999999999E-2</v>
      </c>
      <c r="I11" t="s">
        <v>87</v>
      </c>
    </row>
    <row r="12" spans="1:9">
      <c r="A12" t="s">
        <v>56</v>
      </c>
      <c r="B12" t="s">
        <v>25</v>
      </c>
      <c r="C12" s="2">
        <v>1</v>
      </c>
      <c r="D12">
        <v>2</v>
      </c>
      <c r="F12" t="s">
        <v>86</v>
      </c>
      <c r="G12">
        <v>1.46</v>
      </c>
      <c r="H12" t="s">
        <v>80</v>
      </c>
      <c r="I12" t="s">
        <v>82</v>
      </c>
    </row>
    <row r="13" spans="1:9">
      <c r="A13" t="s">
        <v>23</v>
      </c>
      <c r="B13" t="s">
        <v>23</v>
      </c>
      <c r="C13" s="2">
        <v>1</v>
      </c>
      <c r="D13" s="3">
        <v>1</v>
      </c>
      <c r="F13" s="4">
        <v>588600</v>
      </c>
      <c r="G13">
        <v>0.42799999999999999</v>
      </c>
      <c r="H13" t="s">
        <v>92</v>
      </c>
      <c r="I13" t="s">
        <v>87</v>
      </c>
    </row>
    <row r="14" spans="1:9">
      <c r="A14" t="s">
        <v>40</v>
      </c>
      <c r="B14">
        <v>0</v>
      </c>
      <c r="C14" s="2">
        <v>1</v>
      </c>
      <c r="D14">
        <v>4</v>
      </c>
      <c r="F14" s="4">
        <v>1687497</v>
      </c>
      <c r="G14">
        <v>0.56000000000000005</v>
      </c>
      <c r="H14" t="s">
        <v>72</v>
      </c>
      <c r="I14" t="s">
        <v>87</v>
      </c>
    </row>
    <row r="15" spans="1:9">
      <c r="B15" t="s">
        <v>3</v>
      </c>
      <c r="C15" s="2">
        <v>1</v>
      </c>
    </row>
    <row r="16" spans="1:9">
      <c r="A16" t="s">
        <v>48</v>
      </c>
      <c r="B16" t="s">
        <v>8</v>
      </c>
      <c r="C16" s="2">
        <v>1</v>
      </c>
      <c r="D16">
        <v>2</v>
      </c>
      <c r="F16" s="4">
        <v>1383892</v>
      </c>
      <c r="G16">
        <v>6.7000000000000004E-2</v>
      </c>
      <c r="I16" t="s">
        <v>87</v>
      </c>
    </row>
    <row r="17" spans="1:9">
      <c r="A17" t="s">
        <v>50</v>
      </c>
      <c r="B17" t="s">
        <v>16</v>
      </c>
      <c r="C17" s="2">
        <v>1</v>
      </c>
      <c r="D17">
        <v>2</v>
      </c>
      <c r="F17" s="4">
        <v>2346630</v>
      </c>
      <c r="G17">
        <v>0.98899999999999999</v>
      </c>
      <c r="I17" t="s">
        <v>87</v>
      </c>
    </row>
    <row r="18" spans="1:9">
      <c r="A18" t="s">
        <v>63</v>
      </c>
      <c r="B18" t="s">
        <v>35</v>
      </c>
      <c r="C18" s="2">
        <v>1</v>
      </c>
      <c r="D18">
        <v>0</v>
      </c>
    </row>
    <row r="19" spans="1:9">
      <c r="A19" t="s">
        <v>57</v>
      </c>
      <c r="B19" t="s">
        <v>26</v>
      </c>
      <c r="C19" s="2">
        <v>2</v>
      </c>
      <c r="D19">
        <v>4</v>
      </c>
      <c r="F19">
        <v>1749287</v>
      </c>
      <c r="G19">
        <v>1.88</v>
      </c>
      <c r="I19" t="s">
        <v>87</v>
      </c>
    </row>
    <row r="20" spans="1:9">
      <c r="A20" t="s">
        <v>55</v>
      </c>
      <c r="B20" t="s">
        <v>24</v>
      </c>
      <c r="C20" s="2">
        <v>1</v>
      </c>
      <c r="D20">
        <v>10</v>
      </c>
      <c r="F20" s="4">
        <v>2414111</v>
      </c>
      <c r="G20">
        <v>0.26200000000000001</v>
      </c>
      <c r="H20" t="s">
        <v>73</v>
      </c>
      <c r="I20" t="s">
        <v>87</v>
      </c>
    </row>
    <row r="21" spans="1:9">
      <c r="A21" t="s">
        <v>49</v>
      </c>
      <c r="B21" t="s">
        <v>12</v>
      </c>
      <c r="C21" s="2">
        <v>1</v>
      </c>
      <c r="D21">
        <v>2</v>
      </c>
      <c r="F21">
        <v>2333590</v>
      </c>
      <c r="G21">
        <v>0.1</v>
      </c>
      <c r="I21" t="s">
        <v>87</v>
      </c>
    </row>
    <row r="22" spans="1:9">
      <c r="B22" t="s">
        <v>13</v>
      </c>
      <c r="C22" s="2">
        <v>1</v>
      </c>
      <c r="D22">
        <v>2</v>
      </c>
      <c r="F22" s="4">
        <v>1646697</v>
      </c>
      <c r="G22">
        <v>3.3999999999999998E-3</v>
      </c>
      <c r="I22" t="s">
        <v>87</v>
      </c>
    </row>
    <row r="23" spans="1:9">
      <c r="A23" t="s">
        <v>62</v>
      </c>
      <c r="B23" t="s">
        <v>34</v>
      </c>
      <c r="C23" s="2">
        <v>2</v>
      </c>
      <c r="D23">
        <v>4</v>
      </c>
      <c r="F23" s="4">
        <v>588581</v>
      </c>
      <c r="G23">
        <v>0.33100000000000002</v>
      </c>
      <c r="H23" t="s">
        <v>88</v>
      </c>
      <c r="I23" t="s">
        <v>87</v>
      </c>
    </row>
    <row r="24" spans="1:9">
      <c r="A24" t="s">
        <v>45</v>
      </c>
      <c r="B24">
        <v>15</v>
      </c>
      <c r="C24" s="2">
        <v>2</v>
      </c>
      <c r="D24">
        <v>4</v>
      </c>
      <c r="F24" s="4">
        <v>2332114</v>
      </c>
      <c r="G24">
        <v>7.0000000000000007E-2</v>
      </c>
      <c r="I24" t="s">
        <v>87</v>
      </c>
    </row>
    <row r="25" spans="1:9">
      <c r="B25">
        <v>27</v>
      </c>
      <c r="C25" s="2">
        <v>2</v>
      </c>
      <c r="D25">
        <v>4</v>
      </c>
      <c r="F25" s="4">
        <v>2332118</v>
      </c>
      <c r="G25">
        <v>7.0000000000000007E-2</v>
      </c>
      <c r="I25" t="s">
        <v>87</v>
      </c>
    </row>
    <row r="26" spans="1:9">
      <c r="B26">
        <v>33</v>
      </c>
      <c r="C26" s="2">
        <v>1</v>
      </c>
      <c r="D26">
        <v>2</v>
      </c>
      <c r="F26" s="4">
        <v>1692544</v>
      </c>
      <c r="G26">
        <v>0.04</v>
      </c>
      <c r="I26" t="s">
        <v>87</v>
      </c>
    </row>
    <row r="27" spans="1:9">
      <c r="B27">
        <v>39</v>
      </c>
      <c r="C27" s="2">
        <v>2</v>
      </c>
      <c r="D27">
        <v>4</v>
      </c>
      <c r="F27" s="4">
        <v>2332120</v>
      </c>
      <c r="G27">
        <v>7.0000000000000007E-2</v>
      </c>
      <c r="I27" t="s">
        <v>87</v>
      </c>
    </row>
    <row r="28" spans="1:9">
      <c r="B28">
        <v>240</v>
      </c>
      <c r="C28" s="2">
        <v>1</v>
      </c>
      <c r="D28">
        <v>2</v>
      </c>
      <c r="F28" s="4">
        <v>1630578</v>
      </c>
      <c r="G28">
        <v>8.9999999999999993E-3</v>
      </c>
      <c r="I28" t="s">
        <v>87</v>
      </c>
    </row>
    <row r="29" spans="1:9">
      <c r="B29">
        <v>270</v>
      </c>
      <c r="C29" s="2">
        <v>6</v>
      </c>
      <c r="D29">
        <v>12</v>
      </c>
      <c r="F29" s="4">
        <v>1470003</v>
      </c>
      <c r="G29">
        <v>0.04</v>
      </c>
      <c r="I29" t="s">
        <v>87</v>
      </c>
    </row>
    <row r="30" spans="1:9">
      <c r="B30">
        <v>680</v>
      </c>
      <c r="C30" s="2">
        <v>1</v>
      </c>
      <c r="D30">
        <v>2</v>
      </c>
      <c r="F30" s="4">
        <v>1632597</v>
      </c>
      <c r="G30">
        <v>1.7999999999999999E-2</v>
      </c>
      <c r="I30" t="s">
        <v>87</v>
      </c>
    </row>
    <row r="31" spans="1:9">
      <c r="B31" t="s">
        <v>5</v>
      </c>
      <c r="C31" s="2">
        <v>15</v>
      </c>
      <c r="D31">
        <v>30</v>
      </c>
      <c r="F31" s="4">
        <v>1632523</v>
      </c>
      <c r="G31">
        <v>8.0000000000000002E-3</v>
      </c>
      <c r="I31" t="s">
        <v>87</v>
      </c>
    </row>
    <row r="32" spans="1:9">
      <c r="B32" t="s">
        <v>7</v>
      </c>
      <c r="C32" s="2">
        <v>8</v>
      </c>
      <c r="D32">
        <v>16</v>
      </c>
      <c r="F32" s="4">
        <v>1811972</v>
      </c>
      <c r="G32">
        <v>2.1000000000000001E-2</v>
      </c>
      <c r="I32" t="s">
        <v>87</v>
      </c>
    </row>
    <row r="33" spans="1:9">
      <c r="B33" t="s">
        <v>11</v>
      </c>
      <c r="C33" s="2">
        <v>6</v>
      </c>
      <c r="D33">
        <v>12</v>
      </c>
      <c r="F33" s="4">
        <v>1632543</v>
      </c>
      <c r="G33">
        <v>8.9999999999999993E-3</v>
      </c>
      <c r="I33" t="s">
        <v>87</v>
      </c>
    </row>
    <row r="34" spans="1:9">
      <c r="B34" t="s">
        <v>14</v>
      </c>
      <c r="C34" s="2">
        <v>7</v>
      </c>
      <c r="D34">
        <v>14</v>
      </c>
      <c r="F34" s="4">
        <v>1632579</v>
      </c>
      <c r="G34">
        <v>2.1999999999999999E-2</v>
      </c>
      <c r="I34" t="s">
        <v>87</v>
      </c>
    </row>
    <row r="35" spans="1:9">
      <c r="B35" t="s">
        <v>15</v>
      </c>
      <c r="C35" s="2">
        <v>2</v>
      </c>
      <c r="D35">
        <v>4</v>
      </c>
      <c r="F35" s="4">
        <v>2142268</v>
      </c>
      <c r="G35">
        <v>0.02</v>
      </c>
      <c r="I35" t="s">
        <v>87</v>
      </c>
    </row>
    <row r="36" spans="1:9">
      <c r="B36" t="s">
        <v>17</v>
      </c>
      <c r="C36" s="2">
        <v>1</v>
      </c>
      <c r="D36">
        <v>2</v>
      </c>
      <c r="F36" s="4">
        <v>1158086</v>
      </c>
      <c r="G36">
        <v>0.05</v>
      </c>
      <c r="I36" t="s">
        <v>87</v>
      </c>
    </row>
    <row r="37" spans="1:9">
      <c r="B37" t="s">
        <v>19</v>
      </c>
      <c r="C37" s="2">
        <v>1</v>
      </c>
      <c r="D37">
        <v>2</v>
      </c>
      <c r="F37" s="4">
        <v>1153324</v>
      </c>
      <c r="G37">
        <v>0.23</v>
      </c>
      <c r="I37" t="s">
        <v>87</v>
      </c>
    </row>
    <row r="38" spans="1:9">
      <c r="A38" t="s">
        <v>53</v>
      </c>
      <c r="B38" t="s">
        <v>21</v>
      </c>
      <c r="C38" s="2">
        <v>1</v>
      </c>
      <c r="D38">
        <v>2</v>
      </c>
      <c r="H38" t="s">
        <v>76</v>
      </c>
    </row>
    <row r="39" spans="1:9">
      <c r="A39" t="s">
        <v>60</v>
      </c>
      <c r="B39" t="s">
        <v>30</v>
      </c>
      <c r="C39" s="2">
        <v>4</v>
      </c>
      <c r="D39">
        <v>8</v>
      </c>
      <c r="F39" s="4">
        <v>1045451</v>
      </c>
      <c r="G39">
        <v>2.96</v>
      </c>
      <c r="I39" t="s">
        <v>87</v>
      </c>
    </row>
    <row r="40" spans="1:9">
      <c r="A40" t="s">
        <v>52</v>
      </c>
      <c r="B40" t="s">
        <v>20</v>
      </c>
      <c r="C40" s="2">
        <v>2</v>
      </c>
      <c r="D40">
        <v>4</v>
      </c>
      <c r="F40">
        <v>2313197</v>
      </c>
      <c r="G40">
        <v>22.63</v>
      </c>
      <c r="I40" t="s">
        <v>87</v>
      </c>
    </row>
    <row r="41" spans="1:9">
      <c r="A41" t="s">
        <v>66</v>
      </c>
      <c r="B41" t="s">
        <v>38</v>
      </c>
      <c r="C41" s="2">
        <v>1</v>
      </c>
      <c r="D41">
        <v>2</v>
      </c>
      <c r="F41" s="4">
        <v>1652366</v>
      </c>
      <c r="G41">
        <v>0.95299999999999996</v>
      </c>
      <c r="H41" t="s">
        <v>74</v>
      </c>
      <c r="I41" t="s">
        <v>87</v>
      </c>
    </row>
    <row r="42" spans="1:9">
      <c r="A42" t="s">
        <v>59</v>
      </c>
      <c r="B42" t="s">
        <v>29</v>
      </c>
      <c r="C42" s="2">
        <v>6</v>
      </c>
      <c r="D42">
        <v>12</v>
      </c>
      <c r="F42" s="4">
        <v>1459098</v>
      </c>
      <c r="G42">
        <v>0.16500000000000001</v>
      </c>
      <c r="I42" t="s">
        <v>87</v>
      </c>
    </row>
    <row r="43" spans="1:9">
      <c r="B43" t="s">
        <v>33</v>
      </c>
      <c r="C43" s="2">
        <v>6</v>
      </c>
      <c r="D43">
        <v>12</v>
      </c>
      <c r="F43" s="4">
        <v>1459099</v>
      </c>
      <c r="G43">
        <v>0.16500000000000001</v>
      </c>
      <c r="I43" t="s">
        <v>87</v>
      </c>
    </row>
    <row r="44" spans="1:9">
      <c r="A44" t="s">
        <v>54</v>
      </c>
      <c r="B44" t="s">
        <v>22</v>
      </c>
      <c r="C44" s="2">
        <v>1</v>
      </c>
      <c r="D44">
        <v>2</v>
      </c>
      <c r="F44">
        <v>1524325</v>
      </c>
      <c r="G44">
        <v>2.21</v>
      </c>
      <c r="I44" t="s">
        <v>87</v>
      </c>
    </row>
    <row r="45" spans="1:9">
      <c r="B45" t="s">
        <v>27</v>
      </c>
      <c r="C45" s="2">
        <v>2</v>
      </c>
      <c r="D45">
        <v>4</v>
      </c>
      <c r="F45">
        <v>1524325</v>
      </c>
      <c r="G45">
        <v>2.21</v>
      </c>
      <c r="I45" t="s">
        <v>87</v>
      </c>
    </row>
    <row r="46" spans="1:9">
      <c r="A46" t="s">
        <v>64</v>
      </c>
      <c r="B46" t="s">
        <v>36</v>
      </c>
      <c r="C46" s="2">
        <v>2</v>
      </c>
      <c r="D46">
        <v>0</v>
      </c>
    </row>
    <row r="47" spans="1:9">
      <c r="A47" t="s">
        <v>58</v>
      </c>
      <c r="B47" t="s">
        <v>28</v>
      </c>
      <c r="C47" s="2">
        <v>2</v>
      </c>
      <c r="D47">
        <v>4</v>
      </c>
      <c r="F47">
        <v>9846530</v>
      </c>
      <c r="G47">
        <v>2.67</v>
      </c>
      <c r="I47" t="s">
        <v>87</v>
      </c>
    </row>
    <row r="48" spans="1:9">
      <c r="A48" t="s">
        <v>65</v>
      </c>
      <c r="B48" t="s">
        <v>37</v>
      </c>
      <c r="C48" s="2">
        <v>2</v>
      </c>
      <c r="D48">
        <v>3</v>
      </c>
      <c r="F48">
        <v>1205065</v>
      </c>
      <c r="G48">
        <v>25.3</v>
      </c>
      <c r="H48" t="s">
        <v>93</v>
      </c>
      <c r="I48" t="s">
        <v>87</v>
      </c>
    </row>
    <row r="49" spans="1:9">
      <c r="A49" t="s">
        <v>41</v>
      </c>
      <c r="B49">
        <v>0</v>
      </c>
      <c r="C49" s="2">
        <v>1</v>
      </c>
      <c r="D49">
        <v>2</v>
      </c>
      <c r="F49">
        <v>2315261</v>
      </c>
      <c r="G49">
        <v>6.51</v>
      </c>
    </row>
    <row r="50" spans="1:9">
      <c r="A50" t="s">
        <v>42</v>
      </c>
      <c r="B50">
        <v>0</v>
      </c>
      <c r="C50" s="2">
        <v>5</v>
      </c>
      <c r="D50">
        <v>12</v>
      </c>
      <c r="F50" s="4">
        <v>2493625</v>
      </c>
      <c r="G50">
        <v>0.66</v>
      </c>
    </row>
    <row r="51" spans="1:9">
      <c r="A51" t="s">
        <v>43</v>
      </c>
      <c r="B51">
        <v>0</v>
      </c>
      <c r="C51" s="2">
        <v>5</v>
      </c>
      <c r="D51">
        <v>12</v>
      </c>
      <c r="F51" s="4">
        <v>2493626</v>
      </c>
      <c r="G51">
        <v>0.98</v>
      </c>
    </row>
    <row r="52" spans="1:9">
      <c r="A52" t="s">
        <v>44</v>
      </c>
      <c r="B52">
        <v>0</v>
      </c>
      <c r="C52" s="2">
        <v>1</v>
      </c>
      <c r="D52">
        <v>0</v>
      </c>
    </row>
    <row r="53" spans="1:9">
      <c r="A53" t="s">
        <v>51</v>
      </c>
      <c r="B53" t="s">
        <v>18</v>
      </c>
      <c r="C53" s="2">
        <v>1</v>
      </c>
      <c r="D53">
        <v>1</v>
      </c>
    </row>
    <row r="54" spans="1:9">
      <c r="A54" t="s">
        <v>3</v>
      </c>
      <c r="B54" t="s">
        <v>3</v>
      </c>
      <c r="C54" s="2"/>
    </row>
    <row r="55" spans="1:9">
      <c r="A55" t="s">
        <v>39</v>
      </c>
      <c r="C55" s="2">
        <v>143</v>
      </c>
      <c r="D55">
        <f>SUM(D5:D54)</f>
        <v>253</v>
      </c>
    </row>
    <row r="56" spans="1:9">
      <c r="D56" t="s">
        <v>78</v>
      </c>
    </row>
    <row r="57" spans="1:9">
      <c r="D57">
        <v>4</v>
      </c>
      <c r="F57">
        <v>1296705</v>
      </c>
      <c r="G57">
        <v>1.58</v>
      </c>
      <c r="H57" t="s">
        <v>89</v>
      </c>
      <c r="I57" t="s">
        <v>87</v>
      </c>
    </row>
    <row r="58" spans="1:9">
      <c r="F58" s="5" t="s">
        <v>85</v>
      </c>
      <c r="G58" s="5">
        <v>15.09</v>
      </c>
      <c r="H58" t="s">
        <v>83</v>
      </c>
      <c r="I58" t="s">
        <v>82</v>
      </c>
    </row>
    <row r="59" spans="1:9">
      <c r="F59" s="4">
        <v>1098711</v>
      </c>
      <c r="G59">
        <v>0.52600000000000002</v>
      </c>
      <c r="H59" t="s">
        <v>89</v>
      </c>
      <c r="I59" t="s">
        <v>87</v>
      </c>
    </row>
    <row r="60" spans="1:9">
      <c r="F60" s="4">
        <v>1773007</v>
      </c>
      <c r="G60">
        <v>0.81699999999999995</v>
      </c>
      <c r="H60" t="s">
        <v>79</v>
      </c>
      <c r="I60" t="s">
        <v>87</v>
      </c>
    </row>
    <row r="61" spans="1:9">
      <c r="H61" t="s">
        <v>91</v>
      </c>
      <c r="I61" t="s">
        <v>90</v>
      </c>
    </row>
  </sheetData>
  <hyperlinks>
    <hyperlink ref="F8" r:id="rId2" tooltip="1867950" display="http://au.element14.com/avx/12062c104kat2a/cap-mlcc-x7r-100nf-200v-1206/dp/1867950"/>
    <hyperlink ref="F10" r:id="rId3" tooltip="1759337" display="http://au.element14.com/multicomp/mc1206b102k500ct/cap-mlcc-x7r-1nf-50v-1206/dp/1759337"/>
    <hyperlink ref="F14" r:id="rId4" tooltip="1687497" display="http://au.element14.com/multicomp/1sma4740/diode-zener-10v-1w/dp/1687497"/>
    <hyperlink ref="F16" r:id="rId5" tooltip="1383892" display="http://au.element14.com/nte-electronics/1n4004/standard-diode-1a-400v-do-41/dp/1383892"/>
    <hyperlink ref="F17" r:id="rId6" tooltip="2346630" display="http://au.element14.com/rubycon/200px47mefc10x20/product-range-px-series/dp/2346630"/>
    <hyperlink ref="F20" r:id="rId7" tooltip="2414111" display="http://au.element14.com/panasonic-electronic-components/erb-rg0r50v/fuse-500ma-63vdc-fast-acting-1206/dp/2414111"/>
    <hyperlink ref="F22" r:id="rId8" tooltip="1646697" display="http://au.element14.com/multicomp/mc1206s4f3001t5e/resistor-thick-film-3kohm-0-25w/dp/1646697"/>
    <hyperlink ref="F23" r:id="rId9" tooltip="588581" display="http://au.element14.com/te-connectivity-amp/640456-3/product-range-mta-100-series/dp/588581"/>
    <hyperlink ref="F59" r:id="rId10" tooltip="1098711" display="http://au.element14.com/te-connectivity-amp/3-640442-3/housing-26awg-3way/dp/1098711"/>
    <hyperlink ref="F13" r:id="rId11" tooltip="588600" display="http://au.element14.com/te-connectivity-amp/640456-5/product-range-mta-100-series/dp/588600"/>
    <hyperlink ref="F60" r:id="rId12" tooltip="1773007" display="http://au.element14.com/te-connectivity-amp/3-643813-5/connector-mta-100-5way/dp/1773007"/>
    <hyperlink ref="F24" r:id="rId13" tooltip="2332114" display="http://au.element14.com/te-connectivity/crgh1206f15r/resistor-power-15r-0-5w-1-1206/dp/2332114"/>
    <hyperlink ref="F25" r:id="rId14" tooltip="2332118" display="http://au.element14.com/te-connectivity/crgh1206f27r/resistor-power-27r-0-5w-1-1206/dp/2332118"/>
    <hyperlink ref="F26" r:id="rId15" tooltip="1692544" display="http://au.element14.com/vishay-draloric/crcw120633r0fkea/product-range-aec-q200-crcw-series/dp/1692544"/>
    <hyperlink ref="F27" r:id="rId16" tooltip="2332120" display="http://au.element14.com/te-connectivity/crgh1206f39r/resistor-power-39r-0-5w-1-1206/dp/2332120"/>
    <hyperlink ref="F28" r:id="rId17" tooltip="1630578" display="http://au.element14.com/multicomp/mc1206s4f2400t5e/thick-film-resistor-240-ohm-250mw/dp/1630578"/>
    <hyperlink ref="F29" r:id="rId18" tooltip="1470003" display="http://au.element14.com/vishay-draloric/crcw1206270rfkea/product-range-aec-q200-crcw-series/dp/1470003"/>
    <hyperlink ref="F30" r:id="rId19" tooltip="1632597" display="http://au.element14.com/multicomp/mc1206s4f6800t5e/thick-film-resistor-680-ohm-250mw/dp/1632597"/>
    <hyperlink ref="F31" r:id="rId20" tooltip="1632523" display="http://au.element14.com/multicomp/mc1206s4f1002t5e/thick-film-resistor-10kohm-250mw/dp/1632523"/>
    <hyperlink ref="F32" r:id="rId21" tooltip="1811972" display="http://au.element14.com/koa-spear-electronics/rk73h2bttd1001f/resistor-1206-1k-ohm-1/dp/1811972"/>
    <hyperlink ref="F33" r:id="rId22" tooltip="1632543" display="http://au.element14.com/multicomp/mc1206s4f2002t5e/thick-film-resistor-20kohm-250mw/dp/1632543"/>
    <hyperlink ref="F34" r:id="rId23" tooltip="1632579" display="http://au.element14.com/multicomp/mc1206s4f4701t5e/thick-film-resistor-4-7kohm-250mw/dp/1632579"/>
    <hyperlink ref="F35" r:id="rId24" tooltip="2142268" display="http://au.element14.com/multicomp/mc0125w1206140k2/resistor-40k2-0-125w-1-1206/dp/2142268"/>
    <hyperlink ref="F36" r:id="rId25" tooltip="1158086" display="http://au.element14.com/vishay-dale/crcw120656k0fkea/thick-film-resistor-56kohm-250mw/dp/1158086"/>
    <hyperlink ref="F37" r:id="rId26" tooltip="1153324" display="http://au.element14.com/vishay-dale/crcw12069k10fkea/thick-film-resistor-9-1kohm-250mw/dp/1153324"/>
    <hyperlink ref="F39" r:id="rId27" tooltip="1045451" display="http://au.element14.com/vishay/ild213t/optocoupler-smd-dual/dp/1045451"/>
    <hyperlink ref="F41" r:id="rId28" tooltip="1652366" display="http://au.element14.com/on-semiconductor/ncp1117st33t3g/ic-linear-voltage-regulator/dp/1652366"/>
    <hyperlink ref="F42" r:id="rId29" tooltip="1459098" display="http://au.element14.com/on-semiconductor/mmbt2222alt1g/transistor-npn-40v-sot-23/dp/1459098"/>
    <hyperlink ref="F43" r:id="rId30" tooltip="1459099" display="http://au.element14.com/on-semiconductor/mmbt2907alt1g/transistor-bjt-pnp-60v-0-6a-sot/dp/1459099"/>
    <hyperlink ref="F51" r:id="rId31" tooltip="2493626" display="http://au.element14.com/camdenboss/ctb0709-3/terminal-block-wire-to-brd-3pos/dp/2493626"/>
    <hyperlink ref="F50" r:id="rId32" tooltip="2493625" display="http://au.element14.com/camdenboss/ctb0709-2/terminal-block-wire-to-brd-2pos/dp/249362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32" workbookViewId="0">
      <selection activeCell="E67" sqref="E67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f>[1]Sheet2!A5</f>
        <v>33</v>
      </c>
      <c r="B2" t="str">
        <f>[1]Sheet2!B5</f>
        <v>R1206</v>
      </c>
      <c r="C2">
        <f>[1]Sheet2!C5</f>
        <v>1</v>
      </c>
    </row>
    <row r="3" spans="1:3">
      <c r="A3">
        <f>[1]Sheet2!A6</f>
        <v>39</v>
      </c>
      <c r="B3" t="str">
        <f>[1]Sheet2!B6</f>
        <v>R1206</v>
      </c>
      <c r="C3">
        <f>[1]Sheet2!C6</f>
        <v>2</v>
      </c>
    </row>
    <row r="4" spans="1:3">
      <c r="A4">
        <f>[1]Sheet2!A7</f>
        <v>240</v>
      </c>
      <c r="B4" t="str">
        <f>[1]Sheet2!B7</f>
        <v>R1206</v>
      </c>
      <c r="C4">
        <f>[1]Sheet2!C7</f>
        <v>1</v>
      </c>
    </row>
    <row r="5" spans="1:3">
      <c r="A5">
        <f>[1]Sheet2!A8</f>
        <v>270</v>
      </c>
      <c r="B5" t="str">
        <f>[1]Sheet2!B8</f>
        <v>R1206</v>
      </c>
      <c r="C5">
        <f>[1]Sheet2!C8</f>
        <v>5</v>
      </c>
    </row>
    <row r="6" spans="1:3">
      <c r="A6">
        <f>[1]Sheet2!A9</f>
        <v>680</v>
      </c>
      <c r="B6" t="str">
        <f>[1]Sheet2!B9</f>
        <v>R1206</v>
      </c>
      <c r="C6">
        <f>[1]Sheet2!C9</f>
        <v>1</v>
      </c>
    </row>
    <row r="7" spans="1:3">
      <c r="A7" t="s">
        <v>4</v>
      </c>
      <c r="B7" t="str">
        <f>[1]Sheet2!B10</f>
        <v>C1206</v>
      </c>
      <c r="C7">
        <f>[1]Sheet2!C10</f>
        <v>3</v>
      </c>
    </row>
    <row r="8" spans="1:3">
      <c r="A8" t="s">
        <v>4</v>
      </c>
      <c r="B8" t="str">
        <f>[1]Sheet2!B11</f>
        <v>C1206</v>
      </c>
      <c r="C8">
        <f>[1]Sheet2!C11</f>
        <v>13</v>
      </c>
    </row>
    <row r="9" spans="1:3">
      <c r="A9" t="str">
        <f>[1]Sheet2!A12</f>
        <v>10k</v>
      </c>
      <c r="B9" t="str">
        <f>[1]Sheet2!B12</f>
        <v>R1206</v>
      </c>
      <c r="C9">
        <f>[1]Sheet2!C12</f>
        <v>5</v>
      </c>
    </row>
    <row r="10" spans="1:3">
      <c r="A10" t="str">
        <f>[1]Sheet2!A13</f>
        <v>10n</v>
      </c>
      <c r="B10" t="str">
        <f>[1]Sheet2!B13</f>
        <v>C1206</v>
      </c>
      <c r="C10">
        <f>[1]Sheet2!C13</f>
        <v>2</v>
      </c>
    </row>
    <row r="11" spans="1:3">
      <c r="A11" t="str">
        <f>[1]Sheet2!A14</f>
        <v>1k</v>
      </c>
      <c r="B11" t="str">
        <f>[1]Sheet2!B14</f>
        <v>R1206</v>
      </c>
      <c r="C11">
        <f>[1]Sheet2!C14</f>
        <v>6</v>
      </c>
    </row>
    <row r="12" spans="1:3">
      <c r="A12" t="str">
        <f>[1]Sheet2!A15</f>
        <v>1N4004</v>
      </c>
      <c r="B12" t="str">
        <f>[1]Sheet2!B15</f>
        <v>DO41-10</v>
      </c>
      <c r="C12">
        <f>[1]Sheet2!C15</f>
        <v>1</v>
      </c>
    </row>
    <row r="13" spans="1:3">
      <c r="A13" t="str">
        <f>[1]Sheet2!A16</f>
        <v>1nF</v>
      </c>
      <c r="B13" t="str">
        <f>[1]Sheet2!B16</f>
        <v>C1206</v>
      </c>
      <c r="C13">
        <f>[1]Sheet2!C16</f>
        <v>5</v>
      </c>
    </row>
    <row r="14" spans="1:3">
      <c r="A14" t="str">
        <f>[1]Sheet2!A17</f>
        <v>1uF</v>
      </c>
      <c r="B14" t="str">
        <f>[1]Sheet2!B17</f>
        <v>C1206</v>
      </c>
      <c r="C14">
        <f>[1]Sheet2!C17</f>
        <v>2</v>
      </c>
    </row>
    <row r="15" spans="1:3">
      <c r="A15" t="str">
        <f>[1]Sheet2!A18</f>
        <v>20k</v>
      </c>
      <c r="B15" t="str">
        <f>[1]Sheet2!B18</f>
        <v>R1206</v>
      </c>
      <c r="C15">
        <f>[1]Sheet2!C18</f>
        <v>6</v>
      </c>
    </row>
    <row r="16" spans="1:3">
      <c r="A16" t="str">
        <f>[1]Sheet2!A19</f>
        <v>2k</v>
      </c>
      <c r="B16" t="str">
        <f>[1]Sheet2!B19</f>
        <v>M1206</v>
      </c>
      <c r="C16">
        <f>[1]Sheet2!C19</f>
        <v>1</v>
      </c>
    </row>
    <row r="17" spans="1:3">
      <c r="A17" t="str">
        <f>[1]Sheet2!A20</f>
        <v>3k</v>
      </c>
      <c r="B17" t="str">
        <f>[1]Sheet2!B20</f>
        <v>M1206</v>
      </c>
      <c r="C17">
        <f>[1]Sheet2!C20</f>
        <v>1</v>
      </c>
    </row>
    <row r="18" spans="1:3">
      <c r="A18" t="str">
        <f>[1]Sheet2!A21</f>
        <v>4.7k</v>
      </c>
      <c r="B18" t="str">
        <f>[1]Sheet2!B21</f>
        <v>R1206</v>
      </c>
      <c r="C18">
        <f>[1]Sheet2!C21</f>
        <v>5</v>
      </c>
    </row>
    <row r="19" spans="1:3">
      <c r="A19" t="str">
        <f>[1]Sheet2!A22</f>
        <v>40k</v>
      </c>
      <c r="B19" t="str">
        <f>[1]Sheet2!B22</f>
        <v>R1206</v>
      </c>
      <c r="C19">
        <f>[1]Sheet2!C22</f>
        <v>2</v>
      </c>
    </row>
    <row r="20" spans="1:3">
      <c r="A20" t="s">
        <v>16</v>
      </c>
      <c r="B20" t="str">
        <f>[1]Sheet2!B23</f>
        <v>E5-8,5</v>
      </c>
      <c r="C20">
        <f>[1]Sheet2!C23</f>
        <v>1</v>
      </c>
    </row>
    <row r="21" spans="1:3">
      <c r="A21" t="s">
        <v>14</v>
      </c>
      <c r="B21" t="str">
        <f>[1]Sheet2!B24</f>
        <v>R1206</v>
      </c>
      <c r="C21">
        <f>[1]Sheet2!C24</f>
        <v>1</v>
      </c>
    </row>
    <row r="22" spans="1:3">
      <c r="A22" t="str">
        <f>[1]Sheet2!A25</f>
        <v>56k</v>
      </c>
      <c r="B22" t="str">
        <f>[1]Sheet2!B25</f>
        <v>R1206</v>
      </c>
      <c r="C22">
        <f>[1]Sheet2!C25</f>
        <v>1</v>
      </c>
    </row>
    <row r="23" spans="1:3">
      <c r="A23" t="str">
        <f>[1]Sheet2!A26</f>
        <v>7.5V</v>
      </c>
      <c r="B23" t="str">
        <f>[1]Sheet2!B26</f>
        <v>ZDIO-7.5</v>
      </c>
      <c r="C23">
        <f>[1]Sheet2!C26</f>
        <v>1</v>
      </c>
    </row>
    <row r="24" spans="1:3">
      <c r="A24" t="str">
        <f>[1]Sheet2!A27</f>
        <v>9k1</v>
      </c>
      <c r="B24" t="str">
        <f>[1]Sheet2!B27</f>
        <v>R1206</v>
      </c>
      <c r="C24">
        <f>[1]Sheet2!C27</f>
        <v>1</v>
      </c>
    </row>
    <row r="25" spans="1:3">
      <c r="A25" t="str">
        <f>[1]Sheet2!A28</f>
        <v>ACPLC87BT</v>
      </c>
      <c r="B25" t="str">
        <f>[1]Sheet2!B28</f>
        <v>SO8STRETCH</v>
      </c>
      <c r="C25">
        <f>[1]Sheet2!C28</f>
        <v>2</v>
      </c>
    </row>
    <row r="26" spans="1:3">
      <c r="A26" t="str">
        <f>[1]Sheet2!A29</f>
        <v>ACS722</v>
      </c>
      <c r="B26" t="str">
        <f>[1]Sheet2!B29</f>
        <v>SO08</v>
      </c>
      <c r="C26">
        <f>[1]Sheet2!C29</f>
        <v>1</v>
      </c>
    </row>
    <row r="27" spans="1:3">
      <c r="A27" t="str">
        <f>[1]Sheet2!A30</f>
        <v>DIRTY 5V</v>
      </c>
      <c r="B27" t="str">
        <f>[1]Sheet2!B30</f>
        <v>SWITCH-SPDT_KIT</v>
      </c>
      <c r="C27">
        <f>[1]Sheet2!C30</f>
        <v>1</v>
      </c>
    </row>
    <row r="28" spans="1:3">
      <c r="A28" t="str">
        <f>[1]Sheet2!A31</f>
        <v>DISP_CONN</v>
      </c>
      <c r="B28" t="str">
        <f>[1]Sheet2!B31</f>
        <v>DISP_CONN</v>
      </c>
      <c r="C28">
        <f>[1]Sheet2!C31</f>
        <v>1</v>
      </c>
    </row>
    <row r="29" spans="1:3">
      <c r="A29" t="str">
        <f>[1]Sheet2!A32</f>
        <v>FUSE HERE</v>
      </c>
      <c r="B29" t="str">
        <f>[1]Sheet2!B32</f>
        <v>LED-1206</v>
      </c>
      <c r="C29">
        <f>[1]Sheet2!C32</f>
        <v>1</v>
      </c>
    </row>
    <row r="30" spans="1:3">
      <c r="A30" t="str">
        <f>[1]Sheet2!A33</f>
        <v>LM358</v>
      </c>
      <c r="B30" t="str">
        <f>[1]Sheet2!B33</f>
        <v>DIP08</v>
      </c>
      <c r="C30">
        <f>[1]Sheet2!C33</f>
        <v>1</v>
      </c>
    </row>
    <row r="31" spans="1:3">
      <c r="A31" t="str">
        <f>[1]Sheet2!A34</f>
        <v>LNBTVS</v>
      </c>
      <c r="B31" t="str">
        <f>[1]Sheet2!B34</f>
        <v>JEDECDO-214AB</v>
      </c>
      <c r="C31">
        <f>[1]Sheet2!C34</f>
        <v>1</v>
      </c>
    </row>
    <row r="32" spans="1:3">
      <c r="A32" t="str">
        <f>[1]Sheet2!A35</f>
        <v>LOGIC POWER</v>
      </c>
      <c r="B32" t="str">
        <f>[1]Sheet2!B35</f>
        <v>SWITCH-SPDT_KIT</v>
      </c>
      <c r="C32">
        <f>[1]Sheet2!C35</f>
        <v>1</v>
      </c>
    </row>
    <row r="33" spans="1:3">
      <c r="A33" t="str">
        <f>[1]Sheet2!A36</f>
        <v>MOSFET-PCHANNELFQP27P06</v>
      </c>
      <c r="B33" t="str">
        <f>[1]Sheet2!B36</f>
        <v>TO220V</v>
      </c>
      <c r="C33">
        <f>[1]Sheet2!C36</f>
        <v>1</v>
      </c>
    </row>
    <row r="34" spans="1:3">
      <c r="A34" t="str">
        <f>[1]Sheet2!A37</f>
        <v>NPN_TRAN</v>
      </c>
      <c r="B34" t="str">
        <f>[1]Sheet2!B37</f>
        <v>SOT23-3</v>
      </c>
      <c r="C34">
        <f>[1]Sheet2!C37</f>
        <v>5</v>
      </c>
    </row>
    <row r="35" spans="1:3">
      <c r="A35" t="str">
        <f>[1]Sheet2!A38</f>
        <v>OPTOISOLATOR-2SOIC8</v>
      </c>
      <c r="B35" t="str">
        <f>[1]Sheet2!B38</f>
        <v>SO08-2</v>
      </c>
      <c r="C35">
        <f>[1]Sheet2!C38</f>
        <v>3</v>
      </c>
    </row>
    <row r="36" spans="1:3">
      <c r="A36" t="str">
        <f>[1]Sheet2!A39</f>
        <v>P0-11</v>
      </c>
      <c r="B36" t="str">
        <f>[1]Sheet2!B39</f>
        <v>1X12_LOCK</v>
      </c>
      <c r="C36">
        <f>[1]Sheet2!C39</f>
        <v>1</v>
      </c>
    </row>
    <row r="37" spans="1:3">
      <c r="A37" t="str">
        <f>[1]Sheet2!A40</f>
        <v>P12-23</v>
      </c>
      <c r="B37" t="str">
        <f>[1]Sheet2!B40</f>
        <v>1X12_LOCK</v>
      </c>
      <c r="C37">
        <f>[1]Sheet2!C40</f>
        <v>1</v>
      </c>
    </row>
    <row r="38" spans="1:3">
      <c r="A38" t="str">
        <f>[1]Sheet2!A41</f>
        <v>PNP_TRAN</v>
      </c>
      <c r="B38" t="str">
        <f>[1]Sheet2!B41</f>
        <v>SOT23-3</v>
      </c>
      <c r="C38">
        <f>[1]Sheet2!C41</f>
        <v>5</v>
      </c>
    </row>
    <row r="39" spans="1:3">
      <c r="A39" t="str">
        <f>[1]Sheet2!A42</f>
        <v>SER</v>
      </c>
      <c r="B39" t="str">
        <f>[1]Sheet2!B42</f>
        <v>MOLEX-1X3_LOCK</v>
      </c>
      <c r="C39">
        <f>[1]Sheet2!C42</f>
        <v>1</v>
      </c>
    </row>
    <row r="40" spans="1:3">
      <c r="A40" t="str">
        <f>[1]Sheet2!A43</f>
        <v>TB6559FG</v>
      </c>
      <c r="B40" t="str">
        <f>[1]Sheet2!B43</f>
        <v>HSOP16-P-300-1.00</v>
      </c>
      <c r="C40">
        <f>[1]Sheet2!C43</f>
        <v>1</v>
      </c>
    </row>
    <row r="41" spans="1:3">
      <c r="A41" t="str">
        <f>[1]Sheet2!A44</f>
        <v>TEENSY31DEV</v>
      </c>
      <c r="B41" t="str">
        <f>[1]Sheet2!B44</f>
        <v>TEENSY31PAC</v>
      </c>
      <c r="C41">
        <f>[1]Sheet2!C44</f>
        <v>1</v>
      </c>
    </row>
    <row r="42" spans="1:3">
      <c r="A42" t="str">
        <f>[1]Sheet2!A45</f>
        <v>TRACOTMR2WIN</v>
      </c>
      <c r="B42" t="str">
        <f>[1]Sheet2!B45</f>
        <v>TRACOPOWERDC-DCTRM2WIN</v>
      </c>
      <c r="C42">
        <f>[1]Sheet2!C45</f>
        <v>1</v>
      </c>
    </row>
    <row r="43" spans="1:3">
      <c r="A43" t="str">
        <f>[1]Sheet2!A46</f>
        <v>V_REG_317SMD</v>
      </c>
      <c r="B43" t="str">
        <f>[1]Sheet2!B46</f>
        <v>SOT223</v>
      </c>
      <c r="C43">
        <f>[1]Sheet2!C46</f>
        <v>1</v>
      </c>
    </row>
    <row r="44" spans="1:3">
      <c r="A44" t="str">
        <f>[1]Sheet2!A47</f>
        <v>(blank)</v>
      </c>
      <c r="B44" t="str">
        <f>[1]Sheet2!B47</f>
        <v>DO214BA</v>
      </c>
      <c r="C44">
        <f>[1]Sheet2!C47</f>
        <v>1</v>
      </c>
    </row>
    <row r="45" spans="1:3">
      <c r="A45">
        <f>[1]Sheet2!A48</f>
        <v>0</v>
      </c>
      <c r="B45" t="str">
        <f>[1]Sheet2!B48</f>
        <v>W237-12P</v>
      </c>
      <c r="C45">
        <f>[1]Sheet2!C48</f>
        <v>1</v>
      </c>
    </row>
    <row r="46" spans="1:3">
      <c r="A46">
        <f>[1]Sheet2!A49</f>
        <v>0</v>
      </c>
      <c r="B46" t="str">
        <f>[1]Sheet2!B49</f>
        <v>W237-132</v>
      </c>
      <c r="C46">
        <f>[1]Sheet2!C49</f>
        <v>3</v>
      </c>
    </row>
    <row r="47" spans="1:3">
      <c r="A47">
        <f>[1]Sheet2!A50</f>
        <v>0</v>
      </c>
      <c r="B47" t="str">
        <f>[1]Sheet2!B50</f>
        <v>W237-133</v>
      </c>
      <c r="C47">
        <f>[1]Sheet2!C50</f>
        <v>1</v>
      </c>
    </row>
    <row r="52" spans="1:3">
      <c r="A52">
        <f>[2]Pivot!A5</f>
        <v>15</v>
      </c>
      <c r="B52" t="str">
        <f>[2]Pivot!B5</f>
        <v>R1206</v>
      </c>
      <c r="C52">
        <f>[2]Pivot!C5</f>
        <v>2</v>
      </c>
    </row>
    <row r="53" spans="1:3">
      <c r="A53">
        <f>[2]Pivot!A6</f>
        <v>27</v>
      </c>
      <c r="B53" t="str">
        <f>[2]Pivot!B6</f>
        <v>R1206</v>
      </c>
      <c r="C53">
        <f>[2]Pivot!C6</f>
        <v>2</v>
      </c>
    </row>
    <row r="54" spans="1:3">
      <c r="A54">
        <f>[2]Pivot!A7</f>
        <v>270</v>
      </c>
      <c r="B54" t="str">
        <f>[2]Pivot!B7</f>
        <v>R1206</v>
      </c>
      <c r="C54">
        <f>[2]Pivot!C7</f>
        <v>1</v>
      </c>
    </row>
    <row r="55" spans="1:3">
      <c r="A55" t="s">
        <v>4</v>
      </c>
      <c r="B55" t="str">
        <f>[2]Pivot!B8</f>
        <v>C1206</v>
      </c>
      <c r="C55">
        <f>[2]Pivot!C8</f>
        <v>1</v>
      </c>
    </row>
    <row r="56" spans="1:3">
      <c r="A56" t="str">
        <f>[2]Pivot!A9</f>
        <v>10k</v>
      </c>
      <c r="B56" t="str">
        <f>[2]Pivot!B9</f>
        <v>R1206</v>
      </c>
      <c r="C56">
        <f>[2]Pivot!C9</f>
        <v>10</v>
      </c>
    </row>
    <row r="57" spans="1:3">
      <c r="A57" t="str">
        <f>[2]Pivot!A10</f>
        <v>1k</v>
      </c>
      <c r="B57" t="str">
        <f>[2]Pivot!B10</f>
        <v>R1206</v>
      </c>
      <c r="C57">
        <f>[2]Pivot!C10</f>
        <v>2</v>
      </c>
    </row>
    <row r="58" spans="1:3">
      <c r="A58" t="str">
        <f>[2]Pivot!A11</f>
        <v>4.7k</v>
      </c>
      <c r="B58" t="str">
        <f>[2]Pivot!B11</f>
        <v>R1206</v>
      </c>
      <c r="C58">
        <f>[2]Pivot!C11</f>
        <v>1</v>
      </c>
    </row>
    <row r="59" spans="1:3">
      <c r="A59" t="str">
        <f>[2]Pivot!A12</f>
        <v>LNBTVS</v>
      </c>
      <c r="B59" t="str">
        <f>[2]Pivot!B12</f>
        <v>JEDECDO-214AB</v>
      </c>
      <c r="C59">
        <f>[2]Pivot!C12</f>
        <v>1</v>
      </c>
    </row>
    <row r="60" spans="1:3">
      <c r="A60" t="str">
        <f>[2]Pivot!A13</f>
        <v>LOGIC POWER</v>
      </c>
      <c r="B60" t="str">
        <f>[2]Pivot!B13</f>
        <v>SWITCH-SPDT_KIT</v>
      </c>
      <c r="C60">
        <f>[2]Pivot!C13</f>
        <v>1</v>
      </c>
    </row>
    <row r="61" spans="1:3">
      <c r="A61" t="str">
        <f>[2]Pivot!A14</f>
        <v>MOSFET-PCHANNELFQP27P06</v>
      </c>
      <c r="B61" t="str">
        <f>[2]Pivot!B14</f>
        <v>TO220V</v>
      </c>
      <c r="C61">
        <f>[2]Pivot!C14</f>
        <v>1</v>
      </c>
    </row>
    <row r="62" spans="1:3">
      <c r="A62" t="str">
        <f>[2]Pivot!A15</f>
        <v>NPN_TRAN</v>
      </c>
      <c r="B62" t="str">
        <f>[2]Pivot!B15</f>
        <v>SOT23-3</v>
      </c>
      <c r="C62">
        <f>[2]Pivot!C15</f>
        <v>1</v>
      </c>
    </row>
    <row r="63" spans="1:3">
      <c r="A63" t="str">
        <f>[2]Pivot!A16</f>
        <v>OPTOISOLATOR-2SOIC8</v>
      </c>
      <c r="B63" t="str">
        <f>[2]Pivot!B16</f>
        <v>SO08-2</v>
      </c>
      <c r="C63">
        <f>[2]Pivot!C16</f>
        <v>1</v>
      </c>
    </row>
    <row r="64" spans="1:3">
      <c r="A64" t="str">
        <f>[2]Pivot!A17</f>
        <v>P0-11</v>
      </c>
      <c r="B64" t="str">
        <f>[2]Pivot!B17</f>
        <v>1X12_LOCK</v>
      </c>
      <c r="C64">
        <f>[2]Pivot!C17</f>
        <v>1</v>
      </c>
    </row>
    <row r="65" spans="1:3">
      <c r="A65" t="str">
        <f>[2]Pivot!A18</f>
        <v>P12-23</v>
      </c>
      <c r="B65" t="str">
        <f>[2]Pivot!B18</f>
        <v>1X12_LOCK</v>
      </c>
      <c r="C65">
        <f>[2]Pivot!C18</f>
        <v>1</v>
      </c>
    </row>
    <row r="66" spans="1:3">
      <c r="A66" t="str">
        <f>[2]Pivot!A19</f>
        <v>PNP_TRAN</v>
      </c>
      <c r="B66" t="str">
        <f>[2]Pivot!B19</f>
        <v>SOT23-3</v>
      </c>
      <c r="C66">
        <f>[2]Pivot!C19</f>
        <v>1</v>
      </c>
    </row>
    <row r="67" spans="1:3">
      <c r="A67" t="str">
        <f>[2]Pivot!A20</f>
        <v>SER</v>
      </c>
      <c r="B67" t="str">
        <f>[2]Pivot!B20</f>
        <v>MOLEX-1X3_LOCK</v>
      </c>
      <c r="C67">
        <f>[2]Pivot!C20</f>
        <v>1</v>
      </c>
    </row>
    <row r="68" spans="1:3">
      <c r="A68" t="str">
        <f>[2]Pivot!A21</f>
        <v>TEENSY31DEV</v>
      </c>
      <c r="B68" t="str">
        <f>[2]Pivot!B21</f>
        <v>TEENSY31PAC</v>
      </c>
      <c r="C68">
        <f>[2]Pivot!C21</f>
        <v>1</v>
      </c>
    </row>
    <row r="69" spans="1:3">
      <c r="A69" t="str">
        <f>[2]Pivot!A22</f>
        <v>TRACOTMR2WIN</v>
      </c>
      <c r="B69" t="str">
        <f>[2]Pivot!B22</f>
        <v>TRACOPOWERDC-DCTRM2WIN</v>
      </c>
      <c r="C69">
        <f>[2]Pivot!C22</f>
        <v>1</v>
      </c>
    </row>
    <row r="70" spans="1:3">
      <c r="A70" t="str">
        <f>[2]Pivot!A23</f>
        <v>(blank)</v>
      </c>
      <c r="B70" t="str">
        <f>[2]Pivot!B23</f>
        <v>1X10_LOCK</v>
      </c>
      <c r="C70">
        <f>[2]Pivot!C23</f>
        <v>2</v>
      </c>
    </row>
    <row r="71" spans="1:3">
      <c r="A71">
        <f>[2]Pivot!A24</f>
        <v>0</v>
      </c>
      <c r="B71" t="str">
        <f>[2]Pivot!B24</f>
        <v>DO214BA</v>
      </c>
      <c r="C71">
        <f>[2]Pivot!C24</f>
        <v>1</v>
      </c>
    </row>
    <row r="72" spans="1:3">
      <c r="A72">
        <f>[2]Pivot!A25</f>
        <v>0</v>
      </c>
      <c r="B72" t="str">
        <f>[2]Pivot!B25</f>
        <v>W237-132</v>
      </c>
      <c r="C72">
        <f>[2]Pivot!C25</f>
        <v>2</v>
      </c>
    </row>
    <row r="73" spans="1:3">
      <c r="A73">
        <f>[2]Pivot!A26</f>
        <v>0</v>
      </c>
      <c r="B73" t="str">
        <f>[2]Pivot!B26</f>
        <v>W237-133</v>
      </c>
      <c r="C73">
        <f>[2]Pivot!C26</f>
        <v>4</v>
      </c>
    </row>
    <row r="74" spans="1:3">
      <c r="A74">
        <f>[2]Pivot!A27</f>
        <v>0</v>
      </c>
      <c r="B74" t="str">
        <f>[2]Pivot!B27</f>
        <v>W237-5P</v>
      </c>
      <c r="C74">
        <f>[2]Pivot!C27</f>
        <v>1</v>
      </c>
    </row>
    <row r="77" spans="1:3">
      <c r="C77">
        <f>SUM(C2:C74)</f>
        <v>143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combined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Conroy</dc:creator>
  <cp:lastModifiedBy>Francis Conroy</cp:lastModifiedBy>
  <dcterms:created xsi:type="dcterms:W3CDTF">2015-08-31T23:53:59Z</dcterms:created>
  <dcterms:modified xsi:type="dcterms:W3CDTF">2015-09-01T05:05:50Z</dcterms:modified>
</cp:coreProperties>
</file>