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87CF0273-55FE-4796-AA13-DBE98503C8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H34" i="1"/>
  <c r="C34" i="1"/>
  <c r="B24" i="1"/>
  <c r="B11" i="1"/>
  <c r="D14" i="1"/>
  <c r="E14" i="1"/>
  <c r="F14" i="1"/>
  <c r="C27" i="1"/>
  <c r="F29" i="1"/>
  <c r="E29" i="1"/>
  <c r="D29" i="1"/>
  <c r="D24" i="1"/>
  <c r="F25" i="1"/>
  <c r="E25" i="1"/>
  <c r="D25" i="1"/>
  <c r="C26" i="1"/>
  <c r="C11" i="1"/>
  <c r="D32" i="1"/>
  <c r="E32" i="1"/>
  <c r="F32" i="1"/>
  <c r="F16" i="1"/>
  <c r="E16" i="1"/>
  <c r="D16" i="1"/>
  <c r="F7" i="1"/>
  <c r="D7" i="1"/>
  <c r="F6" i="1"/>
  <c r="E6" i="1"/>
  <c r="D6" i="1"/>
  <c r="C33" i="1"/>
  <c r="C17" i="1"/>
  <c r="C18" i="1" s="1"/>
  <c r="E7" i="1"/>
  <c r="F5" i="1"/>
  <c r="F17" i="1" s="1"/>
  <c r="E5" i="1"/>
  <c r="E17" i="1" s="1"/>
  <c r="D5" i="1"/>
  <c r="D17" i="1" l="1"/>
  <c r="F24" i="1"/>
  <c r="E24" i="1"/>
  <c r="F33" i="1"/>
  <c r="E33" i="1"/>
  <c r="D33" i="1"/>
  <c r="H18" i="1" l="1"/>
  <c r="D18" i="1"/>
  <c r="E18" i="1" s="1"/>
  <c r="F18" i="1" s="1"/>
</calcChain>
</file>

<file path=xl/sharedStrings.xml><?xml version="1.0" encoding="utf-8"?>
<sst xmlns="http://schemas.openxmlformats.org/spreadsheetml/2006/main" count="64" uniqueCount="42">
  <si>
    <t>TC dolar</t>
  </si>
  <si>
    <t>DOMO</t>
  </si>
  <si>
    <t>Costo total de propiedad /servicio</t>
  </si>
  <si>
    <t>Descripción</t>
  </si>
  <si>
    <t>Costo marginal</t>
  </si>
  <si>
    <t>Costo adquisición</t>
  </si>
  <si>
    <t>1° año</t>
  </si>
  <si>
    <t>2° año</t>
  </si>
  <si>
    <t>3°año</t>
  </si>
  <si>
    <t xml:space="preserve">Licencia DOMO mensual x local para SOCHIC </t>
  </si>
  <si>
    <t>Licencia DOMO mensual x local para MAYSIX</t>
  </si>
  <si>
    <t>Licencia Cianbox (para facturar) mensual x local</t>
  </si>
  <si>
    <t>Costos de implementación</t>
  </si>
  <si>
    <t>no cobran</t>
  </si>
  <si>
    <t>Costos de instalación</t>
  </si>
  <si>
    <t>Costos de capacitación inicial al personal (al momento de la implementación)</t>
  </si>
  <si>
    <t>Costo de customizaciones</t>
  </si>
  <si>
    <t>Costos de mantenimiento</t>
  </si>
  <si>
    <t>Costos de soporte</t>
  </si>
  <si>
    <t>Costos de mantenimiento de woocommerce</t>
  </si>
  <si>
    <t>Costo de capacitaciones adicionales (refresco de conocimientos o capacitación a nuevo personal)</t>
  </si>
  <si>
    <t>Costos de nuevo Hosting x mes (primeros 4 años)</t>
  </si>
  <si>
    <t xml:space="preserve">Cashflow anualizado </t>
  </si>
  <si>
    <t>CTP- acumulado</t>
  </si>
  <si>
    <t>Total acumulado</t>
  </si>
  <si>
    <t>WooCommerce</t>
  </si>
  <si>
    <t>Costo por carga de datos al nuevo sistema</t>
  </si>
  <si>
    <t>Plugin WooCommerce POS x sitio</t>
  </si>
  <si>
    <t>Plugin WooCommerce AFIP (facturación) x sitio</t>
  </si>
  <si>
    <t>Costos de implementación de WooCommerce AFIP x sitio</t>
  </si>
  <si>
    <t>Costos de instalación de WooCommerce AFIP x sitio</t>
  </si>
  <si>
    <t>No cobran</t>
  </si>
  <si>
    <t>TABLA RESUMEN</t>
  </si>
  <si>
    <t>Item</t>
  </si>
  <si>
    <t>Adquisición</t>
  </si>
  <si>
    <t>Año 1</t>
  </si>
  <si>
    <t>Año 2</t>
  </si>
  <si>
    <t>Año 3</t>
  </si>
  <si>
    <t xml:space="preserve">DOMO - Cashflow anualizado </t>
  </si>
  <si>
    <t>DOMO - CTP- acumulado</t>
  </si>
  <si>
    <t xml:space="preserve">WooCommerce - Cashflow anualizado </t>
  </si>
  <si>
    <t>WooCommerce - CTP-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</si>
</sst>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.00\ &quot;€&quot;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1" fillId="2" borderId="0" xfId="0" applyFont="1" applyFill="1"/>
    <xf numFmtId="0" fontId="5" fillId="2" borderId="1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left"/>
    </xf>
    <xf numFmtId="0" fontId="1" fillId="5" borderId="0" xfId="0" applyFont="1" applyFill="1"/>
    <xf numFmtId="0" fontId="2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3" fillId="5" borderId="0" xfId="0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/>
    <xf numFmtId="0" fontId="0" fillId="8" borderId="0" xfId="0" applyFill="1"/>
    <xf numFmtId="164" fontId="0" fillId="8" borderId="0" xfId="0" applyNumberFormat="1" applyFill="1"/>
    <xf numFmtId="0" fontId="6" fillId="9" borderId="0" xfId="0" applyFont="1" applyFill="1"/>
    <xf numFmtId="0" fontId="0" fillId="9" borderId="0" xfId="0" applyFill="1"/>
    <xf numFmtId="164" fontId="0" fillId="9" borderId="0" xfId="0" applyNumberFormat="1" applyFill="1"/>
    <xf numFmtId="164" fontId="0" fillId="3" borderId="0" xfId="0" applyNumberFormat="1" applyFill="1"/>
    <xf numFmtId="0" fontId="0" fillId="10" borderId="0" xfId="0" applyFill="1"/>
    <xf numFmtId="164" fontId="0" fillId="10" borderId="0" xfId="0" applyNumberFormat="1" applyFill="1"/>
    <xf numFmtId="0" fontId="7" fillId="11" borderId="0" xfId="0" applyFont="1" applyFill="1"/>
    <xf numFmtId="0" fontId="0" fillId="0" borderId="2" xfId="0" applyBorder="1"/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32" workbookViewId="0">
      <selection activeCell="A39" sqref="A39:E44"/>
    </sheetView>
  </sheetViews>
  <sheetFormatPr defaultRowHeight="15"/>
  <cols>
    <col min="1" max="1" width="50.7109375" customWidth="1"/>
    <col min="2" max="2" width="17.5703125" customWidth="1"/>
    <col min="3" max="3" width="16.140625" customWidth="1"/>
    <col min="4" max="4" width="14.85546875" customWidth="1"/>
    <col min="5" max="5" width="15.28515625" customWidth="1"/>
    <col min="6" max="6" width="15" customWidth="1"/>
    <col min="7" max="7" width="15.42578125" customWidth="1"/>
    <col min="8" max="8" width="20.85546875" customWidth="1"/>
    <col min="12" max="12" width="23.42578125" customWidth="1"/>
  </cols>
  <sheetData>
    <row r="1" spans="1:6">
      <c r="A1" s="18" t="s">
        <v>0</v>
      </c>
      <c r="B1" s="19">
        <v>1000</v>
      </c>
    </row>
    <row r="3" spans="1:6" ht="18.75">
      <c r="A3" s="6" t="s">
        <v>1</v>
      </c>
      <c r="B3" s="5"/>
      <c r="C3" s="31" t="s">
        <v>2</v>
      </c>
      <c r="D3" s="31"/>
      <c r="E3" s="31"/>
      <c r="F3" s="31"/>
    </row>
    <row r="4" spans="1:6">
      <c r="A4" s="1" t="s">
        <v>3</v>
      </c>
      <c r="B4" s="2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t="s">
        <v>9</v>
      </c>
      <c r="B5" s="17">
        <v>10000</v>
      </c>
      <c r="C5" s="17"/>
      <c r="D5" s="17">
        <f>B5*12*2</f>
        <v>240000</v>
      </c>
      <c r="E5" s="17">
        <f>B5*12*2</f>
        <v>240000</v>
      </c>
      <c r="F5" s="17">
        <f>B5*12*2</f>
        <v>240000</v>
      </c>
    </row>
    <row r="6" spans="1:6">
      <c r="A6" t="s">
        <v>10</v>
      </c>
      <c r="B6" s="17">
        <v>10000</v>
      </c>
      <c r="C6" s="17"/>
      <c r="D6" s="17">
        <f>B6*12</f>
        <v>120000</v>
      </c>
      <c r="E6" s="17">
        <f>B6*12</f>
        <v>120000</v>
      </c>
      <c r="F6" s="17">
        <f>B6*12</f>
        <v>120000</v>
      </c>
    </row>
    <row r="7" spans="1:6">
      <c r="A7" t="s">
        <v>11</v>
      </c>
      <c r="B7" s="17">
        <v>8000</v>
      </c>
      <c r="C7" s="17"/>
      <c r="D7" s="17">
        <f>B7*3*12</f>
        <v>288000</v>
      </c>
      <c r="E7" s="17">
        <f>B7*3*12</f>
        <v>288000</v>
      </c>
      <c r="F7" s="17">
        <f>B7*3*12</f>
        <v>288000</v>
      </c>
    </row>
    <row r="8" spans="1:6">
      <c r="A8" t="s">
        <v>12</v>
      </c>
      <c r="B8" t="s">
        <v>13</v>
      </c>
      <c r="C8" s="17">
        <v>0</v>
      </c>
      <c r="D8" s="17"/>
      <c r="E8" s="17"/>
      <c r="F8" s="17"/>
    </row>
    <row r="9" spans="1:6">
      <c r="A9" t="s">
        <v>14</v>
      </c>
      <c r="B9" t="s">
        <v>13</v>
      </c>
      <c r="C9" s="17">
        <v>0</v>
      </c>
      <c r="D9" s="17"/>
      <c r="E9" s="17"/>
      <c r="F9" s="17"/>
    </row>
    <row r="10" spans="1:6" ht="30.75" customHeight="1">
      <c r="A10" s="8" t="s">
        <v>15</v>
      </c>
      <c r="B10" t="s">
        <v>13</v>
      </c>
      <c r="C10" s="17">
        <v>0</v>
      </c>
      <c r="D10" s="17"/>
      <c r="E10" s="17"/>
      <c r="F10" s="17"/>
    </row>
    <row r="11" spans="1:6">
      <c r="A11" t="s">
        <v>16</v>
      </c>
      <c r="B11" s="17">
        <f>50*B1</f>
        <v>50000</v>
      </c>
      <c r="C11" s="17">
        <f>B11</f>
        <v>50000</v>
      </c>
      <c r="D11" s="17"/>
      <c r="E11" s="17"/>
      <c r="F11" s="17"/>
    </row>
    <row r="12" spans="1:6">
      <c r="A12" t="s">
        <v>17</v>
      </c>
      <c r="B12" s="17" t="s">
        <v>13</v>
      </c>
      <c r="C12" s="17"/>
      <c r="D12" s="17">
        <v>0</v>
      </c>
      <c r="E12" s="17">
        <v>0</v>
      </c>
      <c r="F12" s="17">
        <v>0</v>
      </c>
    </row>
    <row r="13" spans="1:6">
      <c r="A13" t="s">
        <v>18</v>
      </c>
      <c r="B13" s="17" t="s">
        <v>13</v>
      </c>
      <c r="C13" s="17"/>
      <c r="D13" s="17">
        <v>0</v>
      </c>
      <c r="E13" s="17">
        <v>0</v>
      </c>
      <c r="F13" s="17">
        <v>0</v>
      </c>
    </row>
    <row r="14" spans="1:6">
      <c r="A14" t="s">
        <v>19</v>
      </c>
      <c r="B14" s="17">
        <v>30000</v>
      </c>
      <c r="C14" s="17"/>
      <c r="D14" s="17">
        <f>B14*12</f>
        <v>360000</v>
      </c>
      <c r="E14" s="17">
        <f>B14*12</f>
        <v>360000</v>
      </c>
      <c r="F14" s="17">
        <f>B14*12</f>
        <v>360000</v>
      </c>
    </row>
    <row r="15" spans="1:6" ht="33.75" customHeight="1">
      <c r="A15" s="7" t="s">
        <v>20</v>
      </c>
      <c r="B15" s="17" t="s">
        <v>13</v>
      </c>
      <c r="C15" s="17"/>
      <c r="D15" s="17">
        <v>0</v>
      </c>
      <c r="E15" s="17">
        <v>0</v>
      </c>
      <c r="F15" s="17">
        <v>0</v>
      </c>
    </row>
    <row r="16" spans="1:6">
      <c r="A16" t="s">
        <v>21</v>
      </c>
      <c r="B16" s="17">
        <v>4000</v>
      </c>
      <c r="C16" s="17"/>
      <c r="D16" s="17">
        <f>B16*12</f>
        <v>48000</v>
      </c>
      <c r="E16" s="17">
        <f>B16*12</f>
        <v>48000</v>
      </c>
      <c r="F16" s="17">
        <f>B16*12</f>
        <v>48000</v>
      </c>
    </row>
    <row r="17" spans="1:8">
      <c r="A17" s="2" t="s">
        <v>22</v>
      </c>
      <c r="B17" s="2"/>
      <c r="C17" s="23">
        <f>SUM(C5:C16)</f>
        <v>50000</v>
      </c>
      <c r="D17" s="23">
        <f>SUM(D5:D16)</f>
        <v>1056000</v>
      </c>
      <c r="E17" s="23">
        <f>SUM(E5:E16)</f>
        <v>1056000</v>
      </c>
      <c r="F17" s="23">
        <f>SUM(F5:F16)</f>
        <v>1056000</v>
      </c>
    </row>
    <row r="18" spans="1:8">
      <c r="A18" s="24" t="s">
        <v>23</v>
      </c>
      <c r="B18" s="24"/>
      <c r="C18" s="25">
        <f>C17</f>
        <v>50000</v>
      </c>
      <c r="D18" s="25">
        <f>C18+D17</f>
        <v>1106000</v>
      </c>
      <c r="E18" s="25">
        <f t="shared" ref="E18:F18" si="0">D18+E17</f>
        <v>2162000</v>
      </c>
      <c r="F18" s="25">
        <f t="shared" si="0"/>
        <v>3218000</v>
      </c>
      <c r="G18" s="3" t="s">
        <v>24</v>
      </c>
      <c r="H18" s="4">
        <f>SUM(C17:F17)</f>
        <v>3218000</v>
      </c>
    </row>
    <row r="21" spans="1:8" ht="18.75" customHeight="1">
      <c r="A21" s="9" t="s">
        <v>25</v>
      </c>
      <c r="B21" s="10"/>
      <c r="C21" s="32" t="s">
        <v>2</v>
      </c>
      <c r="D21" s="32"/>
      <c r="E21" s="32"/>
      <c r="F21" s="32"/>
    </row>
    <row r="22" spans="1:8">
      <c r="A22" s="11" t="s">
        <v>3</v>
      </c>
      <c r="B22" s="12" t="s">
        <v>4</v>
      </c>
      <c r="C22" s="11" t="s">
        <v>5</v>
      </c>
      <c r="D22" s="11" t="s">
        <v>6</v>
      </c>
      <c r="E22" s="11" t="s">
        <v>7</v>
      </c>
      <c r="F22" s="11" t="s">
        <v>8</v>
      </c>
    </row>
    <row r="23" spans="1:8">
      <c r="A23" t="s">
        <v>26</v>
      </c>
      <c r="B23" s="17"/>
      <c r="C23" s="17"/>
      <c r="D23" s="17"/>
      <c r="E23" s="17"/>
      <c r="F23" s="17"/>
      <c r="G23" s="16"/>
    </row>
    <row r="24" spans="1:8">
      <c r="A24" t="s">
        <v>27</v>
      </c>
      <c r="B24" s="17">
        <f>199 * B1</f>
        <v>199000</v>
      </c>
      <c r="C24" s="17"/>
      <c r="D24" s="17">
        <f>B24*2</f>
        <v>398000</v>
      </c>
      <c r="E24" s="17">
        <f>B24*2</f>
        <v>398000</v>
      </c>
      <c r="F24" s="17">
        <f>B24*2</f>
        <v>398000</v>
      </c>
      <c r="G24" s="16"/>
    </row>
    <row r="25" spans="1:8">
      <c r="A25" t="s">
        <v>28</v>
      </c>
      <c r="B25" s="17">
        <v>20000</v>
      </c>
      <c r="C25" s="17"/>
      <c r="D25" s="17">
        <f>B25*2</f>
        <v>40000</v>
      </c>
      <c r="E25" s="17">
        <f>B25*2</f>
        <v>40000</v>
      </c>
      <c r="F25" s="17">
        <f>B25*2</f>
        <v>40000</v>
      </c>
      <c r="G25" s="16"/>
    </row>
    <row r="26" spans="1:8">
      <c r="A26" t="s">
        <v>29</v>
      </c>
      <c r="B26" s="17">
        <v>5000</v>
      </c>
      <c r="C26" s="17">
        <f>B26*2</f>
        <v>10000</v>
      </c>
      <c r="D26" s="17"/>
      <c r="E26" s="17"/>
      <c r="F26" s="17"/>
      <c r="G26" s="16"/>
    </row>
    <row r="27" spans="1:8">
      <c r="A27" t="s">
        <v>30</v>
      </c>
      <c r="B27" s="17">
        <v>10000</v>
      </c>
      <c r="C27" s="17">
        <f>B27*2</f>
        <v>20000</v>
      </c>
      <c r="D27" s="17"/>
      <c r="E27" s="17"/>
      <c r="F27" s="17"/>
      <c r="G27" s="16"/>
    </row>
    <row r="28" spans="1:8" ht="30.75">
      <c r="A28" s="8" t="s">
        <v>15</v>
      </c>
      <c r="B28" s="17" t="s">
        <v>31</v>
      </c>
      <c r="C28" s="17"/>
      <c r="D28" s="17"/>
      <c r="E28" s="17"/>
      <c r="F28" s="17"/>
      <c r="G28" s="16"/>
    </row>
    <row r="29" spans="1:8">
      <c r="A29" t="s">
        <v>17</v>
      </c>
      <c r="B29" s="17">
        <v>30000</v>
      </c>
      <c r="C29" s="17"/>
      <c r="D29" s="17">
        <f>B29*12</f>
        <v>360000</v>
      </c>
      <c r="E29" s="17">
        <f>B29*12</f>
        <v>360000</v>
      </c>
      <c r="F29" s="17">
        <f>B29*12</f>
        <v>360000</v>
      </c>
      <c r="G29" s="16"/>
    </row>
    <row r="30" spans="1:8">
      <c r="A30" t="s">
        <v>18</v>
      </c>
      <c r="B30" s="17" t="s">
        <v>31</v>
      </c>
      <c r="C30" s="17"/>
      <c r="D30" s="17"/>
      <c r="E30" s="17"/>
      <c r="F30" s="17"/>
      <c r="G30" s="16"/>
    </row>
    <row r="31" spans="1:8" ht="30.75">
      <c r="A31" s="7" t="s">
        <v>20</v>
      </c>
      <c r="B31" s="17" t="s">
        <v>31</v>
      </c>
      <c r="C31" s="17"/>
      <c r="D31" s="17"/>
      <c r="E31" s="17"/>
      <c r="F31" s="17"/>
      <c r="G31" s="16"/>
    </row>
    <row r="32" spans="1:8">
      <c r="A32" t="s">
        <v>21</v>
      </c>
      <c r="B32" s="17">
        <v>4000</v>
      </c>
      <c r="C32" s="17"/>
      <c r="D32" s="17">
        <f>B32*12</f>
        <v>48000</v>
      </c>
      <c r="E32" s="17">
        <f>B32*12</f>
        <v>48000</v>
      </c>
      <c r="F32" s="17">
        <f>B32*12</f>
        <v>48000</v>
      </c>
    </row>
    <row r="33" spans="1:8">
      <c r="A33" s="12" t="s">
        <v>22</v>
      </c>
      <c r="B33" s="12"/>
      <c r="C33" s="13">
        <f>SUM(C23:C32)</f>
        <v>30000</v>
      </c>
      <c r="D33" s="13">
        <f>SUM(D23:D32)</f>
        <v>846000</v>
      </c>
      <c r="E33" s="13">
        <f>SUM(E23:E32)</f>
        <v>846000</v>
      </c>
      <c r="F33" s="13">
        <f>SUM(F23:F32)</f>
        <v>846000</v>
      </c>
    </row>
    <row r="34" spans="1:8">
      <c r="A34" s="20" t="s">
        <v>23</v>
      </c>
      <c r="B34" s="21"/>
      <c r="C34" s="22">
        <f>C33</f>
        <v>30000</v>
      </c>
      <c r="D34" s="22">
        <f>C34+D33</f>
        <v>876000</v>
      </c>
      <c r="E34" s="22">
        <f>D34+E33</f>
        <v>1722000</v>
      </c>
      <c r="F34" s="22">
        <f>E34+F33</f>
        <v>2568000</v>
      </c>
      <c r="G34" s="14" t="s">
        <v>24</v>
      </c>
      <c r="H34" s="15">
        <f>SUM(C33:F33)</f>
        <v>2568000</v>
      </c>
    </row>
    <row r="39" spans="1:8" ht="23.25">
      <c r="A39" s="26" t="s">
        <v>32</v>
      </c>
      <c r="B39" s="26"/>
      <c r="C39" s="26"/>
      <c r="D39" s="26"/>
      <c r="E39" s="26"/>
      <c r="F39" s="28"/>
    </row>
    <row r="40" spans="1:8">
      <c r="A40" s="27" t="s">
        <v>33</v>
      </c>
      <c r="B40" s="29" t="s">
        <v>34</v>
      </c>
      <c r="C40" s="30" t="s">
        <v>35</v>
      </c>
      <c r="D40" s="30" t="s">
        <v>36</v>
      </c>
      <c r="E40" s="30" t="s">
        <v>37</v>
      </c>
    </row>
    <row r="41" spans="1:8">
      <c r="A41" s="2" t="s">
        <v>38</v>
      </c>
      <c r="B41" s="23">
        <v>50000</v>
      </c>
      <c r="C41" s="23">
        <v>1056000</v>
      </c>
      <c r="D41" s="23">
        <v>1056000</v>
      </c>
      <c r="E41" s="23">
        <v>1056000</v>
      </c>
    </row>
    <row r="42" spans="1:8">
      <c r="A42" s="24" t="s">
        <v>39</v>
      </c>
      <c r="B42" s="25">
        <v>50000</v>
      </c>
      <c r="C42" s="25">
        <v>1106000</v>
      </c>
      <c r="D42" s="25">
        <v>2162000</v>
      </c>
      <c r="E42" s="25">
        <v>3218000</v>
      </c>
    </row>
    <row r="43" spans="1:8">
      <c r="A43" s="12" t="s">
        <v>40</v>
      </c>
      <c r="B43" s="13">
        <v>30000</v>
      </c>
      <c r="C43" s="13">
        <v>846000</v>
      </c>
      <c r="D43" s="13">
        <v>846000</v>
      </c>
      <c r="E43" s="13">
        <v>846000</v>
      </c>
    </row>
    <row r="44" spans="1:8">
      <c r="A44" s="20" t="s">
        <v>41</v>
      </c>
      <c r="B44" s="22">
        <v>30000</v>
      </c>
      <c r="C44" s="22">
        <v>876000</v>
      </c>
      <c r="D44" s="22">
        <v>1722000</v>
      </c>
      <c r="E44" s="22">
        <v>2568000</v>
      </c>
    </row>
  </sheetData>
  <mergeCells count="2">
    <mergeCell ref="C3:F3"/>
    <mergeCell ref="C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2023-11-11T17:09:42Z</dcterms:created>
  <dcterms:modified xsi:type="dcterms:W3CDTF">2023-11-24T05:36:21Z</dcterms:modified>
  <cp:category/>
  <cp:contentStatus/>
</cp:coreProperties>
</file>