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920" yWindow="0" windowWidth="1740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25" i="1"/>
  <c r="F26" i="1"/>
  <c r="F23" i="1"/>
  <c r="E24" i="1"/>
  <c r="E25" i="1"/>
  <c r="E26" i="1"/>
  <c r="E23" i="1"/>
  <c r="D24" i="1"/>
  <c r="D25" i="1"/>
  <c r="D26" i="1"/>
  <c r="D23" i="1"/>
  <c r="C23" i="1"/>
  <c r="C24" i="1"/>
  <c r="C25" i="1"/>
  <c r="C26" i="1"/>
  <c r="B23" i="1"/>
  <c r="B24" i="1"/>
  <c r="B25" i="1"/>
  <c r="B26" i="1"/>
  <c r="G20" i="1"/>
  <c r="F20" i="1"/>
  <c r="E20" i="1"/>
  <c r="G7" i="1"/>
  <c r="G8" i="1"/>
  <c r="G9" i="1"/>
  <c r="G6" i="1"/>
  <c r="C13" i="1"/>
  <c r="B13" i="1"/>
  <c r="E11" i="1"/>
  <c r="E12" i="1"/>
  <c r="E13" i="1"/>
  <c r="E10" i="1"/>
  <c r="F11" i="1"/>
  <c r="F12" i="1"/>
  <c r="F13" i="1"/>
  <c r="F10" i="1"/>
  <c r="E7" i="1"/>
  <c r="E8" i="1"/>
  <c r="E9" i="1"/>
  <c r="E6" i="1"/>
  <c r="F7" i="1"/>
  <c r="F8" i="1"/>
  <c r="F9" i="1"/>
  <c r="F6" i="1"/>
  <c r="H9" i="1"/>
  <c r="D9" i="1"/>
  <c r="H8" i="1"/>
  <c r="D8" i="1"/>
  <c r="H7" i="1"/>
  <c r="H6" i="1"/>
  <c r="D7" i="1"/>
  <c r="D6" i="1"/>
</calcChain>
</file>

<file path=xl/sharedStrings.xml><?xml version="1.0" encoding="utf-8"?>
<sst xmlns="http://schemas.openxmlformats.org/spreadsheetml/2006/main" count="12" uniqueCount="8">
  <si>
    <t>pos up</t>
  </si>
  <si>
    <t>neg up</t>
  </si>
  <si>
    <t>pos dn</t>
  </si>
  <si>
    <t>neg dn</t>
  </si>
  <si>
    <t>ctrl</t>
  </si>
  <si>
    <t>ctrlerr</t>
  </si>
  <si>
    <t>scale</t>
  </si>
  <si>
    <t>scalerr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</si>
</sst>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6"/>
  <sheetViews>
    <sheetView tabSelected="1" topLeftCell="A2" workbookViewId="0">
      <selection activeCell="B23" sqref="B23"/>
    </sheetView>
  </sheetViews>
  <sheetFormatPr baseColWidth="10" defaultRowHeight="15" x14ac:dyDescent="0"/>
  <sheetData>
    <row r="5" spans="1:10">
      <c r="B5" t="s">
        <v>4</v>
      </c>
      <c r="C5" t="s">
        <v>5</v>
      </c>
      <c r="I5" t="s">
        <v>6</v>
      </c>
      <c r="J5" t="s">
        <v>7</v>
      </c>
    </row>
    <row r="6" spans="1:10">
      <c r="A6" t="s">
        <v>0</v>
      </c>
      <c r="B6">
        <v>3.25</v>
      </c>
      <c r="C6">
        <v>0.2</v>
      </c>
      <c r="D6">
        <f>B6-C6</f>
        <v>3.05</v>
      </c>
      <c r="E6">
        <f>F6/B6</f>
        <v>0.99897210840582595</v>
      </c>
      <c r="F6">
        <f>GEOMEAN(H6,D6)</f>
        <v>3.2466593523189342</v>
      </c>
      <c r="G6">
        <f>F6/H6</f>
        <v>0.93942716775060808</v>
      </c>
      <c r="H6">
        <f>I6+J6</f>
        <v>3.4559990000000003</v>
      </c>
      <c r="I6">
        <v>3.0779990000000002</v>
      </c>
      <c r="J6">
        <v>0.378</v>
      </c>
    </row>
    <row r="7" spans="1:10">
      <c r="A7" t="s">
        <v>1</v>
      </c>
      <c r="B7">
        <v>2.2200000000000002</v>
      </c>
      <c r="C7">
        <v>0.14000000000000001</v>
      </c>
      <c r="D7">
        <f>B7+C7</f>
        <v>2.3600000000000003</v>
      </c>
      <c r="E7">
        <f t="shared" ref="E7:E9" si="0">F7/B7</f>
        <v>1.2577831160480986</v>
      </c>
      <c r="F7">
        <f t="shared" ref="F7:F9" si="1">GEOMEAN(H7,D7)</f>
        <v>2.7922785176267788</v>
      </c>
      <c r="G7">
        <f t="shared" ref="G7:G9" si="2">F7/H7</f>
        <v>0.84518789408078754</v>
      </c>
      <c r="H7">
        <f>I7-J7</f>
        <v>3.3037369999999999</v>
      </c>
      <c r="I7">
        <v>3.7440600000000002</v>
      </c>
      <c r="J7">
        <v>0.44032300000000002</v>
      </c>
    </row>
    <row r="8" spans="1:10">
      <c r="A8" t="s">
        <v>2</v>
      </c>
      <c r="B8">
        <v>5.58</v>
      </c>
      <c r="C8">
        <v>0.35</v>
      </c>
      <c r="D8">
        <f>B8+C8</f>
        <v>5.93</v>
      </c>
      <c r="E8">
        <f t="shared" si="0"/>
        <v>0.99228955355095594</v>
      </c>
      <c r="F8">
        <f t="shared" si="1"/>
        <v>5.5369757088143343</v>
      </c>
      <c r="G8">
        <f t="shared" si="2"/>
        <v>1.0709817618596391</v>
      </c>
      <c r="H8">
        <f>I8-J8</f>
        <v>5.17</v>
      </c>
      <c r="I8">
        <v>6.16</v>
      </c>
      <c r="J8">
        <v>0.99</v>
      </c>
    </row>
    <row r="9" spans="1:10">
      <c r="A9" t="s">
        <v>3</v>
      </c>
      <c r="B9">
        <v>4.04</v>
      </c>
      <c r="C9">
        <v>0.28999999999999998</v>
      </c>
      <c r="D9">
        <f>B9+C9</f>
        <v>4.33</v>
      </c>
      <c r="E9">
        <f t="shared" si="0"/>
        <v>1.5562655397308991</v>
      </c>
      <c r="F9">
        <f t="shared" si="1"/>
        <v>6.2873127805128322</v>
      </c>
      <c r="G9">
        <f t="shared" si="2"/>
        <v>0.68868849875269256</v>
      </c>
      <c r="H9">
        <f>I9-J9</f>
        <v>9.1294000000000004</v>
      </c>
      <c r="I9">
        <v>11.3094</v>
      </c>
      <c r="J9">
        <v>2.1800000000000002</v>
      </c>
    </row>
    <row r="10" spans="1:10">
      <c r="E10">
        <f>F10/B6</f>
        <v>0.97317861432761421</v>
      </c>
      <c r="F10">
        <f>GEOMEAN(I6,B6)</f>
        <v>3.1628304965647462</v>
      </c>
    </row>
    <row r="11" spans="1:10">
      <c r="E11">
        <f t="shared" ref="E11:E13" si="3">F11/B7</f>
        <v>1.2986583513432288</v>
      </c>
      <c r="F11">
        <f t="shared" ref="F11:F13" si="4">GEOMEAN(I7,B7)</f>
        <v>2.8830215399819683</v>
      </c>
    </row>
    <row r="12" spans="1:10">
      <c r="E12">
        <f t="shared" si="3"/>
        <v>1.0506867527145038</v>
      </c>
      <c r="F12">
        <f t="shared" si="4"/>
        <v>5.8628320801469318</v>
      </c>
    </row>
    <row r="13" spans="1:10">
      <c r="B13">
        <f>B6/B8</f>
        <v>0.58243727598566308</v>
      </c>
      <c r="C13">
        <f>B7/B9</f>
        <v>0.54950495049504955</v>
      </c>
      <c r="E13">
        <f t="shared" si="3"/>
        <v>1.6731277403843272</v>
      </c>
      <c r="F13">
        <f t="shared" si="4"/>
        <v>6.759436071152682</v>
      </c>
    </row>
    <row r="17" spans="1:7">
      <c r="A17" t="s">
        <v>0</v>
      </c>
      <c r="B17">
        <v>2.9040300000000001</v>
      </c>
      <c r="C17">
        <v>0.25370799999999999</v>
      </c>
    </row>
    <row r="18" spans="1:7">
      <c r="A18" t="s">
        <v>1</v>
      </c>
      <c r="B18">
        <v>4.0908699999999998</v>
      </c>
      <c r="C18">
        <v>0.36730299999999999</v>
      </c>
    </row>
    <row r="19" spans="1:7">
      <c r="A19" t="s">
        <v>2</v>
      </c>
      <c r="B19">
        <v>5.2607799999999996</v>
      </c>
      <c r="C19">
        <v>0.70322300000000004</v>
      </c>
    </row>
    <row r="20" spans="1:7">
      <c r="A20" t="s">
        <v>3</v>
      </c>
      <c r="B20">
        <v>8.5904299999999996</v>
      </c>
      <c r="C20">
        <v>1.40612</v>
      </c>
      <c r="E20">
        <f>C26*B20</f>
        <v>11.06530749175475</v>
      </c>
      <c r="F20">
        <f>D26*B9</f>
        <v>1.163912058731541</v>
      </c>
      <c r="G20">
        <f>C26*C20+D26*C9</f>
        <v>1.8947671586771637</v>
      </c>
    </row>
    <row r="23" spans="1:7">
      <c r="B23">
        <f t="shared" ref="B23:B25" si="5">SQRT((B6+C6)/(B17-C17))</f>
        <v>1.1409332233505272</v>
      </c>
      <c r="C23">
        <f t="shared" ref="C23:C25" si="6">1/B23</f>
        <v>0.87647548474690318</v>
      </c>
      <c r="D23">
        <f>MAX(B23,C23)-1</f>
        <v>0.14093322335052716</v>
      </c>
      <c r="E23">
        <f>SQRT(POWER(C6,2)+POWER(D23*B6,2))</f>
        <v>0.49979416463373061</v>
      </c>
      <c r="F23">
        <f>B6</f>
        <v>3.25</v>
      </c>
    </row>
    <row r="24" spans="1:7">
      <c r="B24">
        <f t="shared" si="5"/>
        <v>0.79611611521060288</v>
      </c>
      <c r="C24">
        <f t="shared" si="6"/>
        <v>1.2560981757484737</v>
      </c>
      <c r="D24">
        <f t="shared" ref="D24:D26" si="7">MAX(B24,C24)-1</f>
        <v>0.25609817574847371</v>
      </c>
      <c r="E24">
        <f t="shared" ref="E24:E26" si="8">SQRT(POWER(C7,2)+POWER(D24*B7,2))</f>
        <v>0.58552147763678764</v>
      </c>
      <c r="F24">
        <f t="shared" ref="F24:F26" si="9">B7</f>
        <v>2.2200000000000002</v>
      </c>
    </row>
    <row r="25" spans="1:7">
      <c r="B25">
        <f t="shared" si="5"/>
        <v>1.1406733424701208</v>
      </c>
      <c r="C25">
        <f t="shared" si="6"/>
        <v>0.87667517313458598</v>
      </c>
      <c r="D25">
        <f t="shared" si="7"/>
        <v>0.14067334247012075</v>
      </c>
      <c r="E25">
        <f t="shared" si="8"/>
        <v>0.85945208468606227</v>
      </c>
      <c r="F25">
        <f t="shared" si="9"/>
        <v>5.58</v>
      </c>
    </row>
    <row r="26" spans="1:7">
      <c r="B26">
        <f>SQRT((B9+C9)/(B20-C20))</f>
        <v>0.77633902233635255</v>
      </c>
      <c r="C26">
        <f>1/B26</f>
        <v>1.2880970442404804</v>
      </c>
      <c r="D26">
        <f t="shared" si="7"/>
        <v>0.28809704424048044</v>
      </c>
      <c r="E26">
        <f t="shared" si="8"/>
        <v>1.199496261128268</v>
      </c>
      <c r="F26">
        <f t="shared" si="9"/>
        <v>4.04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Newson</dc:creator>
  <cp:lastModifiedBy>Francis Newson</cp:lastModifiedBy>
  <dcterms:created xsi:type="dcterms:W3CDTF">2015-09-14T09:41:35Z</dcterms:created>
  <dcterms:modified xsi:type="dcterms:W3CDTF">2015-09-17T21:11:57Z</dcterms:modified>
</cp:coreProperties>
</file>