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Main menu" sheetId="1" r:id="rId4"/>
    <sheet state="visible" name="Ex1 RangeName" sheetId="2" r:id="rId5"/>
    <sheet state="visible" name="Ex2 Advanced Filter" sheetId="3" r:id="rId6"/>
    <sheet state="visible" name="Ex3 Consolidation" sheetId="4" r:id="rId7"/>
    <sheet state="visible" name="Mar" sheetId="5" r:id="rId8"/>
    <sheet state="visible" name="Feb" sheetId="6" r:id="rId9"/>
    <sheet state="visible" name="Jan" sheetId="7" r:id="rId10"/>
    <sheet state="visible" name="Ex4 PivotTable" sheetId="8" r:id="rId11"/>
    <sheet state="visible" name="Ex5 Sorting" sheetId="9" r:id="rId12"/>
    <sheet state="visible" name="Ex6 Lookup Table" sheetId="10" r:id="rId13"/>
    <sheet state="visible" name="Product" sheetId="11" r:id="rId14"/>
    <sheet state="visible" name="Ex6 Lookup Table (Ans)" sheetId="12" r:id="rId15"/>
    <sheet state="visible" name="What if analysis" sheetId="13" r:id="rId16"/>
  </sheets>
  <definedNames>
    <definedName name="_menu">'_Main menu'!$B$16</definedName>
    <definedName name="Susan">'Ex1 RangeName'!$N$22:$S$22</definedName>
    <definedName name="Total">'Ex1 RangeName'!$N$14</definedName>
    <definedName name="mydata">'Ex2 Advanced Filter'!$B$2:$I$145</definedName>
    <definedName name="result">Product!$B$4:$G$6</definedName>
    <definedName name="Peter">'Ex1 RangeName'!$N$18:$S$18</definedName>
    <definedName name="Paul">'Ex1 RangeName'!$N$19:$S$19</definedName>
    <definedName name="Albert">'Ex1 RangeName'!$N$21:$S$21</definedName>
    <definedName name="Mary">'Ex1 RangeName'!$N$20:$S$20</definedName>
  </definedNames>
  <calcPr/>
  <extLst>
    <ext uri="GoogleSheetsCustomDataVersion2">
      <go:sheetsCustomData xmlns:go="http://customooxmlschemas.google.com/" r:id="rId17" roundtripDataChecksum="Ote+VpnUcRuEqWihp242b/YMwdpygNzYj1XAbiGJS7E="/>
    </ext>
  </extLst>
</workbook>
</file>

<file path=xl/sharedStrings.xml><?xml version="1.0" encoding="utf-8"?>
<sst xmlns="http://schemas.openxmlformats.org/spreadsheetml/2006/main" count="1491" uniqueCount="320">
  <si>
    <t xml:space="preserve">URL : </t>
  </si>
  <si>
    <t>http://www.computeracademy.com.hk</t>
  </si>
  <si>
    <t xml:space="preserve">Tel : 2838 6687    </t>
  </si>
  <si>
    <t>Ex.1 Range Names</t>
  </si>
  <si>
    <t>Ex.2 Advanced Filter and Database Functions</t>
  </si>
  <si>
    <t>Ex.3 Data Consolidation</t>
  </si>
  <si>
    <t>Ex.4. PivotTables</t>
  </si>
  <si>
    <t>Ex.5 Conditional Formatting and Data Sorting</t>
  </si>
  <si>
    <t>Ex.6 Lookup Functions</t>
  </si>
  <si>
    <t>Ex.7 Whatif Analysis</t>
  </si>
  <si>
    <t>Rewrite the formulas in the shaded cells using appropriate names as the cell references</t>
  </si>
  <si>
    <t>Q.1</t>
  </si>
  <si>
    <t>Salesman</t>
  </si>
  <si>
    <t>Sales</t>
  </si>
  <si>
    <t>% of total</t>
  </si>
  <si>
    <t>Chunk</t>
  </si>
  <si>
    <t>=N5/Total</t>
  </si>
  <si>
    <t>Ellen</t>
  </si>
  <si>
    <t>=N6/Total</t>
  </si>
  <si>
    <t>Lee</t>
  </si>
  <si>
    <t>=N7/Total</t>
  </si>
  <si>
    <t>Paul</t>
  </si>
  <si>
    <t>=N8/Total</t>
  </si>
  <si>
    <t>Nancy</t>
  </si>
  <si>
    <t>.</t>
  </si>
  <si>
    <t>Carl</t>
  </si>
  <si>
    <t>John</t>
  </si>
  <si>
    <t>Ken</t>
  </si>
  <si>
    <t>Robert</t>
  </si>
  <si>
    <t>Total</t>
  </si>
  <si>
    <t>Q.2</t>
  </si>
  <si>
    <t>Jan</t>
  </si>
  <si>
    <t>Feb</t>
  </si>
  <si>
    <t>Mar</t>
  </si>
  <si>
    <t>Apr</t>
  </si>
  <si>
    <t>May</t>
  </si>
  <si>
    <t>Jun</t>
  </si>
  <si>
    <t>Peter</t>
  </si>
  <si>
    <t>Mary</t>
  </si>
  <si>
    <t>Albert</t>
  </si>
  <si>
    <t>Susan</t>
  </si>
  <si>
    <t>=Peter+Paul+Mary+Albert+Susan</t>
  </si>
  <si>
    <t>City</t>
  </si>
  <si>
    <t>Office No</t>
  </si>
  <si>
    <t>Date</t>
  </si>
  <si>
    <t>In. #</t>
  </si>
  <si>
    <t>Customer</t>
  </si>
  <si>
    <t>Invoice total</t>
  </si>
  <si>
    <t>State</t>
  </si>
  <si>
    <t>Questions</t>
  </si>
  <si>
    <t>Answers</t>
  </si>
  <si>
    <t>Boston</t>
  </si>
  <si>
    <t>1</t>
  </si>
  <si>
    <t>Mark Kalbfell</t>
  </si>
  <si>
    <t>Mixing Systems &amp; Company</t>
  </si>
  <si>
    <t>MA</t>
  </si>
  <si>
    <t>New York</t>
  </si>
  <si>
    <t>2</t>
  </si>
  <si>
    <t>Jay Kennedy</t>
  </si>
  <si>
    <t>Torey L. Bogg Inc</t>
  </si>
  <si>
    <t>NY</t>
  </si>
  <si>
    <t>Q1</t>
  </si>
  <si>
    <t>Howard Schneider</t>
  </si>
  <si>
    <t>Znanie Inc.</t>
  </si>
  <si>
    <t>What is the turnover of the city Boston ?</t>
  </si>
  <si>
    <t>Tom Caravello</t>
  </si>
  <si>
    <t>Glen C Data Centre Technologies</t>
  </si>
  <si>
    <t>What is the turnover of the city New York ?</t>
  </si>
  <si>
    <t>Dallas</t>
  </si>
  <si>
    <t>5</t>
  </si>
  <si>
    <t>Stan Pipe</t>
  </si>
  <si>
    <t>Dr. Softlight Corp</t>
  </si>
  <si>
    <t>TX</t>
  </si>
  <si>
    <t>Ken C Dutcher</t>
  </si>
  <si>
    <t>How many orders did Howard, Tom and Stan totally make ?</t>
  </si>
  <si>
    <t>I &amp; S Programming</t>
  </si>
  <si>
    <t>And also the total amount ?</t>
  </si>
  <si>
    <t>Atlanta</t>
  </si>
  <si>
    <t>3</t>
  </si>
  <si>
    <t>Kim Baer</t>
  </si>
  <si>
    <t>BoreMax Computer Thrills</t>
  </si>
  <si>
    <t>GA</t>
  </si>
  <si>
    <t>Q2</t>
  </si>
  <si>
    <t>Software White Truck</t>
  </si>
  <si>
    <t>What is the total amount of team 1 ?</t>
  </si>
  <si>
    <t>Paretta Center</t>
  </si>
  <si>
    <t>Eaton Of Association</t>
  </si>
  <si>
    <t>Team 1</t>
  </si>
  <si>
    <t>Team 2</t>
  </si>
  <si>
    <t>Team 3</t>
  </si>
  <si>
    <t>Micro LTD.</t>
  </si>
  <si>
    <t>John Savage</t>
  </si>
  <si>
    <t>Ned Hicks</t>
  </si>
  <si>
    <t>Cleveland</t>
  </si>
  <si>
    <t>4</t>
  </si>
  <si>
    <t>Sharon Gifford</t>
  </si>
  <si>
    <t>Calif Beauty Inc.</t>
  </si>
  <si>
    <t>OH</t>
  </si>
  <si>
    <t>Fuji Retell</t>
  </si>
  <si>
    <t>Tony Baer</t>
  </si>
  <si>
    <t>Print State TV</t>
  </si>
  <si>
    <t>E. Faulkner</t>
  </si>
  <si>
    <t>Keith Sutherland</t>
  </si>
  <si>
    <t>Letters Computing &amp; Associates</t>
  </si>
  <si>
    <t>T Staziola Townsend</t>
  </si>
  <si>
    <t>John Hodge</t>
  </si>
  <si>
    <t>Q3</t>
  </si>
  <si>
    <t>Countryland Master</t>
  </si>
  <si>
    <t>John Miller</t>
  </si>
  <si>
    <t>Robert Watters</t>
  </si>
  <si>
    <t>Software Associates</t>
  </si>
  <si>
    <t>Jim Surbrook</t>
  </si>
  <si>
    <t>Doris Dupuy</t>
  </si>
  <si>
    <t>Financial Computer Masters</t>
  </si>
  <si>
    <t>Carolyn Macioce</t>
  </si>
  <si>
    <t>Ned Auch</t>
  </si>
  <si>
    <t>PC Works</t>
  </si>
  <si>
    <t>Bill Diaddigo</t>
  </si>
  <si>
    <t>Janet A. McCarthy</t>
  </si>
  <si>
    <t>Maguey Real Inc.</t>
  </si>
  <si>
    <t>Robert Angelo</t>
  </si>
  <si>
    <t>Paul Powell</t>
  </si>
  <si>
    <t>Douglas Inc.</t>
  </si>
  <si>
    <t>Boehringer PCA</t>
  </si>
  <si>
    <t>What is the total amount of team 1 in the city Boston and New York</t>
  </si>
  <si>
    <t>Spectrum Computer</t>
  </si>
  <si>
    <t>Q4</t>
  </si>
  <si>
    <t>Raymond Computing</t>
  </si>
  <si>
    <t>How many order of team 1 in the city Boston and New York with the Invocie total greater than 1500</t>
  </si>
  <si>
    <t>KLK Pharr Systems Inc.</t>
  </si>
  <si>
    <t>Lucas Services</t>
  </si>
  <si>
    <t>Extract those records from Q6 and arrange fields in the following order</t>
  </si>
  <si>
    <t>Min/Max Builders</t>
  </si>
  <si>
    <t>Numerical Furniture</t>
  </si>
  <si>
    <t>-Sales</t>
  </si>
  <si>
    <t>Comsof State DSSD</t>
  </si>
  <si>
    <t>-City</t>
  </si>
  <si>
    <t>Wright L. Tither &amp; Sons.</t>
  </si>
  <si>
    <t>- Invoice Total</t>
  </si>
  <si>
    <t>R. Systems</t>
  </si>
  <si>
    <t>Excello Inc.</t>
  </si>
  <si>
    <t>Graphic Chip Computing</t>
  </si>
  <si>
    <t>Deaufort Office Associates</t>
  </si>
  <si>
    <t>Q5</t>
  </si>
  <si>
    <t>The Automated Associates</t>
  </si>
  <si>
    <t>Cortez Glaze &amp; Pool</t>
  </si>
  <si>
    <t>D Functions</t>
  </si>
  <si>
    <t>Sumif / Sumifs</t>
  </si>
  <si>
    <t>B-J Astra</t>
  </si>
  <si>
    <t>Hill Companies Of Marin</t>
  </si>
  <si>
    <t>Wilson Solutions</t>
  </si>
  <si>
    <t>Town Computer Systems</t>
  </si>
  <si>
    <t>Silicon Computer Calgary</t>
  </si>
  <si>
    <t>A. Arts Computers</t>
  </si>
  <si>
    <t>Maximal Computing Prosthesis</t>
  </si>
  <si>
    <t>Vaultec Studies</t>
  </si>
  <si>
    <t>JLS Consulting</t>
  </si>
  <si>
    <t>Howard</t>
  </si>
  <si>
    <t>Canadian Ease Systems</t>
  </si>
  <si>
    <t>Tom</t>
  </si>
  <si>
    <t>Stan</t>
  </si>
  <si>
    <t>PC Creations</t>
  </si>
  <si>
    <t>Clover Office Shooters</t>
  </si>
  <si>
    <t>P. Technology Incorporated</t>
  </si>
  <si>
    <t>Hearth &amp; Color Farm</t>
  </si>
  <si>
    <t>Softlight Carolina Jenrette</t>
  </si>
  <si>
    <t>SOFTWARE Computer Service</t>
  </si>
  <si>
    <t>RPW Tell's Floor Inc</t>
  </si>
  <si>
    <t>Mary Ammonia Corportation</t>
  </si>
  <si>
    <t>Cox Rock SDA Systems</t>
  </si>
  <si>
    <t>LA Computer Associates</t>
  </si>
  <si>
    <t>K Computer Consultants</t>
  </si>
  <si>
    <t>Star Acctg Consultants</t>
  </si>
  <si>
    <t>Soltis Systems Trouble Systems</t>
  </si>
  <si>
    <t>First Computer</t>
  </si>
  <si>
    <t>Us County</t>
  </si>
  <si>
    <t>Bechtel's Department Inc.</t>
  </si>
  <si>
    <t>Great Form</t>
  </si>
  <si>
    <t>Herring Inc.</t>
  </si>
  <si>
    <t>Snow Aerial Realtors</t>
  </si>
  <si>
    <t>Award Ammonia Greenhouses</t>
  </si>
  <si>
    <t>Dinettes Ltd</t>
  </si>
  <si>
    <t>Kirk Ease Types</t>
  </si>
  <si>
    <t>Info Management MCS</t>
  </si>
  <si>
    <t>Yellow Ridge Management</t>
  </si>
  <si>
    <t>Custom Systems Trouble Forum</t>
  </si>
  <si>
    <t>Processing Tech. Times</t>
  </si>
  <si>
    <t>Raybank Services &amp; Computing</t>
  </si>
  <si>
    <t>Aspen Planning &amp; Inc.</t>
  </si>
  <si>
    <t>Q6</t>
  </si>
  <si>
    <t>Harris Acusystems</t>
  </si>
  <si>
    <t>&gt;1500</t>
  </si>
  <si>
    <t>Life Systems Trouble Co</t>
  </si>
  <si>
    <t>Daily Thorne</t>
  </si>
  <si>
    <t>Business State Computers</t>
  </si>
  <si>
    <t>International Business Solutions</t>
  </si>
  <si>
    <t>Ross &amp; Associates Products Inc.</t>
  </si>
  <si>
    <t>Powell Mirror Cable Inc.</t>
  </si>
  <si>
    <t>Ski Computing &amp; Systems</t>
  </si>
  <si>
    <t>Nacom of Mclean Schenker</t>
  </si>
  <si>
    <t>Vector Computer Inc.</t>
  </si>
  <si>
    <t>Rubber &amp; Designs</t>
  </si>
  <si>
    <t>Data White Truck Steel</t>
  </si>
  <si>
    <t>Acres Tree Solutions</t>
  </si>
  <si>
    <t>LPS Films Products</t>
  </si>
  <si>
    <t>Price's Supply</t>
  </si>
  <si>
    <t>Print Mayo Consultation</t>
  </si>
  <si>
    <t>Q7</t>
  </si>
  <si>
    <t>2nd</t>
  </si>
  <si>
    <t>1st</t>
  </si>
  <si>
    <t>3rd</t>
  </si>
  <si>
    <t>Richard Marketing "Coaching"</t>
  </si>
  <si>
    <t>Balance Computing Systems</t>
  </si>
  <si>
    <t>Dennis and Incorporated</t>
  </si>
  <si>
    <t>Systems Inc</t>
  </si>
  <si>
    <t>Bob Produce</t>
  </si>
  <si>
    <t>For The Associates</t>
  </si>
  <si>
    <t>Malmberg Engineering</t>
  </si>
  <si>
    <t>1st Data Reductions</t>
  </si>
  <si>
    <t>Citco Ltd</t>
  </si>
  <si>
    <t>Rent-A-Tool</t>
  </si>
  <si>
    <t>Paretta of the Sea Inc.</t>
  </si>
  <si>
    <t>Software Corporate Forms Systems</t>
  </si>
  <si>
    <t>Info Ltd</t>
  </si>
  <si>
    <t>The Circle Distributing Shop</t>
  </si>
  <si>
    <t>Micro Test &amp; Assembly Corporation</t>
  </si>
  <si>
    <t>Blue Solutions</t>
  </si>
  <si>
    <t>Philadelphia Alarm</t>
  </si>
  <si>
    <t>Farhill Films Gallery</t>
  </si>
  <si>
    <t>DPCS Produce</t>
  </si>
  <si>
    <t>City &amp; Corp</t>
  </si>
  <si>
    <t>Mike M. Business Equipment Corp.</t>
  </si>
  <si>
    <t>Root Micro Kinetics</t>
  </si>
  <si>
    <t>Crescent Software</t>
  </si>
  <si>
    <t>Ryan-givens Corp</t>
  </si>
  <si>
    <t>Memorial Data</t>
  </si>
  <si>
    <t>Systems Poetics and Polemics</t>
  </si>
  <si>
    <t>Posna Associates</t>
  </si>
  <si>
    <t>Johnson Mahtnai</t>
  </si>
  <si>
    <t>1st Software Systems Ltd.</t>
  </si>
  <si>
    <t>Data Inc.</t>
  </si>
  <si>
    <t>Thompson Equipment</t>
  </si>
  <si>
    <t>Computing Consultants</t>
  </si>
  <si>
    <t xml:space="preserve">Consolidating the worksheets Jan, Feb and Mar to calculate </t>
  </si>
  <si>
    <t>the total, average, maximum and minimum of the sales and put the result in below</t>
  </si>
  <si>
    <t>Maximum</t>
  </si>
  <si>
    <t>Average</t>
  </si>
  <si>
    <t>Minimum</t>
  </si>
  <si>
    <t>Car</t>
  </si>
  <si>
    <t>Compact</t>
  </si>
  <si>
    <t>Midsize</t>
  </si>
  <si>
    <t>Fullsize</t>
  </si>
  <si>
    <t>Total Cars</t>
  </si>
  <si>
    <t>Others</t>
  </si>
  <si>
    <t>Minivans</t>
  </si>
  <si>
    <t>Full vans</t>
  </si>
  <si>
    <t>Trucks</t>
  </si>
  <si>
    <t>Total Trucks</t>
  </si>
  <si>
    <t>PivotTable Exercise</t>
  </si>
  <si>
    <t xml:space="preserve"> </t>
  </si>
  <si>
    <t>Calculate the total units sold of each product in each country</t>
  </si>
  <si>
    <t>Units sold</t>
  </si>
  <si>
    <t>China</t>
  </si>
  <si>
    <t>USA</t>
  </si>
  <si>
    <t>Printer</t>
  </si>
  <si>
    <t>Scanner</t>
  </si>
  <si>
    <t>Month</t>
  </si>
  <si>
    <t>Product</t>
  </si>
  <si>
    <t>Country</t>
  </si>
  <si>
    <t>Quantity</t>
  </si>
  <si>
    <t>Price</t>
  </si>
  <si>
    <t>Sort the data on the right according to the colours on the column "In. #"</t>
  </si>
  <si>
    <t>Apply the Data Bars effect on the column "Invoice Total" and skip all the values.</t>
  </si>
  <si>
    <t>Using the data on  worksheet "Product" to construct formulas for the invoice in below.</t>
  </si>
  <si>
    <t>Invoice</t>
  </si>
  <si>
    <t>Bill To</t>
  </si>
  <si>
    <t>Invoice #</t>
  </si>
  <si>
    <t>Computer Academy</t>
  </si>
  <si>
    <t>721 Nathan Road</t>
  </si>
  <si>
    <t>Mongkok</t>
  </si>
  <si>
    <t>Kowloon</t>
  </si>
  <si>
    <t>item #</t>
  </si>
  <si>
    <t>Description</t>
  </si>
  <si>
    <t>Qty</t>
  </si>
  <si>
    <t>Discount</t>
  </si>
  <si>
    <t>Net Total</t>
  </si>
  <si>
    <t>Grand Total</t>
  </si>
  <si>
    <t>Products table</t>
  </si>
  <si>
    <t>Partno</t>
  </si>
  <si>
    <t>EPA</t>
  </si>
  <si>
    <t>Calcium</t>
  </si>
  <si>
    <t>Iron</t>
  </si>
  <si>
    <t>Zinc</t>
  </si>
  <si>
    <t>B Complex</t>
  </si>
  <si>
    <t>Discount Table</t>
  </si>
  <si>
    <t>&lt;10</t>
  </si>
  <si>
    <t>10-19</t>
  </si>
  <si>
    <t>20-29</t>
  </si>
  <si>
    <t>&gt;29</t>
  </si>
  <si>
    <t>&lt;--------- change the direction of the data by using transpose feature ( under paste special )</t>
  </si>
  <si>
    <t>1. Profit and Loss Analysis</t>
  </si>
  <si>
    <t>Cost of goods sold CGS</t>
  </si>
  <si>
    <t>Inventory</t>
  </si>
  <si>
    <t>Supplies</t>
  </si>
  <si>
    <t>Total of CGS</t>
  </si>
  <si>
    <t>Gross profit</t>
  </si>
  <si>
    <t>Expenses</t>
  </si>
  <si>
    <t>Salaries</t>
  </si>
  <si>
    <t>Tax</t>
  </si>
  <si>
    <t>Electricity</t>
  </si>
  <si>
    <t>Rental</t>
  </si>
  <si>
    <t>Marketing</t>
  </si>
  <si>
    <t>Other</t>
  </si>
  <si>
    <t>Operating expenses</t>
  </si>
  <si>
    <t>Net Profit</t>
  </si>
  <si>
    <t xml:space="preserve">2. Date Table - Find out the best Net Profit by varying the Sales and Supplies </t>
  </si>
  <si>
    <t>3. Scenario Manager</t>
  </si>
  <si>
    <t>Scenario case</t>
  </si>
  <si>
    <t>Case1</t>
  </si>
  <si>
    <t>Case2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</si>
</sst>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_);_(&quot;$&quot;* \(#,##0\);_(&quot;$&quot;* &quot;-&quot;_);_(@_)"/>
    <numFmt numFmtId="165" formatCode="&quot;$&quot;#,##0.00_);[Red]\(&quot;$&quot;#,##0.00\)"/>
    <numFmt numFmtId="166" formatCode="&quot;HK$&quot;#,##0_);[Red]\(&quot;HK$&quot;#,##0\)"/>
    <numFmt numFmtId="167" formatCode="_(* #,##0_);_(* \(#,##0\);_(* &quot;-&quot;??_);_(@_)"/>
  </numFmts>
  <fonts count="21">
    <font>
      <sz val="10.0"/>
      <color rgb="FF000000"/>
      <name val="Arimo"/>
      <scheme val="minor"/>
    </font>
    <font>
      <sz val="10.0"/>
      <color theme="1"/>
      <name val="Arimo"/>
    </font>
    <font>
      <b/>
      <sz val="10.0"/>
      <color theme="1"/>
      <name val="Arimo"/>
    </font>
    <font>
      <u/>
      <sz val="10.0"/>
      <color theme="10"/>
      <name val="Arimo"/>
    </font>
    <font>
      <b/>
      <u/>
      <sz val="10.0"/>
      <color theme="10"/>
      <name val="Arimo"/>
    </font>
    <font>
      <b/>
      <sz val="10.0"/>
      <color theme="10"/>
      <name val="Arimo"/>
    </font>
    <font>
      <b/>
      <sz val="12.0"/>
      <color theme="1"/>
      <name val="Arimo"/>
    </font>
    <font>
      <sz val="14.0"/>
      <color theme="1"/>
      <name val="Arial Black"/>
    </font>
    <font>
      <color theme="1"/>
      <name val="Arimo"/>
      <scheme val="minor"/>
    </font>
    <font>
      <b/>
      <sz val="12.0"/>
      <color theme="1"/>
      <name val="Arial"/>
    </font>
    <font>
      <sz val="12.0"/>
      <color theme="1"/>
      <name val="Arimo"/>
    </font>
    <font>
      <b/>
      <sz val="14.0"/>
      <color theme="1"/>
      <name val="Arimo"/>
    </font>
    <font>
      <b/>
      <sz val="11.0"/>
      <color theme="1"/>
      <name val="Arial"/>
    </font>
    <font>
      <sz val="11.0"/>
      <color theme="1"/>
      <name val="Arial"/>
    </font>
    <font>
      <sz val="18.0"/>
      <color theme="1"/>
      <name val="Arial"/>
    </font>
    <font>
      <b/>
      <sz val="12.0"/>
      <color theme="5"/>
      <name val="Arial"/>
    </font>
    <font>
      <b/>
      <sz val="11.0"/>
      <color theme="8"/>
      <name val="Arial"/>
    </font>
    <font>
      <sz val="14.0"/>
      <color theme="1"/>
      <name val="Arial"/>
    </font>
    <font>
      <b/>
      <sz val="14.0"/>
      <color theme="1"/>
      <name val="Arial"/>
    </font>
    <font/>
    <font>
      <b/>
      <sz val="11.0"/>
      <color theme="8"/>
      <name val="Arimo"/>
    </font>
  </fonts>
  <fills count="11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</fills>
  <borders count="58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  <border>
      <left/>
      <right/>
      <top/>
      <bottom style="thin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0" fontId="1" numFmtId="164" xfId="0" applyFont="1" applyNumberFormat="1"/>
    <xf borderId="4" fillId="2" fontId="1" numFmtId="10" xfId="0" applyBorder="1" applyFill="1" applyFont="1" applyNumberFormat="1"/>
    <xf quotePrefix="1" borderId="0" fillId="0" fontId="1" numFmtId="0" xfId="0" applyFont="1"/>
    <xf borderId="2" fillId="0" fontId="1" numFmtId="164" xfId="0" applyBorder="1" applyFont="1" applyNumberFormat="1"/>
    <xf borderId="5" fillId="2" fontId="1" numFmtId="10" xfId="0" applyBorder="1" applyFont="1" applyNumberFormat="1"/>
    <xf borderId="6" fillId="0" fontId="2" numFmtId="0" xfId="0" applyAlignment="1" applyBorder="1" applyFont="1">
      <alignment horizontal="center"/>
    </xf>
    <xf borderId="7" fillId="2" fontId="1" numFmtId="164" xfId="0" applyBorder="1" applyFont="1" applyNumberFormat="1"/>
    <xf borderId="1" fillId="0" fontId="2" numFmtId="0" xfId="0" applyBorder="1" applyFont="1"/>
    <xf borderId="2" fillId="0" fontId="2" numFmtId="17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8" fillId="0" fontId="2" numFmtId="0" xfId="0" applyAlignment="1" applyBorder="1" applyFont="1">
      <alignment horizontal="center"/>
    </xf>
    <xf borderId="9" fillId="2" fontId="1" numFmtId="0" xfId="0" applyAlignment="1" applyBorder="1" applyFont="1">
      <alignment horizontal="center"/>
    </xf>
    <xf borderId="0" fillId="0" fontId="1" numFmtId="1" xfId="0" applyFont="1" applyNumberFormat="1"/>
    <xf borderId="0" fillId="0" fontId="1" numFmtId="1" xfId="0" applyAlignment="1" applyFont="1" applyNumberFormat="1">
      <alignment horizontal="center"/>
    </xf>
    <xf borderId="0" fillId="0" fontId="1" numFmtId="2" xfId="0" applyFont="1" applyNumberFormat="1"/>
    <xf borderId="10" fillId="3" fontId="1" numFmtId="1" xfId="0" applyAlignment="1" applyBorder="1" applyFill="1" applyFont="1" applyNumberFormat="1">
      <alignment horizontal="center"/>
    </xf>
    <xf borderId="11" fillId="3" fontId="1" numFmtId="1" xfId="0" applyAlignment="1" applyBorder="1" applyFont="1" applyNumberFormat="1">
      <alignment horizontal="center"/>
    </xf>
    <xf borderId="11" fillId="3" fontId="1" numFmtId="0" xfId="0" applyAlignment="1" applyBorder="1" applyFont="1">
      <alignment horizontal="center"/>
    </xf>
    <xf borderId="11" fillId="3" fontId="1" numFmtId="2" xfId="0" applyAlignment="1" applyBorder="1" applyFont="1" applyNumberFormat="1">
      <alignment horizontal="center"/>
    </xf>
    <xf borderId="12" fillId="3" fontId="1" numFmtId="1" xfId="0" applyAlignment="1" applyBorder="1" applyFont="1" applyNumberFormat="1">
      <alignment horizontal="center"/>
    </xf>
    <xf borderId="0" fillId="0" fontId="7" numFmtId="0" xfId="0" applyFont="1"/>
    <xf borderId="13" fillId="0" fontId="1" numFmtId="1" xfId="0" applyBorder="1" applyFont="1" applyNumberFormat="1"/>
    <xf borderId="14" fillId="0" fontId="1" numFmtId="1" xfId="0" applyAlignment="1" applyBorder="1" applyFont="1" applyNumberFormat="1">
      <alignment horizontal="center"/>
    </xf>
    <xf borderId="14" fillId="0" fontId="1" numFmtId="14" xfId="0" applyAlignment="1" applyBorder="1" applyFont="1" applyNumberFormat="1">
      <alignment horizontal="center"/>
    </xf>
    <xf borderId="14" fillId="0" fontId="1" numFmtId="1" xfId="0" applyBorder="1" applyFont="1" applyNumberFormat="1"/>
    <xf borderId="14" fillId="0" fontId="1" numFmtId="2" xfId="0" applyBorder="1" applyFont="1" applyNumberFormat="1"/>
    <xf borderId="15" fillId="0" fontId="1" numFmtId="1" xfId="0" applyAlignment="1" applyBorder="1" applyFont="1" applyNumberFormat="1">
      <alignment horizontal="center"/>
    </xf>
    <xf borderId="16" fillId="0" fontId="1" numFmtId="1" xfId="0" applyBorder="1" applyFont="1" applyNumberFormat="1"/>
    <xf borderId="17" fillId="0" fontId="1" numFmtId="1" xfId="0" applyAlignment="1" applyBorder="1" applyFont="1" applyNumberFormat="1">
      <alignment horizontal="center"/>
    </xf>
    <xf borderId="17" fillId="0" fontId="1" numFmtId="14" xfId="0" applyAlignment="1" applyBorder="1" applyFont="1" applyNumberFormat="1">
      <alignment horizontal="center"/>
    </xf>
    <xf borderId="17" fillId="0" fontId="1" numFmtId="1" xfId="0" applyBorder="1" applyFont="1" applyNumberFormat="1"/>
    <xf borderId="17" fillId="0" fontId="1" numFmtId="2" xfId="0" applyBorder="1" applyFont="1" applyNumberFormat="1"/>
    <xf borderId="18" fillId="0" fontId="1" numFmtId="1" xfId="0" applyAlignment="1" applyBorder="1" applyFont="1" applyNumberFormat="1">
      <alignment horizontal="center"/>
    </xf>
    <xf borderId="19" fillId="2" fontId="1" numFmtId="0" xfId="0" applyBorder="1" applyFont="1"/>
    <xf borderId="20" fillId="2" fontId="1" numFmtId="0" xfId="0" applyBorder="1" applyFont="1"/>
    <xf borderId="21" fillId="2" fontId="1" numFmtId="0" xfId="0" applyBorder="1" applyFont="1"/>
    <xf borderId="0" fillId="0" fontId="2" numFmtId="0" xfId="0" applyAlignment="1" applyFont="1">
      <alignment horizontal="center"/>
    </xf>
    <xf borderId="22" fillId="2" fontId="1" numFmtId="0" xfId="0" applyAlignment="1" applyBorder="1" applyFont="1">
      <alignment horizontal="center"/>
    </xf>
    <xf borderId="4" fillId="2" fontId="1" numFmtId="0" xfId="0" applyBorder="1" applyFont="1"/>
    <xf borderId="23" fillId="2" fontId="1" numFmtId="0" xfId="0" applyBorder="1" applyFont="1"/>
    <xf borderId="23" fillId="2" fontId="1" numFmtId="1" xfId="0" applyBorder="1" applyFont="1" applyNumberFormat="1"/>
    <xf borderId="5" fillId="2" fontId="2" numFmtId="0" xfId="0" applyBorder="1" applyFont="1"/>
    <xf borderId="4" fillId="2" fontId="1" numFmtId="1" xfId="0" applyBorder="1" applyFont="1" applyNumberFormat="1"/>
    <xf borderId="22" fillId="2" fontId="1" numFmtId="0" xfId="0" applyBorder="1" applyFont="1"/>
    <xf quotePrefix="1" borderId="4" fillId="2" fontId="1" numFmtId="0" xfId="0" applyBorder="1" applyFont="1"/>
    <xf borderId="24" fillId="2" fontId="1" numFmtId="0" xfId="0" applyBorder="1" applyFont="1"/>
    <xf borderId="5" fillId="2" fontId="1" numFmtId="0" xfId="0" applyBorder="1" applyFont="1"/>
    <xf borderId="25" fillId="2" fontId="1" numFmtId="0" xfId="0" applyBorder="1" applyFont="1"/>
    <xf borderId="2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8" numFmtId="0" xfId="0" applyFont="1"/>
    <xf borderId="0" fillId="0" fontId="8" numFmtId="0" xfId="0" applyAlignment="1" applyFont="1">
      <alignment readingOrder="0"/>
    </xf>
    <xf borderId="28" fillId="0" fontId="1" numFmtId="1" xfId="0" applyBorder="1" applyFont="1" applyNumberFormat="1"/>
    <xf borderId="29" fillId="0" fontId="1" numFmtId="1" xfId="0" applyAlignment="1" applyBorder="1" applyFont="1" applyNumberFormat="1">
      <alignment horizontal="center"/>
    </xf>
    <xf borderId="29" fillId="0" fontId="1" numFmtId="14" xfId="0" applyAlignment="1" applyBorder="1" applyFont="1" applyNumberFormat="1">
      <alignment horizontal="center"/>
    </xf>
    <xf borderId="29" fillId="0" fontId="1" numFmtId="1" xfId="0" applyBorder="1" applyFont="1" applyNumberFormat="1"/>
    <xf borderId="29" fillId="0" fontId="1" numFmtId="2" xfId="0" applyBorder="1" applyFont="1" applyNumberFormat="1"/>
    <xf borderId="30" fillId="0" fontId="1" numFmtId="1" xfId="0" applyAlignment="1" applyBorder="1" applyFont="1" applyNumberFormat="1">
      <alignment horizontal="center"/>
    </xf>
    <xf borderId="0" fillId="0" fontId="9" numFmtId="165" xfId="0" applyFont="1" applyNumberFormat="1"/>
    <xf borderId="0" fillId="0" fontId="1" numFmtId="165" xfId="0" applyFont="1" applyNumberFormat="1"/>
    <xf borderId="0" fillId="0" fontId="6" numFmtId="0" xfId="0" applyFont="1"/>
    <xf borderId="0" fillId="0" fontId="6" numFmtId="0" xfId="0" applyAlignment="1" applyFont="1">
      <alignment horizontal="center"/>
    </xf>
    <xf borderId="1" fillId="0" fontId="6" numFmtId="0" xfId="0" applyBorder="1" applyFont="1"/>
    <xf borderId="2" fillId="0" fontId="6" numFmtId="0" xfId="0" applyAlignment="1" applyBorder="1" applyFont="1">
      <alignment horizontal="center"/>
    </xf>
    <xf borderId="3" fillId="0" fontId="6" numFmtId="0" xfId="0" applyBorder="1" applyFont="1"/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10" fillId="4" fontId="1" numFmtId="0" xfId="0" applyAlignment="1" applyBorder="1" applyFill="1" applyFont="1">
      <alignment horizontal="center"/>
    </xf>
    <xf borderId="11" fillId="4" fontId="1" numFmtId="0" xfId="0" applyAlignment="1" applyBorder="1" applyFont="1">
      <alignment horizontal="center"/>
    </xf>
    <xf borderId="12" fillId="4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0" fillId="0" fontId="10" numFmtId="0" xfId="0" applyAlignment="1" applyFont="1">
      <alignment horizontal="right"/>
    </xf>
    <xf borderId="0" fillId="0" fontId="10" numFmtId="0" xfId="0" applyAlignment="1" applyFont="1">
      <alignment horizontal="left"/>
    </xf>
    <xf borderId="0" fillId="0" fontId="2" numFmtId="2" xfId="0" applyFont="1" applyNumberFormat="1"/>
    <xf borderId="10" fillId="4" fontId="1" numFmtId="1" xfId="0" applyBorder="1" applyFont="1" applyNumberFormat="1"/>
    <xf borderId="11" fillId="4" fontId="1" numFmtId="1" xfId="0" applyAlignment="1" applyBorder="1" applyFont="1" applyNumberFormat="1">
      <alignment horizontal="center"/>
    </xf>
    <xf borderId="11" fillId="4" fontId="1" numFmtId="0" xfId="0" applyBorder="1" applyFont="1"/>
    <xf borderId="11" fillId="4" fontId="1" numFmtId="1" xfId="0" applyBorder="1" applyFont="1" applyNumberFormat="1"/>
    <xf borderId="11" fillId="4" fontId="1" numFmtId="2" xfId="0" applyBorder="1" applyFont="1" applyNumberFormat="1"/>
    <xf borderId="12" fillId="4" fontId="1" numFmtId="1" xfId="0" applyBorder="1" applyFont="1" applyNumberFormat="1"/>
    <xf borderId="0" fillId="0" fontId="1" numFmtId="0" xfId="0" applyAlignment="1" applyFont="1">
      <alignment horizontal="right"/>
    </xf>
    <xf borderId="0" fillId="0" fontId="1" numFmtId="14" xfId="0" applyFont="1" applyNumberFormat="1"/>
    <xf borderId="4" fillId="5" fontId="1" numFmtId="1" xfId="0" applyBorder="1" applyFill="1" applyFont="1" applyNumberFormat="1"/>
    <xf borderId="4" fillId="6" fontId="1" numFmtId="1" xfId="0" applyBorder="1" applyFill="1" applyFont="1" applyNumberFormat="1"/>
    <xf borderId="4" fillId="7" fontId="1" numFmtId="1" xfId="0" applyBorder="1" applyFill="1" applyFont="1" applyNumberFormat="1"/>
    <xf borderId="31" fillId="0" fontId="6" numFmtId="0" xfId="0" applyAlignment="1" applyBorder="1" applyFont="1">
      <alignment horizontal="left"/>
    </xf>
    <xf borderId="32" fillId="0" fontId="6" numFmtId="0" xfId="0" applyAlignment="1" applyBorder="1" applyFont="1">
      <alignment horizontal="left"/>
    </xf>
    <xf borderId="32" fillId="0" fontId="1" numFmtId="0" xfId="0" applyBorder="1" applyFont="1"/>
    <xf borderId="33" fillId="0" fontId="1" numFmtId="0" xfId="0" applyBorder="1" applyFont="1"/>
    <xf borderId="0" fillId="0" fontId="11" numFmtId="0" xfId="0" applyAlignment="1" applyFont="1">
      <alignment horizontal="center"/>
    </xf>
    <xf borderId="31" fillId="0" fontId="1" numFmtId="0" xfId="0" applyBorder="1" applyFont="1"/>
    <xf borderId="10" fillId="8" fontId="2" numFmtId="0" xfId="0" applyAlignment="1" applyBorder="1" applyFill="1" applyFont="1">
      <alignment horizontal="center"/>
    </xf>
    <xf borderId="11" fillId="8" fontId="2" numFmtId="0" xfId="0" applyAlignment="1" applyBorder="1" applyFont="1">
      <alignment horizontal="center"/>
    </xf>
    <xf borderId="12" fillId="8" fontId="2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35" fillId="0" fontId="1" numFmtId="0" xfId="0" applyBorder="1" applyFont="1"/>
    <xf borderId="35" fillId="0" fontId="1" numFmtId="0" xfId="0" applyAlignment="1" applyBorder="1" applyFont="1">
      <alignment horizontal="center"/>
    </xf>
    <xf borderId="36" fillId="0" fontId="1" numFmtId="0" xfId="0" applyBorder="1" applyFont="1"/>
    <xf borderId="37" fillId="0" fontId="1" numFmtId="0" xfId="0" applyAlignment="1" applyBorder="1" applyFont="1">
      <alignment horizontal="center"/>
    </xf>
    <xf borderId="38" fillId="0" fontId="1" numFmtId="0" xfId="0" applyBorder="1" applyFont="1"/>
    <xf borderId="38" fillId="0" fontId="1" numFmtId="0" xfId="0" applyAlignment="1" applyBorder="1" applyFont="1">
      <alignment horizontal="center"/>
    </xf>
    <xf borderId="39" fillId="0" fontId="1" numFmtId="0" xfId="0" applyBorder="1" applyFont="1"/>
    <xf borderId="37" fillId="0" fontId="1" numFmtId="0" xfId="0" applyBorder="1" applyFont="1"/>
    <xf borderId="40" fillId="0" fontId="1" numFmtId="0" xfId="0" applyBorder="1" applyFont="1"/>
    <xf borderId="41" fillId="0" fontId="1" numFmtId="0" xfId="0" applyBorder="1" applyFont="1"/>
    <xf borderId="42" fillId="0" fontId="1" numFmtId="0" xfId="0" applyBorder="1" applyFont="1"/>
    <xf borderId="28" fillId="0" fontId="2" numFmtId="0" xfId="0" applyAlignment="1" applyBorder="1" applyFont="1">
      <alignment horizontal="center" vertical="center"/>
    </xf>
    <xf borderId="30" fillId="0" fontId="1" numFmtId="0" xfId="0" applyAlignment="1" applyBorder="1" applyFont="1">
      <alignment vertical="center"/>
    </xf>
    <xf borderId="0" fillId="0" fontId="11" numFmtId="0" xfId="0" applyFont="1"/>
    <xf borderId="0" fillId="0" fontId="1" numFmtId="0" xfId="0" applyAlignment="1" applyFont="1">
      <alignment horizontal="left"/>
    </xf>
    <xf borderId="43" fillId="8" fontId="2" numFmtId="0" xfId="0" applyBorder="1" applyFont="1"/>
    <xf borderId="13" fillId="0" fontId="1" numFmtId="0" xfId="0" applyAlignment="1" applyBorder="1" applyFont="1">
      <alignment horizontal="left"/>
    </xf>
    <xf borderId="14" fillId="0" fontId="1" numFmtId="0" xfId="0" applyAlignment="1" applyBorder="1" applyFont="1">
      <alignment horizontal="left"/>
    </xf>
    <xf borderId="15" fillId="0" fontId="1" numFmtId="0" xfId="0" applyAlignment="1" applyBorder="1" applyFont="1">
      <alignment horizontal="left"/>
    </xf>
    <xf borderId="44" fillId="8" fontId="2" numFmtId="0" xfId="0" applyBorder="1" applyFont="1"/>
    <xf borderId="16" fillId="0" fontId="1" numFmtId="0" xfId="0" applyAlignment="1" applyBorder="1" applyFont="1">
      <alignment horizontal="left"/>
    </xf>
    <xf borderId="17" fillId="0" fontId="1" numFmtId="0" xfId="0" applyAlignment="1" applyBorder="1" applyFont="1">
      <alignment horizontal="left"/>
    </xf>
    <xf borderId="18" fillId="0" fontId="1" numFmtId="0" xfId="0" applyAlignment="1" applyBorder="1" applyFont="1">
      <alignment horizontal="left"/>
    </xf>
    <xf borderId="45" fillId="8" fontId="2" numFmtId="0" xfId="0" applyBorder="1" applyFont="1"/>
    <xf borderId="28" fillId="0" fontId="1" numFmtId="0" xfId="0" applyAlignment="1" applyBorder="1" applyFont="1">
      <alignment horizontal="left"/>
    </xf>
    <xf borderId="29" fillId="0" fontId="1" numFmtId="0" xfId="0" applyAlignment="1" applyBorder="1" applyFont="1">
      <alignment horizontal="left"/>
    </xf>
    <xf borderId="30" fillId="0" fontId="1" numFmtId="0" xfId="0" applyAlignment="1" applyBorder="1" applyFont="1">
      <alignment horizontal="left"/>
    </xf>
    <xf quotePrefix="1" borderId="16" fillId="0" fontId="1" numFmtId="0" xfId="0" applyAlignment="1" applyBorder="1" applyFont="1">
      <alignment horizont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2" fillId="0" fontId="13" numFmtId="0" xfId="0" applyAlignment="1" applyBorder="1" applyFont="1">
      <alignment vertical="center"/>
    </xf>
    <xf borderId="2" fillId="0" fontId="15" numFmtId="0" xfId="0" applyAlignment="1" applyBorder="1" applyFont="1">
      <alignment horizontal="right" vertical="center"/>
    </xf>
    <xf borderId="0" fillId="0" fontId="9" numFmtId="0" xfId="0" applyAlignment="1" applyFont="1">
      <alignment vertical="center"/>
    </xf>
    <xf borderId="0" fillId="0" fontId="13" numFmtId="166" xfId="0" applyAlignment="1" applyFont="1" applyNumberFormat="1">
      <alignment vertical="center"/>
    </xf>
    <xf borderId="0" fillId="0" fontId="16" numFmtId="0" xfId="0" applyAlignment="1" applyFont="1">
      <alignment horizontal="left" vertical="center"/>
    </xf>
    <xf borderId="32" fillId="0" fontId="13" numFmtId="166" xfId="0" applyAlignment="1" applyBorder="1" applyFont="1" applyNumberFormat="1">
      <alignment vertical="center"/>
    </xf>
    <xf borderId="46" fillId="0" fontId="13" numFmtId="166" xfId="0" applyAlignment="1" applyBorder="1" applyFont="1" applyNumberFormat="1">
      <alignment vertical="center"/>
    </xf>
    <xf borderId="4" fillId="9" fontId="17" numFmtId="0" xfId="0" applyAlignment="1" applyBorder="1" applyFill="1" applyFont="1">
      <alignment vertical="center"/>
    </xf>
    <xf borderId="47" fillId="9" fontId="12" numFmtId="166" xfId="0" applyAlignment="1" applyBorder="1" applyFont="1" applyNumberFormat="1">
      <alignment vertical="center"/>
    </xf>
    <xf borderId="47" fillId="9" fontId="18" numFmtId="166" xfId="0" applyAlignment="1" applyBorder="1" applyFont="1" applyNumberFormat="1">
      <alignment vertical="center"/>
    </xf>
    <xf borderId="4" fillId="9" fontId="12" numFmtId="0" xfId="0" applyAlignment="1" applyBorder="1" applyFont="1">
      <alignment vertical="center"/>
    </xf>
    <xf borderId="48" fillId="5" fontId="12" numFmtId="0" xfId="0" applyAlignment="1" applyBorder="1" applyFont="1">
      <alignment horizontal="center" vertical="center"/>
    </xf>
    <xf borderId="49" fillId="0" fontId="19" numFmtId="0" xfId="0" applyBorder="1" applyFont="1"/>
    <xf borderId="50" fillId="0" fontId="19" numFmtId="0" xfId="0" applyBorder="1" applyFont="1"/>
    <xf borderId="26" fillId="0" fontId="13" numFmtId="166" xfId="0" applyAlignment="1" applyBorder="1" applyFont="1" applyNumberFormat="1">
      <alignment vertical="center"/>
    </xf>
    <xf borderId="2" fillId="0" fontId="13" numFmtId="166" xfId="0" applyAlignment="1" applyBorder="1" applyFont="1" applyNumberFormat="1">
      <alignment vertical="center"/>
    </xf>
    <xf borderId="1" fillId="0" fontId="13" numFmtId="166" xfId="0" applyAlignment="1" applyBorder="1" applyFont="1" applyNumberFormat="1">
      <alignment vertical="center"/>
    </xf>
    <xf borderId="51" fillId="5" fontId="12" numFmtId="0" xfId="0" applyAlignment="1" applyBorder="1" applyFont="1">
      <alignment horizontal="right" textRotation="90" vertical="center"/>
    </xf>
    <xf borderId="52" fillId="0" fontId="13" numFmtId="166" xfId="0" applyAlignment="1" applyBorder="1" applyFont="1" applyNumberFormat="1">
      <alignment vertical="center"/>
    </xf>
    <xf borderId="39" fillId="0" fontId="19" numFmtId="0" xfId="0" applyBorder="1" applyFont="1"/>
    <xf borderId="37" fillId="0" fontId="13" numFmtId="166" xfId="0" applyAlignment="1" applyBorder="1" applyFont="1" applyNumberFormat="1">
      <alignment vertical="center"/>
    </xf>
    <xf borderId="53" fillId="0" fontId="19" numFmtId="0" xfId="0" applyBorder="1" applyFont="1"/>
    <xf borderId="54" fillId="0" fontId="13" numFmtId="166" xfId="0" applyAlignment="1" applyBorder="1" applyFont="1" applyNumberFormat="1">
      <alignment vertical="center"/>
    </xf>
    <xf borderId="0" fillId="0" fontId="20" numFmtId="0" xfId="0" applyAlignment="1" applyFont="1">
      <alignment horizontal="right"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horizontal="right" vertical="center"/>
    </xf>
    <xf borderId="55" fillId="10" fontId="13" numFmtId="0" xfId="0" applyAlignment="1" applyBorder="1" applyFill="1" applyFont="1">
      <alignment horizontal="right" vertical="center"/>
    </xf>
    <xf borderId="56" fillId="10" fontId="13" numFmtId="0" xfId="0" applyAlignment="1" applyBorder="1" applyFont="1">
      <alignment horizontal="right" vertical="center"/>
    </xf>
    <xf borderId="57" fillId="10" fontId="13" numFmtId="0" xfId="0" applyAlignment="1" applyBorder="1" applyFont="1">
      <alignment horizontal="right" vertical="center"/>
    </xf>
    <xf borderId="0" fillId="0" fontId="13" numFmtId="167" xfId="0" applyAlignment="1" applyFont="1" applyNumberFormat="1">
      <alignment horizontal="center" vertical="center"/>
    </xf>
  </cellXfs>
  <cellStyles count="1">
    <cellStyle xfId="0" name="Normal" builtinId="0"/>
  </cellStyles>
  <dxfs count="1"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</xdr:row>
      <xdr:rowOff>28575</xdr:rowOff>
    </xdr:from>
    <xdr:ext cx="7334250" cy="1638300"/>
    <xdr:sp>
      <xdr:nvSpPr>
        <xdr:cNvPr id="3" name="Shape 3"/>
        <xdr:cNvSpPr txBox="1"/>
      </xdr:nvSpPr>
      <xdr:spPr>
        <a:xfrm>
          <a:off x="1678875" y="2965613"/>
          <a:ext cx="7334250" cy="1628775"/>
        </a:xfrm>
        <a:prstGeom prst="rect">
          <a:avLst/>
        </a:prstGeom>
        <a:gradFill>
          <a:gsLst>
            <a:gs pos="0">
              <a:srgbClr val="759336"/>
            </a:gs>
            <a:gs pos="80000">
              <a:srgbClr val="99C247"/>
            </a:gs>
            <a:gs pos="100000">
              <a:srgbClr val="9BC545"/>
            </a:gs>
          </a:gsLst>
          <a:lin ang="16200000" scaled="0"/>
        </a:gradFill>
        <a:ln cap="flat" cmpd="sng" w="9525">
          <a:solidFill>
            <a:srgbClr val="97B853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Advanced Excel Training Exercises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Computer Academy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18</xdr:row>
      <xdr:rowOff>85725</xdr:rowOff>
    </xdr:from>
    <xdr:ext cx="1666875" cy="809625"/>
    <xdr:sp>
      <xdr:nvSpPr>
        <xdr:cNvPr id="4" name="Shape 4"/>
        <xdr:cNvSpPr txBox="1"/>
      </xdr:nvSpPr>
      <xdr:spPr>
        <a:xfrm>
          <a:off x="4517325" y="3379950"/>
          <a:ext cx="1657350" cy="800100"/>
        </a:xfrm>
        <a:prstGeom prst="rect">
          <a:avLst/>
        </a:prstGeom>
        <a:gradFill>
          <a:gsLst>
            <a:gs pos="0">
              <a:srgbClr val="FFBB82"/>
            </a:gs>
            <a:gs pos="35000">
              <a:srgbClr val="FFCFA8"/>
            </a:gs>
            <a:gs pos="100000">
              <a:srgbClr val="FFEBD9"/>
            </a:gs>
          </a:gsLst>
          <a:lin ang="16200000" scaled="0"/>
        </a:gradFill>
        <a:ln cap="flat" cmpd="sng" w="9525">
          <a:solidFill>
            <a:srgbClr val="F5913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By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using Goal Seek, calculate what  should be the Sales if we want to have  $40,000 net profit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504825</xdr:colOff>
      <xdr:row>28</xdr:row>
      <xdr:rowOff>76200</xdr:rowOff>
    </xdr:from>
    <xdr:ext cx="1571625" cy="714375"/>
    <xdr:sp>
      <xdr:nvSpPr>
        <xdr:cNvPr id="5" name="Shape 5"/>
        <xdr:cNvSpPr txBox="1"/>
      </xdr:nvSpPr>
      <xdr:spPr>
        <a:xfrm>
          <a:off x="4564950" y="3427575"/>
          <a:ext cx="1562100" cy="704850"/>
        </a:xfrm>
        <a:prstGeom prst="rect">
          <a:avLst/>
        </a:prstGeom>
        <a:gradFill>
          <a:gsLst>
            <a:gs pos="0">
              <a:srgbClr val="FFBB82"/>
            </a:gs>
            <a:gs pos="35000">
              <a:srgbClr val="FFCFA8"/>
            </a:gs>
            <a:gs pos="100000">
              <a:srgbClr val="FFEBD9"/>
            </a:gs>
          </a:gsLst>
          <a:lin ang="16200000" scaled="0"/>
        </a:gradFill>
        <a:ln cap="flat" cmpd="sng" w="9525">
          <a:solidFill>
            <a:srgbClr val="F5913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Find out the best Net Profit betwen Sales and Supplies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238125</xdr:colOff>
      <xdr:row>20</xdr:row>
      <xdr:rowOff>66675</xdr:rowOff>
    </xdr:from>
    <xdr:ext cx="485775" cy="38100"/>
    <xdr:grpSp>
      <xdr:nvGrpSpPr>
        <xdr:cNvPr id="2" name="Shape 2"/>
        <xdr:cNvGrpSpPr/>
      </xdr:nvGrpSpPr>
      <xdr:grpSpPr>
        <a:xfrm>
          <a:off x="5103113" y="3780000"/>
          <a:ext cx="485775" cy="0"/>
          <a:chOff x="5103113" y="3780000"/>
          <a:chExt cx="485775" cy="0"/>
        </a:xfrm>
      </xdr:grpSpPr>
      <xdr:cxnSp>
        <xdr:nvCxnSpPr>
          <xdr:cNvPr id="6" name="Shape 6"/>
          <xdr:cNvCxnSpPr/>
        </xdr:nvCxnSpPr>
        <xdr:spPr>
          <a:xfrm rot="10800000">
            <a:off x="5103113" y="3780000"/>
            <a:ext cx="4857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5</xdr:col>
      <xdr:colOff>133350</xdr:colOff>
      <xdr:row>4</xdr:row>
      <xdr:rowOff>133350</xdr:rowOff>
    </xdr:from>
    <xdr:ext cx="1343025" cy="38100"/>
    <xdr:grpSp>
      <xdr:nvGrpSpPr>
        <xdr:cNvPr id="2" name="Shape 2"/>
        <xdr:cNvGrpSpPr/>
      </xdr:nvGrpSpPr>
      <xdr:grpSpPr>
        <a:xfrm>
          <a:off x="4674488" y="3780000"/>
          <a:ext cx="1343025" cy="0"/>
          <a:chOff x="4674488" y="3780000"/>
          <a:chExt cx="1343025" cy="0"/>
        </a:xfrm>
      </xdr:grpSpPr>
      <xdr:cxnSp>
        <xdr:nvCxnSpPr>
          <xdr:cNvPr id="7" name="Shape 7"/>
          <xdr:cNvCxnSpPr/>
        </xdr:nvCxnSpPr>
        <xdr:spPr>
          <a:xfrm rot="10800000">
            <a:off x="4674488" y="3780000"/>
            <a:ext cx="134302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6</xdr:col>
      <xdr:colOff>295275</xdr:colOff>
      <xdr:row>10</xdr:row>
      <xdr:rowOff>114300</xdr:rowOff>
    </xdr:from>
    <xdr:ext cx="38100" cy="1323975"/>
    <xdr:grpSp>
      <xdr:nvGrpSpPr>
        <xdr:cNvPr id="2" name="Shape 2"/>
        <xdr:cNvGrpSpPr/>
      </xdr:nvGrpSpPr>
      <xdr:grpSpPr>
        <a:xfrm>
          <a:off x="5346000" y="3118013"/>
          <a:ext cx="0" cy="1323975"/>
          <a:chOff x="5346000" y="3118013"/>
          <a:chExt cx="0" cy="1323975"/>
        </a:xfrm>
      </xdr:grpSpPr>
      <xdr:cxnSp>
        <xdr:nvCxnSpPr>
          <xdr:cNvPr id="8" name="Shape 8"/>
          <xdr:cNvCxnSpPr/>
        </xdr:nvCxnSpPr>
        <xdr:spPr>
          <a:xfrm rot="10800000">
            <a:off x="5346000" y="3118013"/>
            <a:ext cx="0" cy="1323975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6</xdr:col>
      <xdr:colOff>295275</xdr:colOff>
      <xdr:row>4</xdr:row>
      <xdr:rowOff>152400</xdr:rowOff>
    </xdr:from>
    <xdr:ext cx="38100" cy="1581150"/>
    <xdr:grpSp>
      <xdr:nvGrpSpPr>
        <xdr:cNvPr id="2" name="Shape 2"/>
        <xdr:cNvGrpSpPr/>
      </xdr:nvGrpSpPr>
      <xdr:grpSpPr>
        <a:xfrm>
          <a:off x="5346000" y="2989425"/>
          <a:ext cx="0" cy="1581150"/>
          <a:chOff x="5346000" y="2989425"/>
          <a:chExt cx="0" cy="1581150"/>
        </a:xfrm>
      </xdr:grpSpPr>
      <xdr:cxnSp>
        <xdr:nvCxnSpPr>
          <xdr:cNvPr id="9" name="Shape 9"/>
          <xdr:cNvCxnSpPr/>
        </xdr:nvCxnSpPr>
        <xdr:spPr>
          <a:xfrm rot="10800000">
            <a:off x="5346000" y="2989425"/>
            <a:ext cx="0" cy="158115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mputeracademy.com.hk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4.0" topLeftCell="A15" activePane="bottomLeft" state="frozen"/>
      <selection activeCell="B16" sqref="B16" pane="bottomLeft"/>
    </sheetView>
  </sheetViews>
  <sheetFormatPr customHeight="1" defaultColWidth="14.43" defaultRowHeight="15.0"/>
  <cols>
    <col customWidth="1" min="1" max="2" width="9.14"/>
    <col customWidth="1" min="3" max="3" width="25.29"/>
    <col customWidth="1" min="4" max="26" width="9.14"/>
  </cols>
  <sheetData>
    <row r="1" ht="13.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 t="s">
        <v>0</v>
      </c>
      <c r="C13" s="3" t="s">
        <v>1</v>
      </c>
      <c r="D13" s="1"/>
      <c r="E13" s="1"/>
      <c r="F13" s="1" t="s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3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3"/>
      <c r="D16" s="1"/>
      <c r="E16" s="1"/>
      <c r="F16" s="1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4" t="s">
        <v>3</v>
      </c>
      <c r="D17" s="1"/>
      <c r="E17" s="2"/>
      <c r="F17" s="1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4" t="s">
        <v>4</v>
      </c>
      <c r="D19" s="1"/>
      <c r="E19" s="1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5"/>
      <c r="D20" s="1"/>
      <c r="E20" s="1"/>
      <c r="F20" s="1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4" t="s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2"/>
      <c r="D22" s="1"/>
      <c r="E22" s="1"/>
      <c r="F22" s="1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4" t="s">
        <v>6</v>
      </c>
      <c r="D23" s="1"/>
      <c r="E23" s="1"/>
      <c r="F23" s="1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5"/>
      <c r="D24" s="1"/>
      <c r="E24" s="1"/>
      <c r="F24" s="1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4" t="s">
        <v>7</v>
      </c>
      <c r="D25" s="1"/>
      <c r="E25" s="1"/>
      <c r="F25" s="1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4" t="s">
        <v>8</v>
      </c>
      <c r="D27" s="1"/>
      <c r="E27" s="1"/>
      <c r="F27" s="1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4" t="s">
        <v>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C13"/>
    <hyperlink display="Ex.1 Range Names" location="'Ex1 RangeName'!A1" ref="C17"/>
    <hyperlink display="Ex.2 Advanced Filter and Database Functions" location="'Ex2 Advanced Filter'!A1" ref="C19"/>
    <hyperlink display="Ex.3 Data Consolidation" location="'Ex3 Consolidation'!A1" ref="C21"/>
    <hyperlink display="Ex.4. PivotTables" location="'Ex4 PivotTable'!A1" ref="C23"/>
    <hyperlink display="Ex.5 Conditional Formatting and Data Sorting" location="'Ex5 Sorting'!A1" ref="C25"/>
    <hyperlink display="Ex.6 Lookup Functions" location="'Ex6 Lookup Table'!A1" ref="C27"/>
    <hyperlink display="Ex.7 Whatif Analysis" location="'What if analysis'!A1" ref="C29"/>
  </hyperlinks>
  <printOptions/>
  <pageMargins bottom="0.75" footer="0.0" header="0.0" left="0.7" right="0.7" top="0.75"/>
  <pageSetup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5.57"/>
    <col customWidth="1" min="3" max="5" width="11.43"/>
    <col customWidth="1" min="6" max="6" width="13.57"/>
    <col customWidth="1" min="7" max="7" width="13.86"/>
    <col customWidth="1" min="8" max="8" width="11.43"/>
    <col customWidth="1" min="9" max="9" width="5.71"/>
    <col customWidth="1" min="10" max="26" width="11.43"/>
  </cols>
  <sheetData>
    <row r="1" ht="13.5" customHeight="1">
      <c r="A1" s="6">
        <v>1.0</v>
      </c>
      <c r="B1" s="6" t="s">
        <v>273</v>
      </c>
    </row>
    <row r="2" ht="13.5" customHeight="1">
      <c r="B2" s="6"/>
      <c r="C2" s="6"/>
    </row>
    <row r="3" ht="13.5" customHeight="1">
      <c r="B3" s="105"/>
      <c r="C3" s="106"/>
      <c r="D3" s="107"/>
      <c r="E3" s="107"/>
      <c r="F3" s="107"/>
      <c r="G3" s="107"/>
      <c r="H3" s="107"/>
      <c r="I3" s="108"/>
    </row>
    <row r="4" ht="13.5" customHeight="1">
      <c r="B4" s="60"/>
      <c r="C4" s="1"/>
      <c r="D4" s="1"/>
      <c r="E4" s="1"/>
      <c r="F4" s="1"/>
      <c r="G4" s="1"/>
      <c r="H4" s="1"/>
      <c r="I4" s="78"/>
    </row>
    <row r="5" ht="13.5" customHeight="1">
      <c r="B5" s="60"/>
      <c r="C5" s="109" t="s">
        <v>274</v>
      </c>
      <c r="I5" s="78"/>
    </row>
    <row r="6" ht="13.5" customHeight="1">
      <c r="B6" s="60"/>
      <c r="C6" s="1"/>
      <c r="D6" s="1"/>
      <c r="E6" s="1"/>
      <c r="F6" s="1"/>
      <c r="G6" s="1"/>
      <c r="H6" s="1"/>
      <c r="I6" s="78"/>
    </row>
    <row r="7" ht="13.5" customHeight="1">
      <c r="B7" s="60"/>
      <c r="C7" s="2" t="s">
        <v>275</v>
      </c>
      <c r="D7" s="1"/>
      <c r="E7" s="1"/>
      <c r="F7" s="1"/>
      <c r="G7" s="2" t="s">
        <v>44</v>
      </c>
      <c r="H7" s="101">
        <f>NOW()</f>
        <v>45630.24755</v>
      </c>
      <c r="I7" s="78"/>
    </row>
    <row r="8" ht="13.5" customHeight="1">
      <c r="B8" s="60"/>
      <c r="C8" s="1"/>
      <c r="D8" s="1"/>
      <c r="E8" s="1"/>
      <c r="F8" s="1"/>
      <c r="G8" s="2" t="s">
        <v>276</v>
      </c>
      <c r="H8" s="1"/>
      <c r="I8" s="78"/>
    </row>
    <row r="9" ht="13.5" customHeight="1">
      <c r="B9" s="60"/>
      <c r="C9" s="110" t="s">
        <v>277</v>
      </c>
      <c r="D9" s="107"/>
      <c r="E9" s="108"/>
      <c r="F9" s="1"/>
      <c r="G9" s="1"/>
      <c r="H9" s="1"/>
      <c r="I9" s="78"/>
    </row>
    <row r="10" ht="13.5" customHeight="1">
      <c r="B10" s="60"/>
      <c r="C10" s="60" t="s">
        <v>278</v>
      </c>
      <c r="D10" s="1"/>
      <c r="E10" s="78"/>
      <c r="F10" s="1"/>
      <c r="G10" s="1"/>
      <c r="H10" s="1"/>
      <c r="I10" s="78"/>
    </row>
    <row r="11" ht="13.5" customHeight="1">
      <c r="B11" s="60"/>
      <c r="C11" s="60" t="s">
        <v>279</v>
      </c>
      <c r="D11" s="1"/>
      <c r="E11" s="78"/>
      <c r="F11" s="1"/>
      <c r="G11" s="1"/>
      <c r="H11" s="1"/>
      <c r="I11" s="78"/>
    </row>
    <row r="12" ht="13.5" customHeight="1">
      <c r="B12" s="60"/>
      <c r="C12" s="59" t="s">
        <v>280</v>
      </c>
      <c r="D12" s="58"/>
      <c r="E12" s="76"/>
      <c r="F12" s="1"/>
      <c r="G12" s="1"/>
      <c r="H12" s="1"/>
      <c r="I12" s="78"/>
    </row>
    <row r="13" ht="13.5" customHeight="1">
      <c r="B13" s="60"/>
      <c r="C13" s="1"/>
      <c r="D13" s="1"/>
      <c r="E13" s="1"/>
      <c r="F13" s="1"/>
      <c r="G13" s="1"/>
      <c r="H13" s="1"/>
      <c r="I13" s="78"/>
    </row>
    <row r="14" ht="13.5" customHeight="1">
      <c r="B14" s="60"/>
      <c r="C14" s="1"/>
      <c r="D14" s="1"/>
      <c r="E14" s="1"/>
      <c r="F14" s="1"/>
      <c r="G14" s="1"/>
      <c r="H14" s="1"/>
      <c r="I14" s="78"/>
    </row>
    <row r="15" ht="13.5" customHeight="1">
      <c r="B15" s="60"/>
      <c r="C15" s="1"/>
      <c r="D15" s="1"/>
      <c r="E15" s="1"/>
      <c r="F15" s="1"/>
      <c r="G15" s="1"/>
      <c r="H15" s="1"/>
      <c r="I15" s="78"/>
    </row>
    <row r="16" ht="13.5" customHeight="1">
      <c r="B16" s="60"/>
      <c r="C16" s="111" t="s">
        <v>281</v>
      </c>
      <c r="D16" s="112" t="s">
        <v>282</v>
      </c>
      <c r="E16" s="112" t="s">
        <v>270</v>
      </c>
      <c r="F16" s="112" t="s">
        <v>283</v>
      </c>
      <c r="G16" s="112" t="s">
        <v>284</v>
      </c>
      <c r="H16" s="113" t="s">
        <v>285</v>
      </c>
      <c r="I16" s="78"/>
    </row>
    <row r="17" ht="13.5" customHeight="1">
      <c r="B17" s="60"/>
      <c r="C17" s="114">
        <v>30450.0</v>
      </c>
      <c r="D17" s="115"/>
      <c r="E17" s="115"/>
      <c r="F17" s="116">
        <v>9.0</v>
      </c>
      <c r="G17" s="115"/>
      <c r="H17" s="117"/>
      <c r="I17" s="78"/>
    </row>
    <row r="18" ht="13.5" customHeight="1">
      <c r="B18" s="60"/>
      <c r="C18" s="118">
        <v>34917.0</v>
      </c>
      <c r="D18" s="119"/>
      <c r="E18" s="119"/>
      <c r="F18" s="120">
        <v>15.0</v>
      </c>
      <c r="G18" s="119"/>
      <c r="H18" s="121"/>
      <c r="I18" s="78"/>
    </row>
    <row r="19" ht="13.5" customHeight="1">
      <c r="B19" s="60"/>
      <c r="C19" s="118">
        <v>34932.0</v>
      </c>
      <c r="D19" s="119"/>
      <c r="E19" s="119"/>
      <c r="F19" s="120">
        <v>30.0</v>
      </c>
      <c r="G19" s="119"/>
      <c r="H19" s="121"/>
      <c r="I19" s="78"/>
    </row>
    <row r="20" ht="13.5" customHeight="1">
      <c r="B20" s="60"/>
      <c r="C20" s="118">
        <v>33014.0</v>
      </c>
      <c r="D20" s="119"/>
      <c r="E20" s="119"/>
      <c r="F20" s="120">
        <v>23.0</v>
      </c>
      <c r="G20" s="119"/>
      <c r="H20" s="121"/>
      <c r="I20" s="78"/>
    </row>
    <row r="21" ht="13.5" customHeight="1">
      <c r="B21" s="60"/>
      <c r="C21" s="118">
        <v>30450.0</v>
      </c>
      <c r="D21" s="119"/>
      <c r="E21" s="119"/>
      <c r="F21" s="120">
        <v>12.0</v>
      </c>
      <c r="G21" s="119"/>
      <c r="H21" s="121"/>
      <c r="I21" s="78"/>
    </row>
    <row r="22" ht="13.5" customHeight="1">
      <c r="B22" s="60"/>
      <c r="C22" s="122"/>
      <c r="D22" s="119"/>
      <c r="E22" s="119"/>
      <c r="F22" s="119"/>
      <c r="G22" s="119"/>
      <c r="H22" s="121"/>
      <c r="I22" s="78"/>
    </row>
    <row r="23" ht="13.5" customHeight="1">
      <c r="B23" s="60"/>
      <c r="C23" s="122"/>
      <c r="D23" s="119"/>
      <c r="E23" s="119"/>
      <c r="F23" s="119"/>
      <c r="G23" s="119"/>
      <c r="H23" s="121"/>
      <c r="I23" s="78"/>
    </row>
    <row r="24" ht="13.5" customHeight="1">
      <c r="B24" s="60"/>
      <c r="C24" s="122"/>
      <c r="D24" s="119"/>
      <c r="E24" s="119"/>
      <c r="F24" s="119"/>
      <c r="G24" s="119"/>
      <c r="H24" s="121"/>
      <c r="I24" s="78"/>
    </row>
    <row r="25" ht="13.5" customHeight="1">
      <c r="B25" s="60"/>
      <c r="C25" s="122"/>
      <c r="D25" s="119"/>
      <c r="E25" s="119"/>
      <c r="F25" s="119"/>
      <c r="G25" s="119"/>
      <c r="H25" s="121"/>
      <c r="I25" s="78"/>
    </row>
    <row r="26" ht="13.5" customHeight="1">
      <c r="B26" s="60"/>
      <c r="C26" s="122"/>
      <c r="D26" s="119"/>
      <c r="E26" s="119"/>
      <c r="F26" s="119"/>
      <c r="G26" s="119"/>
      <c r="H26" s="121"/>
      <c r="I26" s="78"/>
    </row>
    <row r="27" ht="13.5" customHeight="1">
      <c r="B27" s="60"/>
      <c r="C27" s="122"/>
      <c r="D27" s="119"/>
      <c r="E27" s="119"/>
      <c r="F27" s="119"/>
      <c r="G27" s="119"/>
      <c r="H27" s="121"/>
      <c r="I27" s="78"/>
    </row>
    <row r="28" ht="13.5" customHeight="1">
      <c r="B28" s="60"/>
      <c r="C28" s="123"/>
      <c r="D28" s="124"/>
      <c r="E28" s="124"/>
      <c r="F28" s="124"/>
      <c r="G28" s="124"/>
      <c r="H28" s="125"/>
      <c r="I28" s="78"/>
    </row>
    <row r="29" ht="30.0" customHeight="1">
      <c r="B29" s="60"/>
      <c r="C29" s="1"/>
      <c r="D29" s="1"/>
      <c r="E29" s="1"/>
      <c r="G29" s="126" t="s">
        <v>286</v>
      </c>
      <c r="H29" s="127"/>
      <c r="I29" s="78"/>
    </row>
    <row r="30" ht="13.5" customHeight="1">
      <c r="B30" s="60"/>
      <c r="C30" s="1"/>
      <c r="D30" s="1"/>
      <c r="E30" s="1"/>
      <c r="F30" s="1"/>
      <c r="G30" s="1"/>
      <c r="H30" s="1"/>
      <c r="I30" s="78"/>
    </row>
    <row r="31" ht="13.5" customHeight="1">
      <c r="B31" s="60"/>
      <c r="C31" s="1"/>
      <c r="D31" s="1"/>
      <c r="E31" s="1"/>
      <c r="F31" s="1"/>
      <c r="G31" s="1"/>
      <c r="H31" s="1"/>
      <c r="I31" s="78"/>
    </row>
    <row r="32" ht="13.5" customHeight="1">
      <c r="B32" s="60"/>
      <c r="C32" s="1"/>
      <c r="D32" s="1"/>
      <c r="E32" s="1"/>
      <c r="F32" s="1"/>
      <c r="G32" s="1"/>
      <c r="H32" s="1"/>
      <c r="I32" s="78"/>
    </row>
    <row r="33" ht="13.5" customHeight="1">
      <c r="B33" s="60"/>
      <c r="C33" s="1"/>
      <c r="D33" s="1"/>
      <c r="E33" s="1"/>
      <c r="F33" s="1"/>
      <c r="G33" s="1"/>
      <c r="H33" s="1"/>
      <c r="I33" s="78"/>
    </row>
    <row r="34" ht="13.5" customHeight="1">
      <c r="B34" s="60"/>
      <c r="C34" s="1"/>
      <c r="D34" s="1"/>
      <c r="E34" s="1"/>
      <c r="F34" s="1"/>
      <c r="G34" s="1"/>
      <c r="H34" s="1"/>
      <c r="I34" s="78"/>
    </row>
    <row r="35" ht="13.5" customHeight="1">
      <c r="B35" s="60"/>
      <c r="C35" s="1"/>
      <c r="D35" s="1"/>
      <c r="E35" s="1"/>
      <c r="F35" s="1"/>
      <c r="G35" s="1"/>
      <c r="H35" s="1"/>
      <c r="I35" s="78"/>
    </row>
    <row r="36" ht="13.5" customHeight="1">
      <c r="B36" s="60"/>
      <c r="C36" s="1"/>
      <c r="D36" s="1"/>
      <c r="E36" s="1"/>
      <c r="F36" s="1"/>
      <c r="G36" s="1"/>
      <c r="H36" s="1"/>
      <c r="I36" s="78"/>
    </row>
    <row r="37" ht="13.5" customHeight="1">
      <c r="B37" s="60"/>
      <c r="C37" s="1"/>
      <c r="D37" s="1"/>
      <c r="E37" s="1"/>
      <c r="F37" s="1"/>
      <c r="G37" s="1"/>
      <c r="H37" s="1"/>
      <c r="I37" s="78"/>
    </row>
    <row r="38" ht="13.5" customHeight="1">
      <c r="B38" s="60"/>
      <c r="C38" s="1"/>
      <c r="D38" s="1"/>
      <c r="E38" s="1"/>
      <c r="I38" s="78"/>
    </row>
    <row r="39" ht="13.5" customHeight="1">
      <c r="B39" s="60"/>
      <c r="C39" s="1"/>
      <c r="D39" s="1"/>
      <c r="E39" s="1"/>
      <c r="I39" s="78"/>
    </row>
    <row r="40" ht="13.5" customHeight="1">
      <c r="B40" s="59"/>
      <c r="C40" s="58"/>
      <c r="D40" s="58"/>
      <c r="E40" s="58"/>
      <c r="F40" s="58"/>
      <c r="G40" s="58"/>
      <c r="H40" s="58"/>
      <c r="I40" s="76"/>
    </row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C5:H5"/>
  </mergeCells>
  <printOptions/>
  <pageMargins bottom="1.0" footer="0.0" header="0.0" left="0.75" right="0.75" top="1.0"/>
  <pageSetup orientation="landscape"/>
  <headerFooter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5.71"/>
    <col customWidth="1" min="3" max="26" width="11.43"/>
  </cols>
  <sheetData>
    <row r="1" ht="13.5" customHeight="1"/>
    <row r="2" ht="13.5" customHeight="1">
      <c r="B2" s="128" t="s">
        <v>287</v>
      </c>
      <c r="C2" s="129"/>
      <c r="D2" s="129"/>
      <c r="E2" s="129"/>
      <c r="F2" s="129"/>
      <c r="G2" s="129"/>
    </row>
    <row r="3" ht="13.5" customHeight="1"/>
    <row r="4" ht="13.5" customHeight="1">
      <c r="B4" s="130" t="s">
        <v>288</v>
      </c>
      <c r="C4" s="131">
        <v>30450.0</v>
      </c>
      <c r="D4" s="132">
        <v>32767.0</v>
      </c>
      <c r="E4" s="132">
        <v>33014.0</v>
      </c>
      <c r="F4" s="132">
        <v>34917.0</v>
      </c>
      <c r="G4" s="133">
        <v>34932.0</v>
      </c>
    </row>
    <row r="5" ht="13.5" customHeight="1">
      <c r="B5" s="134" t="s">
        <v>282</v>
      </c>
      <c r="C5" s="135" t="s">
        <v>289</v>
      </c>
      <c r="D5" s="136" t="s">
        <v>290</v>
      </c>
      <c r="E5" s="136" t="s">
        <v>291</v>
      </c>
      <c r="F5" s="136" t="s">
        <v>292</v>
      </c>
      <c r="G5" s="137" t="s">
        <v>293</v>
      </c>
    </row>
    <row r="6" ht="13.5" customHeight="1">
      <c r="B6" s="138" t="s">
        <v>270</v>
      </c>
      <c r="C6" s="139">
        <v>32.0</v>
      </c>
      <c r="D6" s="140">
        <v>22.0</v>
      </c>
      <c r="E6" s="140">
        <v>54.0</v>
      </c>
      <c r="F6" s="140">
        <v>12.0</v>
      </c>
      <c r="G6" s="141">
        <v>10.0</v>
      </c>
    </row>
    <row r="7" ht="13.5" customHeight="1"/>
    <row r="8" ht="13.5" customHeight="1"/>
    <row r="9" ht="13.5" customHeight="1">
      <c r="B9" s="128" t="s">
        <v>294</v>
      </c>
    </row>
    <row r="10" ht="13.5" customHeight="1"/>
    <row r="11" ht="13.5" customHeight="1">
      <c r="B11" s="111" t="s">
        <v>283</v>
      </c>
      <c r="C11" s="113" t="s">
        <v>284</v>
      </c>
    </row>
    <row r="12" ht="13.5" customHeight="1">
      <c r="B12" s="82" t="s">
        <v>295</v>
      </c>
      <c r="C12" s="84">
        <v>0.1</v>
      </c>
    </row>
    <row r="13" ht="13.5" customHeight="1">
      <c r="B13" s="142" t="s">
        <v>296</v>
      </c>
      <c r="C13" s="87">
        <v>0.2</v>
      </c>
    </row>
    <row r="14" ht="13.5" customHeight="1">
      <c r="B14" s="142" t="s">
        <v>297</v>
      </c>
      <c r="C14" s="87">
        <v>0.3</v>
      </c>
    </row>
    <row r="15" ht="13.5" customHeight="1">
      <c r="B15" s="88" t="s">
        <v>298</v>
      </c>
      <c r="C15" s="90">
        <v>0.35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headerFooter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5.57"/>
    <col customWidth="1" min="3" max="5" width="11.43"/>
    <col customWidth="1" min="6" max="6" width="13.57"/>
    <col customWidth="1" min="7" max="7" width="13.86"/>
    <col customWidth="1" min="8" max="8" width="11.43"/>
    <col customWidth="1" min="9" max="9" width="5.71"/>
    <col customWidth="1" min="10" max="26" width="11.43"/>
  </cols>
  <sheetData>
    <row r="1" ht="13.5" customHeight="1">
      <c r="A1" s="6">
        <v>1.0</v>
      </c>
      <c r="B1" s="6" t="s">
        <v>273</v>
      </c>
    </row>
    <row r="2" ht="13.5" customHeight="1">
      <c r="B2" s="6"/>
      <c r="C2" s="6"/>
    </row>
    <row r="3" ht="13.5" customHeight="1">
      <c r="B3" s="105"/>
      <c r="C3" s="106"/>
      <c r="D3" s="107"/>
      <c r="E3" s="107"/>
      <c r="F3" s="107"/>
      <c r="G3" s="107"/>
      <c r="H3" s="107"/>
      <c r="I3" s="108"/>
      <c r="K3" s="128" t="s">
        <v>287</v>
      </c>
      <c r="L3" s="129"/>
      <c r="M3" s="129"/>
      <c r="N3" s="129"/>
      <c r="O3" s="129"/>
      <c r="P3" s="129"/>
    </row>
    <row r="4" ht="13.5" customHeight="1">
      <c r="B4" s="60"/>
      <c r="C4" s="1"/>
      <c r="D4" s="1"/>
      <c r="E4" s="1"/>
      <c r="F4" s="1"/>
      <c r="G4" s="1"/>
      <c r="H4" s="1"/>
      <c r="I4" s="78"/>
    </row>
    <row r="5" ht="13.5" customHeight="1">
      <c r="B5" s="60"/>
      <c r="C5" s="109" t="s">
        <v>274</v>
      </c>
      <c r="I5" s="78"/>
      <c r="K5" s="130" t="s">
        <v>288</v>
      </c>
      <c r="L5" s="131">
        <v>30450.0</v>
      </c>
      <c r="M5" s="132">
        <v>32767.0</v>
      </c>
      <c r="N5" s="132">
        <v>33014.0</v>
      </c>
      <c r="O5" s="132">
        <v>34917.0</v>
      </c>
      <c r="P5" s="133">
        <v>34932.0</v>
      </c>
    </row>
    <row r="6" ht="13.5" customHeight="1">
      <c r="B6" s="60"/>
      <c r="C6" s="1"/>
      <c r="D6" s="1"/>
      <c r="E6" s="1"/>
      <c r="F6" s="1"/>
      <c r="G6" s="1"/>
      <c r="H6" s="1"/>
      <c r="I6" s="78"/>
      <c r="K6" s="134" t="s">
        <v>282</v>
      </c>
      <c r="L6" s="135" t="s">
        <v>289</v>
      </c>
      <c r="M6" s="136" t="s">
        <v>290</v>
      </c>
      <c r="N6" s="136" t="s">
        <v>291</v>
      </c>
      <c r="O6" s="136" t="s">
        <v>292</v>
      </c>
      <c r="P6" s="137" t="s">
        <v>293</v>
      </c>
    </row>
    <row r="7" ht="13.5" customHeight="1">
      <c r="B7" s="60"/>
      <c r="C7" s="2" t="s">
        <v>275</v>
      </c>
      <c r="D7" s="1"/>
      <c r="E7" s="1"/>
      <c r="F7" s="1"/>
      <c r="G7" s="2" t="s">
        <v>44</v>
      </c>
      <c r="H7" s="101">
        <f>NOW()</f>
        <v>45630.24755</v>
      </c>
      <c r="I7" s="78"/>
      <c r="K7" s="138" t="s">
        <v>270</v>
      </c>
      <c r="L7" s="139">
        <v>32.0</v>
      </c>
      <c r="M7" s="140">
        <v>22.0</v>
      </c>
      <c r="N7" s="140">
        <v>54.0</v>
      </c>
      <c r="O7" s="140">
        <v>12.0</v>
      </c>
      <c r="P7" s="141">
        <v>10.0</v>
      </c>
    </row>
    <row r="8" ht="13.5" customHeight="1">
      <c r="B8" s="60"/>
      <c r="C8" s="1"/>
      <c r="D8" s="1"/>
      <c r="E8" s="1"/>
      <c r="F8" s="1"/>
      <c r="G8" s="2" t="s">
        <v>276</v>
      </c>
      <c r="H8" s="1"/>
      <c r="I8" s="78"/>
    </row>
    <row r="9" ht="13.5" customHeight="1">
      <c r="B9" s="60"/>
      <c r="C9" s="110" t="s">
        <v>277</v>
      </c>
      <c r="D9" s="107"/>
      <c r="E9" s="108"/>
      <c r="F9" s="1"/>
      <c r="G9" s="1"/>
      <c r="H9" s="1"/>
      <c r="I9" s="78"/>
    </row>
    <row r="10" ht="13.5" customHeight="1">
      <c r="B10" s="60"/>
      <c r="C10" s="60" t="s">
        <v>278</v>
      </c>
      <c r="D10" s="1"/>
      <c r="E10" s="78"/>
      <c r="F10" s="1"/>
      <c r="G10" s="1"/>
      <c r="H10" s="1"/>
      <c r="I10" s="78"/>
      <c r="K10" s="130" t="s">
        <v>288</v>
      </c>
      <c r="L10" s="134" t="s">
        <v>282</v>
      </c>
      <c r="M10" s="138" t="s">
        <v>270</v>
      </c>
    </row>
    <row r="11" ht="13.5" customHeight="1">
      <c r="B11" s="60"/>
      <c r="C11" s="60" t="s">
        <v>279</v>
      </c>
      <c r="D11" s="1"/>
      <c r="E11" s="78"/>
      <c r="F11" s="1"/>
      <c r="G11" s="1"/>
      <c r="H11" s="1"/>
      <c r="I11" s="78"/>
      <c r="K11" s="131">
        <v>30450.0</v>
      </c>
      <c r="L11" s="135" t="s">
        <v>289</v>
      </c>
      <c r="M11" s="139">
        <v>32.0</v>
      </c>
      <c r="O11" s="61" t="s">
        <v>299</v>
      </c>
    </row>
    <row r="12" ht="13.5" customHeight="1">
      <c r="B12" s="60"/>
      <c r="C12" s="59" t="s">
        <v>280</v>
      </c>
      <c r="D12" s="58"/>
      <c r="E12" s="76"/>
      <c r="F12" s="1"/>
      <c r="G12" s="1"/>
      <c r="H12" s="1"/>
      <c r="I12" s="78"/>
      <c r="K12" s="132">
        <v>32767.0</v>
      </c>
      <c r="L12" s="136" t="s">
        <v>290</v>
      </c>
      <c r="M12" s="140">
        <v>22.0</v>
      </c>
    </row>
    <row r="13" ht="13.5" customHeight="1">
      <c r="B13" s="60"/>
      <c r="C13" s="1"/>
      <c r="D13" s="1"/>
      <c r="E13" s="1"/>
      <c r="F13" s="1"/>
      <c r="G13" s="1"/>
      <c r="H13" s="1"/>
      <c r="I13" s="78"/>
      <c r="K13" s="132">
        <v>33014.0</v>
      </c>
      <c r="L13" s="136" t="s">
        <v>291</v>
      </c>
      <c r="M13" s="140">
        <v>54.0</v>
      </c>
    </row>
    <row r="14" ht="13.5" customHeight="1">
      <c r="B14" s="60"/>
      <c r="C14" s="1"/>
      <c r="D14" s="1"/>
      <c r="E14" s="1"/>
      <c r="F14" s="1"/>
      <c r="G14" s="1"/>
      <c r="H14" s="1"/>
      <c r="I14" s="78"/>
      <c r="K14" s="132">
        <v>34917.0</v>
      </c>
      <c r="L14" s="136" t="s">
        <v>292</v>
      </c>
      <c r="M14" s="140">
        <v>12.0</v>
      </c>
    </row>
    <row r="15" ht="13.5" customHeight="1">
      <c r="B15" s="60"/>
      <c r="C15" s="1"/>
      <c r="D15" s="1"/>
      <c r="E15" s="1"/>
      <c r="F15" s="1"/>
      <c r="G15" s="1"/>
      <c r="H15" s="1"/>
      <c r="I15" s="78"/>
      <c r="K15" s="133">
        <v>34932.0</v>
      </c>
      <c r="L15" s="137" t="s">
        <v>293</v>
      </c>
      <c r="M15" s="141">
        <v>10.0</v>
      </c>
    </row>
    <row r="16" ht="13.5" customHeight="1">
      <c r="B16" s="60"/>
      <c r="C16" s="111" t="s">
        <v>281</v>
      </c>
      <c r="D16" s="112" t="s">
        <v>282</v>
      </c>
      <c r="E16" s="112" t="s">
        <v>270</v>
      </c>
      <c r="F16" s="112" t="s">
        <v>283</v>
      </c>
      <c r="G16" s="112" t="s">
        <v>284</v>
      </c>
      <c r="H16" s="113" t="s">
        <v>285</v>
      </c>
      <c r="I16" s="78"/>
    </row>
    <row r="17" ht="13.5" customHeight="1">
      <c r="B17" s="60"/>
      <c r="C17" s="114">
        <v>30450.0</v>
      </c>
      <c r="D17" s="115"/>
      <c r="E17" s="115"/>
      <c r="F17" s="116">
        <v>9.0</v>
      </c>
      <c r="G17" s="115">
        <f t="shared" ref="G17:G21" si="1">VLOOKUP(F17,$K$32:$L$35,2,1)</f>
        <v>0.1</v>
      </c>
      <c r="H17" s="117"/>
      <c r="I17" s="78"/>
    </row>
    <row r="18" ht="13.5" customHeight="1">
      <c r="B18" s="60"/>
      <c r="C18" s="118">
        <v>34917.0</v>
      </c>
      <c r="D18" s="119"/>
      <c r="E18" s="119"/>
      <c r="F18" s="120">
        <v>15.0</v>
      </c>
      <c r="G18" s="119">
        <f t="shared" si="1"/>
        <v>0.2</v>
      </c>
      <c r="H18" s="121"/>
      <c r="I18" s="78"/>
    </row>
    <row r="19" ht="13.5" customHeight="1">
      <c r="B19" s="60"/>
      <c r="C19" s="118">
        <v>34932.0</v>
      </c>
      <c r="D19" s="119"/>
      <c r="E19" s="119"/>
      <c r="F19" s="120">
        <v>30.0</v>
      </c>
      <c r="G19" s="119">
        <f t="shared" si="1"/>
        <v>0.35</v>
      </c>
      <c r="H19" s="121"/>
      <c r="I19" s="78"/>
    </row>
    <row r="20" ht="13.5" customHeight="1">
      <c r="B20" s="60"/>
      <c r="C20" s="118">
        <v>33014.0</v>
      </c>
      <c r="D20" s="119"/>
      <c r="E20" s="119"/>
      <c r="F20" s="120">
        <v>23.0</v>
      </c>
      <c r="G20" s="119">
        <f t="shared" si="1"/>
        <v>0.3</v>
      </c>
      <c r="H20" s="121"/>
      <c r="I20" s="78"/>
    </row>
    <row r="21" ht="13.5" customHeight="1">
      <c r="B21" s="60"/>
      <c r="C21" s="118">
        <v>30450.0</v>
      </c>
      <c r="D21" s="119"/>
      <c r="E21" s="119"/>
      <c r="F21" s="120">
        <v>12.0</v>
      </c>
      <c r="G21" s="119">
        <f t="shared" si="1"/>
        <v>0.2</v>
      </c>
      <c r="H21" s="121"/>
      <c r="I21" s="78"/>
    </row>
    <row r="22" ht="13.5" customHeight="1">
      <c r="B22" s="60"/>
      <c r="C22" s="122"/>
      <c r="D22" s="119"/>
      <c r="E22" s="119"/>
      <c r="F22" s="119"/>
      <c r="G22" s="119"/>
      <c r="H22" s="121"/>
      <c r="I22" s="78"/>
      <c r="K22" s="128" t="s">
        <v>294</v>
      </c>
    </row>
    <row r="23" ht="13.5" customHeight="1">
      <c r="B23" s="60"/>
      <c r="C23" s="122"/>
      <c r="D23" s="119"/>
      <c r="E23" s="119"/>
      <c r="F23" s="119"/>
      <c r="G23" s="119"/>
      <c r="H23" s="121"/>
      <c r="I23" s="78"/>
    </row>
    <row r="24" ht="13.5" customHeight="1">
      <c r="B24" s="60"/>
      <c r="C24" s="122"/>
      <c r="D24" s="119"/>
      <c r="E24" s="119"/>
      <c r="F24" s="119"/>
      <c r="G24" s="119"/>
      <c r="H24" s="121"/>
      <c r="I24" s="78"/>
      <c r="K24" s="111" t="s">
        <v>283</v>
      </c>
      <c r="L24" s="113" t="s">
        <v>284</v>
      </c>
    </row>
    <row r="25" ht="13.5" customHeight="1">
      <c r="B25" s="60"/>
      <c r="C25" s="122"/>
      <c r="D25" s="119"/>
      <c r="E25" s="119"/>
      <c r="F25" s="119"/>
      <c r="G25" s="119"/>
      <c r="H25" s="121"/>
      <c r="I25" s="78"/>
      <c r="K25" s="82" t="s">
        <v>295</v>
      </c>
      <c r="L25" s="84">
        <v>0.1</v>
      </c>
    </row>
    <row r="26" ht="13.5" customHeight="1">
      <c r="B26" s="60"/>
      <c r="C26" s="122"/>
      <c r="D26" s="119"/>
      <c r="E26" s="119"/>
      <c r="F26" s="119"/>
      <c r="G26" s="119"/>
      <c r="H26" s="121"/>
      <c r="I26" s="78"/>
      <c r="K26" s="142" t="s">
        <v>296</v>
      </c>
      <c r="L26" s="87">
        <v>0.2</v>
      </c>
    </row>
    <row r="27" ht="13.5" customHeight="1">
      <c r="B27" s="60"/>
      <c r="C27" s="122"/>
      <c r="D27" s="119"/>
      <c r="E27" s="119"/>
      <c r="F27" s="119"/>
      <c r="G27" s="119"/>
      <c r="H27" s="121"/>
      <c r="I27" s="78"/>
      <c r="K27" s="142" t="s">
        <v>297</v>
      </c>
      <c r="L27" s="87">
        <v>0.3</v>
      </c>
    </row>
    <row r="28" ht="13.5" customHeight="1">
      <c r="B28" s="60"/>
      <c r="C28" s="123"/>
      <c r="D28" s="124"/>
      <c r="E28" s="124"/>
      <c r="F28" s="124"/>
      <c r="G28" s="124"/>
      <c r="H28" s="125"/>
      <c r="I28" s="78"/>
      <c r="K28" s="88" t="s">
        <v>298</v>
      </c>
      <c r="L28" s="90">
        <v>0.35</v>
      </c>
    </row>
    <row r="29" ht="30.0" customHeight="1">
      <c r="B29" s="60"/>
      <c r="C29" s="1"/>
      <c r="D29" s="1"/>
      <c r="E29" s="1"/>
      <c r="G29" s="126" t="s">
        <v>286</v>
      </c>
      <c r="H29" s="127"/>
      <c r="I29" s="78"/>
    </row>
    <row r="30" ht="13.5" customHeight="1">
      <c r="B30" s="60"/>
      <c r="C30" s="1"/>
      <c r="D30" s="1"/>
      <c r="E30" s="1"/>
      <c r="F30" s="1"/>
      <c r="G30" s="1"/>
      <c r="H30" s="1"/>
      <c r="I30" s="78"/>
    </row>
    <row r="31" ht="13.5" customHeight="1">
      <c r="B31" s="60"/>
      <c r="C31" s="1"/>
      <c r="D31" s="1"/>
      <c r="E31" s="1"/>
      <c r="F31" s="1"/>
      <c r="G31" s="1"/>
      <c r="H31" s="1"/>
      <c r="I31" s="78"/>
      <c r="K31" s="111" t="s">
        <v>283</v>
      </c>
      <c r="L31" s="113" t="s">
        <v>284</v>
      </c>
    </row>
    <row r="32" ht="13.5" customHeight="1">
      <c r="B32" s="60"/>
      <c r="C32" s="1"/>
      <c r="D32" s="1"/>
      <c r="E32" s="1"/>
      <c r="F32" s="1"/>
      <c r="G32" s="1"/>
      <c r="H32" s="1"/>
      <c r="I32" s="78"/>
      <c r="K32" s="82">
        <v>1.0</v>
      </c>
      <c r="L32" s="84">
        <v>0.1</v>
      </c>
    </row>
    <row r="33" ht="13.5" customHeight="1">
      <c r="B33" s="60"/>
      <c r="C33" s="1"/>
      <c r="D33" s="1"/>
      <c r="E33" s="1"/>
      <c r="F33" s="1"/>
      <c r="G33" s="1"/>
      <c r="H33" s="1"/>
      <c r="I33" s="78"/>
      <c r="K33" s="85">
        <v>10.0</v>
      </c>
      <c r="L33" s="87">
        <v>0.2</v>
      </c>
    </row>
    <row r="34" ht="13.5" customHeight="1">
      <c r="B34" s="60"/>
      <c r="C34" s="1"/>
      <c r="D34" s="1"/>
      <c r="E34" s="1"/>
      <c r="F34" s="1"/>
      <c r="G34" s="1"/>
      <c r="H34" s="1"/>
      <c r="I34" s="78"/>
      <c r="K34" s="85">
        <v>20.0</v>
      </c>
      <c r="L34" s="87">
        <v>0.3</v>
      </c>
    </row>
    <row r="35" ht="13.5" customHeight="1">
      <c r="B35" s="60"/>
      <c r="C35" s="1"/>
      <c r="D35" s="1"/>
      <c r="E35" s="1"/>
      <c r="F35" s="1"/>
      <c r="G35" s="1"/>
      <c r="H35" s="1"/>
      <c r="I35" s="78"/>
      <c r="K35" s="88">
        <v>30.0</v>
      </c>
      <c r="L35" s="90">
        <v>0.35</v>
      </c>
    </row>
    <row r="36" ht="13.5" customHeight="1">
      <c r="B36" s="60"/>
      <c r="C36" s="1"/>
      <c r="D36" s="1"/>
      <c r="E36" s="1"/>
      <c r="F36" s="1"/>
      <c r="G36" s="1"/>
      <c r="H36" s="1"/>
      <c r="I36" s="78"/>
    </row>
    <row r="37" ht="13.5" customHeight="1">
      <c r="B37" s="60"/>
      <c r="C37" s="1"/>
      <c r="D37" s="1"/>
      <c r="E37" s="1"/>
      <c r="F37" s="1"/>
      <c r="G37" s="1"/>
      <c r="H37" s="1"/>
      <c r="I37" s="78"/>
    </row>
    <row r="38" ht="13.5" customHeight="1">
      <c r="B38" s="60"/>
      <c r="C38" s="1"/>
      <c r="D38" s="1"/>
      <c r="E38" s="1"/>
      <c r="I38" s="78"/>
    </row>
    <row r="39" ht="13.5" customHeight="1">
      <c r="B39" s="60"/>
      <c r="C39" s="1"/>
      <c r="D39" s="1"/>
      <c r="E39" s="1"/>
      <c r="I39" s="78"/>
    </row>
    <row r="40" ht="13.5" customHeight="1">
      <c r="B40" s="59"/>
      <c r="C40" s="58"/>
      <c r="D40" s="58"/>
      <c r="E40" s="58"/>
      <c r="F40" s="58"/>
      <c r="G40" s="58"/>
      <c r="H40" s="58"/>
      <c r="I40" s="76"/>
    </row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C5:H5"/>
  </mergeCells>
  <printOptions/>
  <pageMargins bottom="1.0" footer="0.0" header="0.0" left="0.75" right="0.75" top="1.0"/>
  <pageSetup orientation="landscape"/>
  <headerFooter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57"/>
    <col customWidth="1" min="2" max="2" width="25.0"/>
    <col customWidth="1" min="3" max="3" width="20.57"/>
    <col customWidth="1" min="4" max="4" width="22.0"/>
    <col customWidth="1" min="5" max="5" width="20.29"/>
    <col customWidth="1" min="6" max="6" width="17.71"/>
    <col customWidth="1" min="7" max="26" width="9.14"/>
  </cols>
  <sheetData>
    <row r="1" ht="13.5" customHeight="1">
      <c r="A1" s="143" t="s">
        <v>300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 ht="13.5" customHeight="1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</row>
    <row r="3" ht="13.5" customHeight="1">
      <c r="A3" s="145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</row>
    <row r="4" ht="13.5" customHeight="1">
      <c r="A4" s="146"/>
      <c r="B4" s="146"/>
      <c r="C4" s="147" t="s">
        <v>31</v>
      </c>
      <c r="D4" s="147" t="s">
        <v>32</v>
      </c>
      <c r="E4" s="147" t="s">
        <v>33</v>
      </c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</row>
    <row r="5" ht="13.5" customHeight="1">
      <c r="A5" s="148" t="s">
        <v>13</v>
      </c>
      <c r="B5" s="144"/>
      <c r="C5" s="149">
        <v>570000.0</v>
      </c>
      <c r="D5" s="149">
        <v>680000.0</v>
      </c>
      <c r="E5" s="149"/>
      <c r="F5" s="150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</row>
    <row r="6" ht="13.5" customHeight="1">
      <c r="A6" s="148" t="s">
        <v>301</v>
      </c>
      <c r="B6" s="144"/>
      <c r="C6" s="149"/>
      <c r="D6" s="149"/>
      <c r="E6" s="149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</row>
    <row r="7" ht="13.5" customHeight="1">
      <c r="A7" s="144"/>
      <c r="B7" s="144" t="s">
        <v>302</v>
      </c>
      <c r="C7" s="149">
        <v>230000.0</v>
      </c>
      <c r="D7" s="149">
        <v>350000.0</v>
      </c>
      <c r="E7" s="149">
        <v>290000.0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</row>
    <row r="8" ht="13.5" customHeight="1">
      <c r="A8" s="144"/>
      <c r="B8" s="144" t="s">
        <v>303</v>
      </c>
      <c r="C8" s="149">
        <v>150000.0</v>
      </c>
      <c r="D8" s="149">
        <v>120000.0</v>
      </c>
      <c r="E8" s="149">
        <v>150000.0</v>
      </c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</row>
    <row r="9" ht="13.5" customHeight="1">
      <c r="A9" s="144"/>
      <c r="B9" s="144" t="s">
        <v>304</v>
      </c>
      <c r="C9" s="151">
        <f t="shared" ref="C9:E9" si="1">C7+C8</f>
        <v>380000</v>
      </c>
      <c r="D9" s="151">
        <f t="shared" si="1"/>
        <v>470000</v>
      </c>
      <c r="E9" s="151">
        <f t="shared" si="1"/>
        <v>440000</v>
      </c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</row>
    <row r="10" ht="13.5" customHeight="1">
      <c r="A10" s="144"/>
      <c r="B10" s="143" t="s">
        <v>305</v>
      </c>
      <c r="C10" s="152">
        <f t="shared" ref="C10:E10" si="2">C5-C9</f>
        <v>190000</v>
      </c>
      <c r="D10" s="152">
        <f t="shared" si="2"/>
        <v>210000</v>
      </c>
      <c r="E10" s="152">
        <f t="shared" si="2"/>
        <v>-440000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ht="13.5" customHeight="1">
      <c r="A11" s="144"/>
      <c r="B11" s="144"/>
      <c r="C11" s="149"/>
      <c r="D11" s="149"/>
      <c r="E11" s="149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</row>
    <row r="12" ht="13.5" customHeight="1">
      <c r="A12" s="148" t="s">
        <v>306</v>
      </c>
      <c r="B12" s="144"/>
      <c r="C12" s="149"/>
      <c r="D12" s="149"/>
      <c r="E12" s="149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</row>
    <row r="13" ht="13.5" customHeight="1">
      <c r="A13" s="144"/>
      <c r="B13" s="144" t="s">
        <v>307</v>
      </c>
      <c r="C13" s="149">
        <v>80000.0</v>
      </c>
      <c r="D13" s="149">
        <v>80000.0</v>
      </c>
      <c r="E13" s="149">
        <f t="shared" ref="E13:E16" si="3">AVERAGE(C13:D13)</f>
        <v>80000</v>
      </c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</row>
    <row r="14" ht="13.5" customHeight="1">
      <c r="A14" s="144"/>
      <c r="B14" s="144" t="s">
        <v>308</v>
      </c>
      <c r="C14" s="149">
        <v>3000.0</v>
      </c>
      <c r="D14" s="149">
        <v>3000.0</v>
      </c>
      <c r="E14" s="149">
        <f t="shared" si="3"/>
        <v>3000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</row>
    <row r="15" ht="13.5" customHeight="1">
      <c r="A15" s="144"/>
      <c r="B15" s="144" t="s">
        <v>309</v>
      </c>
      <c r="C15" s="149">
        <v>1000.0</v>
      </c>
      <c r="D15" s="149">
        <v>1300.0</v>
      </c>
      <c r="E15" s="149">
        <f t="shared" si="3"/>
        <v>1150</v>
      </c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</row>
    <row r="16" ht="13.5" customHeight="1">
      <c r="A16" s="144"/>
      <c r="B16" s="144" t="s">
        <v>310</v>
      </c>
      <c r="C16" s="149">
        <v>50000.0</v>
      </c>
      <c r="D16" s="149">
        <v>50000.0</v>
      </c>
      <c r="E16" s="149">
        <f t="shared" si="3"/>
        <v>50000</v>
      </c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</row>
    <row r="17" ht="13.5" customHeight="1">
      <c r="A17" s="144"/>
      <c r="B17" s="144" t="s">
        <v>311</v>
      </c>
      <c r="C17" s="149">
        <v>20000.0</v>
      </c>
      <c r="D17" s="149">
        <v>25000.0</v>
      </c>
      <c r="E17" s="149">
        <v>15000.0</v>
      </c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</row>
    <row r="18" ht="13.5" customHeight="1">
      <c r="A18" s="144"/>
      <c r="B18" s="144" t="s">
        <v>312</v>
      </c>
      <c r="C18" s="149">
        <v>3000.0</v>
      </c>
      <c r="D18" s="149">
        <v>4000.0</v>
      </c>
      <c r="E18" s="149">
        <f t="shared" ref="E18:E19" si="5">AVERAGE(C18:D18)</f>
        <v>3500</v>
      </c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</row>
    <row r="19" ht="13.5" customHeight="1">
      <c r="A19" s="144"/>
      <c r="B19" s="143" t="s">
        <v>313</v>
      </c>
      <c r="C19" s="152">
        <f t="shared" ref="C19:D19" si="4">SUM(C13:C18)</f>
        <v>157000</v>
      </c>
      <c r="D19" s="152">
        <f t="shared" si="4"/>
        <v>163300</v>
      </c>
      <c r="E19" s="152">
        <f t="shared" si="5"/>
        <v>160150</v>
      </c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</row>
    <row r="20" ht="13.5" customHeight="1">
      <c r="A20" s="144"/>
      <c r="B20" s="144"/>
      <c r="C20" s="149"/>
      <c r="D20" s="149"/>
      <c r="E20" s="149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</row>
    <row r="21" ht="13.5" customHeight="1">
      <c r="A21" s="148" t="s">
        <v>314</v>
      </c>
      <c r="B21" s="153"/>
      <c r="C21" s="154">
        <f t="shared" ref="C21:D21" si="6">C10-C19</f>
        <v>33000</v>
      </c>
      <c r="D21" s="154">
        <f t="shared" si="6"/>
        <v>46700</v>
      </c>
      <c r="E21" s="155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</row>
    <row r="22" ht="13.5" customHeight="1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</row>
    <row r="23" ht="13.5" customHeight="1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</row>
    <row r="24" ht="13.5" customHeight="1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 ht="13.5" customHeight="1">
      <c r="A25" s="156" t="s">
        <v>315</v>
      </c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</row>
    <row r="26" ht="13.5" customHeight="1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</row>
    <row r="27" ht="13.5" customHeight="1">
      <c r="A27" s="144"/>
      <c r="B27" s="144"/>
      <c r="C27" s="157" t="s">
        <v>13</v>
      </c>
      <c r="D27" s="158"/>
      <c r="E27" s="158"/>
      <c r="F27" s="159"/>
      <c r="G27" s="150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</row>
    <row r="28" ht="13.5" customHeight="1">
      <c r="A28" s="144"/>
      <c r="B28" s="149"/>
      <c r="C28" s="160">
        <v>580000.0</v>
      </c>
      <c r="D28" s="161">
        <v>600000.0</v>
      </c>
      <c r="E28" s="161">
        <v>620000.0</v>
      </c>
      <c r="F28" s="162">
        <v>640000.0</v>
      </c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</row>
    <row r="29" ht="14.25" customHeight="1">
      <c r="A29" s="163" t="s">
        <v>303</v>
      </c>
      <c r="B29" s="164">
        <v>100000.0</v>
      </c>
      <c r="C29" s="149"/>
      <c r="D29" s="149"/>
      <c r="E29" s="149"/>
      <c r="F29" s="149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</row>
    <row r="30" ht="13.5" customHeight="1">
      <c r="A30" s="165"/>
      <c r="B30" s="166">
        <v>120000.0</v>
      </c>
      <c r="C30" s="149"/>
      <c r="D30" s="149"/>
      <c r="E30" s="149"/>
      <c r="F30" s="149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 ht="13.5" customHeight="1">
      <c r="A31" s="165"/>
      <c r="B31" s="166">
        <v>140000.0</v>
      </c>
      <c r="C31" s="149"/>
      <c r="D31" s="149"/>
      <c r="E31" s="149"/>
      <c r="F31" s="149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 ht="13.5" customHeight="1">
      <c r="A32" s="165"/>
      <c r="B32" s="166">
        <v>160000.0</v>
      </c>
      <c r="C32" s="149"/>
      <c r="D32" s="149"/>
      <c r="E32" s="149"/>
      <c r="F32" s="149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 ht="13.5" customHeight="1">
      <c r="A33" s="167"/>
      <c r="B33" s="168">
        <v>180000.0</v>
      </c>
      <c r="C33" s="149"/>
      <c r="D33" s="149"/>
      <c r="E33" s="149"/>
      <c r="F33" s="149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</row>
    <row r="34" ht="13.5" customHeight="1">
      <c r="A34" s="144"/>
      <c r="B34" s="169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</row>
    <row r="35" ht="13.5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 ht="13.5" customHeight="1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 ht="13.5" customHeight="1">
      <c r="A37" s="170" t="s">
        <v>316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</row>
    <row r="38" ht="13.5" customHeight="1">
      <c r="A38" s="144"/>
      <c r="B38" s="171"/>
      <c r="C38" s="171"/>
      <c r="D38" s="171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</row>
    <row r="39" ht="13.5" customHeight="1">
      <c r="A39" s="172" t="s">
        <v>317</v>
      </c>
      <c r="B39" s="173" t="s">
        <v>13</v>
      </c>
      <c r="C39" s="173" t="s">
        <v>303</v>
      </c>
      <c r="D39" s="174" t="s">
        <v>311</v>
      </c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</row>
    <row r="40" ht="13.5" customHeight="1">
      <c r="A40" s="171" t="s">
        <v>318</v>
      </c>
      <c r="B40" s="175">
        <v>580000.0</v>
      </c>
      <c r="C40" s="175">
        <v>160000.0</v>
      </c>
      <c r="D40" s="175">
        <v>20000.0</v>
      </c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</row>
    <row r="41" ht="13.5" customHeight="1">
      <c r="A41" s="171" t="s">
        <v>319</v>
      </c>
      <c r="B41" s="175">
        <v>630000.0</v>
      </c>
      <c r="C41" s="175">
        <v>150000.0</v>
      </c>
      <c r="D41" s="175">
        <v>15000.0</v>
      </c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</row>
    <row r="42" ht="13.5" customHeight="1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 ht="13.5" customHeight="1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</row>
    <row r="44" ht="13.5" customHeight="1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</row>
    <row r="45" ht="13.5" customHeight="1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</row>
    <row r="46" ht="13.5" customHeight="1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</row>
    <row r="47" ht="13.5" customHeight="1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</row>
    <row r="48" ht="13.5" customHeight="1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</row>
    <row r="49" ht="13.5" customHeight="1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</row>
    <row r="50" ht="13.5" customHeight="1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</row>
    <row r="51" ht="13.5" customHeight="1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</row>
    <row r="52" ht="13.5" customHeight="1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</row>
    <row r="53" ht="13.5" customHeight="1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ht="13.5" customHeight="1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</row>
    <row r="55" ht="13.5" customHeight="1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ht="13.5" customHeight="1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 ht="13.5" customHeight="1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</row>
    <row r="58" ht="13.5" customHeight="1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</row>
    <row r="59" ht="13.5" customHeight="1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</row>
    <row r="60" ht="13.5" customHeight="1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</row>
    <row r="61" ht="13.5" customHeight="1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</row>
    <row r="62" ht="13.5" customHeight="1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</row>
    <row r="63" ht="13.5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</row>
    <row r="64" ht="13.5" customHeight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</row>
    <row r="65" ht="13.5" customHeight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</row>
    <row r="66" ht="13.5" customHeight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</row>
    <row r="67" ht="13.5" customHeight="1">
      <c r="A67" s="144"/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</row>
    <row r="68" ht="13.5" customHeight="1">
      <c r="A68" s="144"/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</row>
    <row r="69" ht="13.5" customHeight="1">
      <c r="A69" s="144"/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</row>
    <row r="70" ht="13.5" customHeight="1">
      <c r="A70" s="144"/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</row>
    <row r="71" ht="13.5" customHeight="1">
      <c r="A71" s="144"/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</row>
    <row r="72" ht="13.5" customHeight="1">
      <c r="A72" s="144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</row>
    <row r="73" ht="13.5" customHeight="1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</row>
    <row r="74" ht="13.5" customHeight="1">
      <c r="A74" s="144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</row>
    <row r="75" ht="13.5" customHeight="1">
      <c r="A75" s="14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</row>
    <row r="76" ht="13.5" customHeight="1">
      <c r="A76" s="144"/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</row>
    <row r="77" ht="13.5" customHeight="1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</row>
    <row r="78" ht="13.5" customHeight="1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</row>
    <row r="79" ht="13.5" customHeight="1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</row>
    <row r="80" ht="13.5" customHeight="1">
      <c r="A80" s="144"/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</row>
    <row r="81" ht="13.5" customHeight="1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</row>
    <row r="82" ht="13.5" customHeight="1">
      <c r="A82" s="144"/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</row>
    <row r="83" ht="13.5" customHeight="1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</row>
    <row r="84" ht="13.5" customHeight="1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</row>
    <row r="85" ht="13.5" customHeight="1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</row>
    <row r="86" ht="13.5" customHeight="1">
      <c r="A86" s="144"/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</row>
    <row r="87" ht="13.5" customHeight="1">
      <c r="A87" s="144"/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</row>
    <row r="88" ht="13.5" customHeight="1">
      <c r="A88" s="144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</row>
    <row r="89" ht="13.5" customHeight="1">
      <c r="A89" s="144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</row>
    <row r="90" ht="13.5" customHeight="1">
      <c r="A90" s="144"/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</row>
    <row r="91" ht="13.5" customHeight="1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</row>
    <row r="92" ht="13.5" customHeight="1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</row>
    <row r="93" ht="13.5" customHeight="1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</row>
    <row r="94" ht="13.5" customHeight="1">
      <c r="A94" s="144"/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</row>
    <row r="95" ht="13.5" customHeight="1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</row>
    <row r="96" ht="13.5" customHeight="1">
      <c r="A96" s="144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</row>
    <row r="97" ht="13.5" customHeight="1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 ht="13.5" customHeight="1">
      <c r="A98" s="144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</row>
    <row r="99" ht="13.5" customHeight="1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</row>
    <row r="100" ht="13.5" customHeight="1">
      <c r="A100" s="144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</row>
    <row r="101" ht="13.5" customHeight="1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 ht="13.5" customHeight="1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</row>
    <row r="103" ht="13.5" customHeight="1">
      <c r="A103" s="144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</row>
    <row r="104" ht="13.5" customHeight="1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</row>
    <row r="105" ht="13.5" customHeight="1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</row>
    <row r="106" ht="13.5" customHeight="1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</row>
    <row r="107" ht="13.5" customHeight="1">
      <c r="A107" s="144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</row>
    <row r="108" ht="13.5" customHeight="1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</row>
    <row r="109" ht="13.5" customHeight="1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</row>
    <row r="110" ht="13.5" customHeight="1">
      <c r="A110" s="144"/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</row>
    <row r="111" ht="13.5" customHeight="1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</row>
    <row r="112" ht="13.5" customHeight="1">
      <c r="A112" s="144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</row>
    <row r="113" ht="13.5" customHeight="1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</row>
    <row r="114" ht="13.5" customHeight="1">
      <c r="A114" s="144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</row>
    <row r="115" ht="13.5" customHeight="1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 ht="13.5" customHeight="1">
      <c r="A116" s="144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</row>
    <row r="117" ht="13.5" customHeight="1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</row>
    <row r="118" ht="13.5" customHeight="1">
      <c r="A118" s="144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</row>
    <row r="119" ht="13.5" customHeight="1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</row>
    <row r="120" ht="13.5" customHeight="1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</row>
    <row r="121" ht="13.5" customHeight="1">
      <c r="A121" s="144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</row>
    <row r="122" ht="13.5" customHeight="1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</row>
    <row r="123" ht="13.5" customHeight="1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</row>
    <row r="124" ht="13.5" customHeight="1">
      <c r="A124" s="144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</row>
    <row r="125" ht="13.5" customHeight="1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 ht="13.5" customHeight="1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</row>
    <row r="127" ht="13.5" customHeight="1">
      <c r="A127" s="144"/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</row>
    <row r="128" ht="13.5" customHeight="1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</row>
    <row r="129" ht="13.5" customHeight="1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</row>
    <row r="130" ht="13.5" customHeight="1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</row>
    <row r="131" ht="13.5" customHeight="1">
      <c r="A131" s="144"/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</row>
    <row r="132" ht="13.5" customHeight="1">
      <c r="A132" s="144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</row>
    <row r="133" ht="13.5" customHeight="1">
      <c r="A133" s="144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</row>
    <row r="134" ht="13.5" customHeight="1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</row>
    <row r="135" ht="13.5" customHeight="1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</row>
    <row r="136" ht="13.5" customHeight="1">
      <c r="A136" s="144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</row>
    <row r="137" ht="13.5" customHeight="1">
      <c r="A137" s="144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</row>
    <row r="138" ht="13.5" customHeight="1">
      <c r="A138" s="144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</row>
    <row r="139" ht="13.5" customHeight="1">
      <c r="A139" s="144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</row>
    <row r="140" ht="13.5" customHeight="1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</row>
    <row r="141" ht="13.5" customHeight="1">
      <c r="A141" s="144"/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</row>
    <row r="142" ht="13.5" customHeight="1">
      <c r="A142" s="144"/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</row>
    <row r="143" ht="13.5" customHeight="1">
      <c r="A143" s="144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</row>
    <row r="144" ht="13.5" customHeight="1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</row>
    <row r="145" ht="13.5" customHeight="1">
      <c r="A145" s="144"/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</row>
    <row r="146" ht="13.5" customHeight="1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</row>
    <row r="147" ht="13.5" customHeight="1">
      <c r="A147" s="144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</row>
    <row r="148" ht="13.5" customHeight="1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</row>
    <row r="149" ht="13.5" customHeight="1">
      <c r="A149" s="144"/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</row>
    <row r="150" ht="13.5" customHeight="1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</row>
    <row r="151" ht="13.5" customHeight="1">
      <c r="A151" s="144"/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</row>
    <row r="152" ht="13.5" customHeight="1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</row>
    <row r="153" ht="13.5" customHeight="1">
      <c r="A153" s="144"/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</row>
    <row r="154" ht="13.5" customHeight="1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</row>
    <row r="155" ht="13.5" customHeight="1">
      <c r="A155" s="144"/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</row>
    <row r="156" ht="13.5" customHeight="1">
      <c r="A156" s="144"/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</row>
    <row r="157" ht="13.5" customHeight="1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</row>
    <row r="158" ht="13.5" customHeight="1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</row>
    <row r="159" ht="13.5" customHeight="1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</row>
    <row r="160" ht="13.5" customHeight="1">
      <c r="A160" s="144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</row>
    <row r="161" ht="13.5" customHeight="1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</row>
    <row r="162" ht="13.5" customHeight="1">
      <c r="A162" s="144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</row>
    <row r="163" ht="13.5" customHeight="1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</row>
    <row r="164" ht="13.5" customHeight="1">
      <c r="A164" s="144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</row>
    <row r="165" ht="13.5" customHeight="1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</row>
    <row r="166" ht="13.5" customHeight="1">
      <c r="A166" s="144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</row>
    <row r="167" ht="13.5" customHeight="1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</row>
    <row r="168" ht="13.5" customHeight="1">
      <c r="A168" s="144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</row>
    <row r="169" ht="13.5" customHeight="1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</row>
    <row r="170" ht="13.5" customHeight="1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</row>
    <row r="171" ht="13.5" customHeight="1">
      <c r="A171" s="144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</row>
    <row r="172" ht="13.5" customHeight="1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</row>
    <row r="173" ht="13.5" customHeight="1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</row>
    <row r="174" ht="13.5" customHeight="1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</row>
    <row r="175" ht="13.5" customHeight="1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</row>
    <row r="176" ht="13.5" customHeight="1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</row>
    <row r="177" ht="13.5" customHeight="1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</row>
    <row r="178" ht="13.5" customHeight="1">
      <c r="A178" s="144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</row>
    <row r="179" ht="13.5" customHeight="1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</row>
    <row r="180" ht="13.5" customHeight="1">
      <c r="A180" s="144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</row>
    <row r="181" ht="13.5" customHeight="1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</row>
    <row r="182" ht="13.5" customHeight="1">
      <c r="A182" s="144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</row>
    <row r="183" ht="13.5" customHeight="1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</row>
    <row r="184" ht="13.5" customHeight="1">
      <c r="A184" s="144"/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</row>
    <row r="185" ht="13.5" customHeight="1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</row>
    <row r="186" ht="13.5" customHeight="1">
      <c r="A186" s="144"/>
      <c r="B186" s="144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</row>
    <row r="187" ht="13.5" customHeight="1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</row>
    <row r="188" ht="13.5" customHeight="1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</row>
    <row r="189" ht="13.5" customHeight="1">
      <c r="A189" s="144"/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</row>
    <row r="190" ht="13.5" customHeight="1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</row>
    <row r="191" ht="13.5" customHeight="1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</row>
    <row r="192" ht="13.5" customHeight="1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</row>
    <row r="193" ht="13.5" customHeight="1">
      <c r="A193" s="144"/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</row>
    <row r="194" ht="13.5" customHeight="1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</row>
    <row r="195" ht="13.5" customHeight="1">
      <c r="A195" s="144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</row>
    <row r="196" ht="13.5" customHeight="1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</row>
    <row r="197" ht="13.5" customHeight="1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</row>
    <row r="198" ht="13.5" customHeight="1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</row>
    <row r="199" ht="13.5" customHeight="1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</row>
    <row r="200" ht="13.5" customHeight="1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</row>
    <row r="201" ht="13.5" customHeight="1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</row>
    <row r="202" ht="13.5" customHeight="1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</row>
    <row r="203" ht="13.5" customHeight="1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</row>
    <row r="204" ht="13.5" customHeight="1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</row>
    <row r="205" ht="13.5" customHeight="1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</row>
    <row r="206" ht="13.5" customHeight="1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</row>
    <row r="207" ht="13.5" customHeight="1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</row>
    <row r="208" ht="13.5" customHeight="1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</row>
    <row r="209" ht="13.5" customHeight="1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</row>
    <row r="210" ht="13.5" customHeight="1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</row>
    <row r="211" ht="13.5" customHeight="1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</row>
    <row r="212" ht="13.5" customHeight="1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</row>
    <row r="213" ht="13.5" customHeight="1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</row>
    <row r="214" ht="13.5" customHeight="1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</row>
    <row r="215" ht="13.5" customHeight="1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</row>
    <row r="216" ht="13.5" customHeight="1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</row>
    <row r="217" ht="13.5" customHeight="1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</row>
    <row r="218" ht="13.5" customHeight="1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</row>
    <row r="219" ht="13.5" customHeight="1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</row>
    <row r="220" ht="13.5" customHeight="1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</row>
    <row r="221" ht="13.5" customHeight="1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</row>
    <row r="222" ht="13.5" customHeight="1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</row>
    <row r="223" ht="13.5" customHeight="1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</row>
    <row r="224" ht="13.5" customHeight="1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</row>
    <row r="225" ht="13.5" customHeight="1">
      <c r="A225" s="144"/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</row>
    <row r="226" ht="13.5" customHeight="1">
      <c r="A226" s="144"/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</row>
    <row r="227" ht="13.5" customHeight="1">
      <c r="A227" s="144"/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</row>
    <row r="228" ht="13.5" customHeight="1">
      <c r="A228" s="144"/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</row>
    <row r="229" ht="13.5" customHeight="1">
      <c r="A229" s="144"/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</row>
    <row r="230" ht="13.5" customHeight="1">
      <c r="A230" s="144"/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</row>
    <row r="231" ht="13.5" customHeight="1">
      <c r="A231" s="144"/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</row>
    <row r="232" ht="13.5" customHeight="1">
      <c r="A232" s="144"/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</row>
    <row r="233" ht="13.5" customHeight="1">
      <c r="A233" s="144"/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</row>
    <row r="234" ht="13.5" customHeight="1">
      <c r="A234" s="144"/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</row>
    <row r="235" ht="13.5" customHeight="1">
      <c r="A235" s="144"/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</row>
    <row r="236" ht="13.5" customHeight="1">
      <c r="A236" s="144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</row>
    <row r="237" ht="13.5" customHeight="1">
      <c r="A237" s="144"/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</row>
    <row r="238" ht="13.5" customHeight="1">
      <c r="A238" s="144"/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</row>
    <row r="239" ht="13.5" customHeight="1">
      <c r="A239" s="144"/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</row>
    <row r="240" ht="13.5" customHeight="1">
      <c r="A240" s="144"/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</row>
    <row r="241" ht="13.5" customHeight="1">
      <c r="A241" s="144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</row>
    <row r="242" ht="13.5" customHeight="1">
      <c r="A242" s="144"/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</row>
    <row r="243" ht="13.5" customHeight="1">
      <c r="A243" s="144"/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</row>
    <row r="244" ht="13.5" customHeight="1">
      <c r="A244" s="144"/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</row>
    <row r="245" ht="13.5" customHeight="1">
      <c r="A245" s="144"/>
      <c r="B245" s="144"/>
      <c r="C245" s="144"/>
      <c r="D245" s="144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</row>
    <row r="246" ht="13.5" customHeight="1">
      <c r="A246" s="144"/>
      <c r="B246" s="144"/>
      <c r="C246" s="144"/>
      <c r="D246" s="144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</row>
    <row r="247" ht="13.5" customHeight="1">
      <c r="A247" s="144"/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</row>
    <row r="248" ht="13.5" customHeight="1">
      <c r="A248" s="144"/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</row>
    <row r="249" ht="13.5" customHeight="1">
      <c r="A249" s="144"/>
      <c r="B249" s="144"/>
      <c r="C249" s="144"/>
      <c r="D249" s="144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</row>
    <row r="250" ht="13.5" customHeight="1">
      <c r="A250" s="144"/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</row>
    <row r="251" ht="13.5" customHeight="1">
      <c r="A251" s="144"/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</row>
    <row r="252" ht="13.5" customHeight="1">
      <c r="A252" s="144"/>
      <c r="B252" s="144"/>
      <c r="C252" s="144"/>
      <c r="D252" s="144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</row>
    <row r="253" ht="13.5" customHeight="1">
      <c r="A253" s="144"/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</row>
    <row r="254" ht="13.5" customHeight="1">
      <c r="A254" s="144"/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</row>
    <row r="255" ht="13.5" customHeight="1">
      <c r="A255" s="144"/>
      <c r="B255" s="144"/>
      <c r="C255" s="144"/>
      <c r="D255" s="144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</row>
    <row r="256" ht="13.5" customHeight="1">
      <c r="A256" s="144"/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</row>
    <row r="257" ht="13.5" customHeight="1">
      <c r="A257" s="144"/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</row>
    <row r="258" ht="13.5" customHeight="1">
      <c r="A258" s="144"/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</row>
    <row r="259" ht="13.5" customHeight="1">
      <c r="A259" s="144"/>
      <c r="B259" s="144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</row>
    <row r="260" ht="13.5" customHeight="1">
      <c r="A260" s="144"/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</row>
    <row r="261" ht="13.5" customHeight="1">
      <c r="A261" s="144"/>
      <c r="B261" s="144"/>
      <c r="C261" s="144"/>
      <c r="D261" s="144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</row>
    <row r="262" ht="13.5" customHeight="1">
      <c r="A262" s="144"/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</row>
    <row r="263" ht="13.5" customHeight="1">
      <c r="A263" s="144"/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</row>
    <row r="264" ht="13.5" customHeight="1">
      <c r="A264" s="144"/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</row>
    <row r="265" ht="13.5" customHeight="1">
      <c r="A265" s="144"/>
      <c r="B265" s="144"/>
      <c r="C265" s="144"/>
      <c r="D265" s="144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</row>
    <row r="266" ht="13.5" customHeight="1">
      <c r="A266" s="144"/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</row>
    <row r="267" ht="13.5" customHeight="1">
      <c r="A267" s="144"/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</row>
    <row r="268" ht="13.5" customHeight="1">
      <c r="A268" s="144"/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</row>
    <row r="269" ht="13.5" customHeight="1">
      <c r="A269" s="144"/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</row>
    <row r="270" ht="13.5" customHeight="1">
      <c r="A270" s="144"/>
      <c r="B270" s="144"/>
      <c r="C270" s="144"/>
      <c r="D270" s="144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</row>
    <row r="271" ht="13.5" customHeight="1">
      <c r="A271" s="144"/>
      <c r="B271" s="144"/>
      <c r="C271" s="144"/>
      <c r="D271" s="144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</row>
    <row r="272" ht="13.5" customHeight="1">
      <c r="A272" s="144"/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</row>
    <row r="273" ht="13.5" customHeight="1">
      <c r="A273" s="144"/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</row>
    <row r="274" ht="13.5" customHeight="1">
      <c r="A274" s="144"/>
      <c r="B274" s="144"/>
      <c r="C274" s="144"/>
      <c r="D274" s="144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</row>
    <row r="275" ht="13.5" customHeight="1">
      <c r="A275" s="144"/>
      <c r="B275" s="144"/>
      <c r="C275" s="144"/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</row>
    <row r="276" ht="13.5" customHeight="1">
      <c r="A276" s="144"/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</row>
    <row r="277" ht="13.5" customHeight="1">
      <c r="A277" s="144"/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</row>
    <row r="278" ht="13.5" customHeight="1">
      <c r="A278" s="144"/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</row>
    <row r="279" ht="13.5" customHeight="1">
      <c r="A279" s="144"/>
      <c r="B279" s="144"/>
      <c r="C279" s="144"/>
      <c r="D279" s="144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</row>
    <row r="280" ht="13.5" customHeight="1">
      <c r="A280" s="144"/>
      <c r="B280" s="144"/>
      <c r="C280" s="144"/>
      <c r="D280" s="144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</row>
    <row r="281" ht="13.5" customHeight="1">
      <c r="A281" s="144"/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</row>
    <row r="282" ht="13.5" customHeight="1">
      <c r="A282" s="144"/>
      <c r="B282" s="144"/>
      <c r="C282" s="144"/>
      <c r="D282" s="144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</row>
    <row r="283" ht="13.5" customHeight="1">
      <c r="A283" s="144"/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</row>
    <row r="284" ht="13.5" customHeight="1">
      <c r="A284" s="144"/>
      <c r="B284" s="144"/>
      <c r="C284" s="144"/>
      <c r="D284" s="144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</row>
    <row r="285" ht="13.5" customHeight="1">
      <c r="A285" s="144"/>
      <c r="B285" s="144"/>
      <c r="C285" s="144"/>
      <c r="D285" s="144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</row>
    <row r="286" ht="13.5" customHeight="1">
      <c r="A286" s="144"/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</row>
    <row r="287" ht="13.5" customHeight="1">
      <c r="A287" s="144"/>
      <c r="B287" s="144"/>
      <c r="C287" s="144"/>
      <c r="D287" s="144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</row>
    <row r="288" ht="13.5" customHeight="1">
      <c r="A288" s="144"/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</row>
    <row r="289" ht="13.5" customHeight="1">
      <c r="A289" s="144"/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</row>
    <row r="290" ht="13.5" customHeight="1">
      <c r="A290" s="144"/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</row>
    <row r="291" ht="13.5" customHeight="1">
      <c r="A291" s="144"/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</row>
    <row r="292" ht="13.5" customHeight="1">
      <c r="A292" s="144"/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</row>
    <row r="293" ht="13.5" customHeight="1">
      <c r="A293" s="144"/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</row>
    <row r="294" ht="13.5" customHeight="1">
      <c r="A294" s="144"/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</row>
    <row r="295" ht="13.5" customHeight="1">
      <c r="A295" s="144"/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</row>
    <row r="296" ht="13.5" customHeight="1">
      <c r="A296" s="144"/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</row>
    <row r="297" ht="13.5" customHeight="1">
      <c r="A297" s="144"/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</row>
    <row r="298" ht="13.5" customHeight="1">
      <c r="A298" s="144"/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</row>
    <row r="299" ht="13.5" customHeight="1">
      <c r="A299" s="144"/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</row>
    <row r="300" ht="13.5" customHeight="1">
      <c r="A300" s="144"/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</row>
    <row r="301" ht="13.5" customHeight="1">
      <c r="A301" s="144"/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</row>
    <row r="302" ht="13.5" customHeight="1">
      <c r="A302" s="144"/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</row>
    <row r="303" ht="13.5" customHeight="1">
      <c r="A303" s="144"/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</row>
    <row r="304" ht="13.5" customHeight="1">
      <c r="A304" s="144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</row>
    <row r="305" ht="13.5" customHeight="1">
      <c r="A305" s="144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</row>
    <row r="306" ht="13.5" customHeight="1">
      <c r="A306" s="144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</row>
    <row r="307" ht="13.5" customHeight="1">
      <c r="A307" s="144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</row>
    <row r="308" ht="13.5" customHeight="1">
      <c r="A308" s="144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</row>
    <row r="309" ht="13.5" customHeight="1">
      <c r="A309" s="144"/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</row>
    <row r="310" ht="13.5" customHeight="1">
      <c r="A310" s="144"/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</row>
    <row r="311" ht="13.5" customHeight="1">
      <c r="A311" s="144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</row>
    <row r="312" ht="13.5" customHeight="1">
      <c r="A312" s="144"/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</row>
    <row r="313" ht="13.5" customHeight="1">
      <c r="A313" s="144"/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</row>
    <row r="314" ht="13.5" customHeight="1">
      <c r="A314" s="144"/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</row>
    <row r="315" ht="13.5" customHeight="1">
      <c r="A315" s="144"/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</row>
    <row r="316" ht="13.5" customHeight="1">
      <c r="A316" s="144"/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</row>
    <row r="317" ht="13.5" customHeight="1">
      <c r="A317" s="144"/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</row>
    <row r="318" ht="13.5" customHeight="1">
      <c r="A318" s="144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</row>
    <row r="319" ht="13.5" customHeight="1">
      <c r="A319" s="144"/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</row>
    <row r="320" ht="13.5" customHeight="1">
      <c r="A320" s="144"/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</row>
    <row r="321" ht="13.5" customHeight="1">
      <c r="A321" s="144"/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</row>
    <row r="322" ht="13.5" customHeight="1">
      <c r="A322" s="144"/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</row>
    <row r="323" ht="13.5" customHeight="1">
      <c r="A323" s="144"/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</row>
    <row r="324" ht="13.5" customHeight="1">
      <c r="A324" s="144"/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</row>
    <row r="325" ht="13.5" customHeight="1">
      <c r="A325" s="144"/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</row>
    <row r="326" ht="13.5" customHeight="1">
      <c r="A326" s="144"/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</row>
    <row r="327" ht="13.5" customHeight="1">
      <c r="A327" s="144"/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</row>
    <row r="328" ht="13.5" customHeight="1">
      <c r="A328" s="144"/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</row>
    <row r="329" ht="13.5" customHeight="1">
      <c r="A329" s="144"/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</row>
    <row r="330" ht="13.5" customHeight="1">
      <c r="A330" s="144"/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</row>
    <row r="331" ht="13.5" customHeight="1">
      <c r="A331" s="144"/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</row>
    <row r="332" ht="13.5" customHeight="1">
      <c r="A332" s="144"/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</row>
    <row r="333" ht="13.5" customHeight="1">
      <c r="A333" s="144"/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</row>
    <row r="334" ht="13.5" customHeight="1">
      <c r="A334" s="144"/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</row>
    <row r="335" ht="13.5" customHeight="1">
      <c r="A335" s="144"/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</row>
    <row r="336" ht="13.5" customHeight="1">
      <c r="A336" s="144"/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</row>
    <row r="337" ht="13.5" customHeight="1">
      <c r="A337" s="144"/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</row>
    <row r="338" ht="13.5" customHeight="1">
      <c r="A338" s="144"/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</row>
    <row r="339" ht="13.5" customHeight="1">
      <c r="A339" s="144"/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</row>
    <row r="340" ht="13.5" customHeight="1">
      <c r="A340" s="144"/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</row>
    <row r="341" ht="13.5" customHeight="1">
      <c r="A341" s="144"/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</row>
    <row r="342" ht="13.5" customHeight="1">
      <c r="A342" s="144"/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</row>
    <row r="343" ht="13.5" customHeight="1">
      <c r="A343" s="144"/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</row>
    <row r="344" ht="13.5" customHeight="1">
      <c r="A344" s="144"/>
      <c r="B344" s="144"/>
      <c r="C344" s="144"/>
      <c r="D344" s="144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</row>
    <row r="345" ht="13.5" customHeight="1">
      <c r="A345" s="144"/>
      <c r="B345" s="144"/>
      <c r="C345" s="144"/>
      <c r="D345" s="144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</row>
    <row r="346" ht="13.5" customHeight="1">
      <c r="A346" s="144"/>
      <c r="B346" s="144"/>
      <c r="C346" s="144"/>
      <c r="D346" s="144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</row>
    <row r="347" ht="13.5" customHeight="1">
      <c r="A347" s="144"/>
      <c r="B347" s="144"/>
      <c r="C347" s="144"/>
      <c r="D347" s="144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</row>
    <row r="348" ht="13.5" customHeight="1">
      <c r="A348" s="144"/>
      <c r="B348" s="144"/>
      <c r="C348" s="144"/>
      <c r="D348" s="144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</row>
    <row r="349" ht="13.5" customHeight="1">
      <c r="A349" s="144"/>
      <c r="B349" s="144"/>
      <c r="C349" s="144"/>
      <c r="D349" s="144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</row>
    <row r="350" ht="13.5" customHeight="1">
      <c r="A350" s="144"/>
      <c r="B350" s="144"/>
      <c r="C350" s="144"/>
      <c r="D350" s="144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</row>
    <row r="351" ht="13.5" customHeight="1">
      <c r="A351" s="144"/>
      <c r="B351" s="144"/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</row>
    <row r="352" ht="13.5" customHeight="1">
      <c r="A352" s="144"/>
      <c r="B352" s="144"/>
      <c r="C352" s="144"/>
      <c r="D352" s="144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</row>
    <row r="353" ht="13.5" customHeight="1">
      <c r="A353" s="144"/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</row>
    <row r="354" ht="13.5" customHeight="1">
      <c r="A354" s="144"/>
      <c r="B354" s="144"/>
      <c r="C354" s="144"/>
      <c r="D354" s="144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</row>
    <row r="355" ht="13.5" customHeight="1">
      <c r="A355" s="144"/>
      <c r="B355" s="144"/>
      <c r="C355" s="144"/>
      <c r="D355" s="144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</row>
    <row r="356" ht="13.5" customHeight="1">
      <c r="A356" s="144"/>
      <c r="B356" s="144"/>
      <c r="C356" s="144"/>
      <c r="D356" s="144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</row>
    <row r="357" ht="13.5" customHeight="1">
      <c r="A357" s="144"/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</row>
    <row r="358" ht="13.5" customHeight="1">
      <c r="A358" s="144"/>
      <c r="B358" s="144"/>
      <c r="C358" s="144"/>
      <c r="D358" s="144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</row>
    <row r="359" ht="13.5" customHeight="1">
      <c r="A359" s="144"/>
      <c r="B359" s="144"/>
      <c r="C359" s="144"/>
      <c r="D359" s="144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</row>
    <row r="360" ht="13.5" customHeight="1">
      <c r="A360" s="144"/>
      <c r="B360" s="144"/>
      <c r="C360" s="144"/>
      <c r="D360" s="144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</row>
    <row r="361" ht="13.5" customHeight="1">
      <c r="A361" s="144"/>
      <c r="B361" s="144"/>
      <c r="C361" s="144"/>
      <c r="D361" s="144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</row>
    <row r="362" ht="13.5" customHeight="1">
      <c r="A362" s="144"/>
      <c r="B362" s="144"/>
      <c r="C362" s="144"/>
      <c r="D362" s="144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</row>
    <row r="363" ht="13.5" customHeight="1">
      <c r="A363" s="144"/>
      <c r="B363" s="144"/>
      <c r="C363" s="144"/>
      <c r="D363" s="144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</row>
    <row r="364" ht="13.5" customHeight="1">
      <c r="A364" s="144"/>
      <c r="B364" s="144"/>
      <c r="C364" s="144"/>
      <c r="D364" s="144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</row>
    <row r="365" ht="13.5" customHeight="1">
      <c r="A365" s="144"/>
      <c r="B365" s="144"/>
      <c r="C365" s="144"/>
      <c r="D365" s="144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</row>
    <row r="366" ht="13.5" customHeight="1">
      <c r="A366" s="144"/>
      <c r="B366" s="144"/>
      <c r="C366" s="144"/>
      <c r="D366" s="144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</row>
    <row r="367" ht="13.5" customHeight="1">
      <c r="A367" s="144"/>
      <c r="B367" s="144"/>
      <c r="C367" s="144"/>
      <c r="D367" s="144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</row>
    <row r="368" ht="13.5" customHeight="1">
      <c r="A368" s="144"/>
      <c r="B368" s="144"/>
      <c r="C368" s="144"/>
      <c r="D368" s="144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</row>
    <row r="369" ht="13.5" customHeight="1">
      <c r="A369" s="144"/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</row>
    <row r="370" ht="13.5" customHeight="1">
      <c r="A370" s="144"/>
      <c r="B370" s="144"/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</row>
    <row r="371" ht="13.5" customHeight="1">
      <c r="A371" s="144"/>
      <c r="B371" s="144"/>
      <c r="C371" s="144"/>
      <c r="D371" s="144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</row>
    <row r="372" ht="13.5" customHeight="1">
      <c r="A372" s="144"/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</row>
    <row r="373" ht="13.5" customHeight="1">
      <c r="A373" s="144"/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</row>
    <row r="374" ht="13.5" customHeight="1">
      <c r="A374" s="144"/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</row>
    <row r="375" ht="13.5" customHeight="1">
      <c r="A375" s="144"/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</row>
    <row r="376" ht="13.5" customHeight="1">
      <c r="A376" s="144"/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</row>
    <row r="377" ht="13.5" customHeight="1">
      <c r="A377" s="144"/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</row>
    <row r="378" ht="13.5" customHeight="1">
      <c r="A378" s="144"/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</row>
    <row r="379" ht="13.5" customHeight="1">
      <c r="A379" s="144"/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</row>
    <row r="380" ht="13.5" customHeight="1">
      <c r="A380" s="144"/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</row>
    <row r="381" ht="13.5" customHeight="1">
      <c r="A381" s="144"/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</row>
    <row r="382" ht="13.5" customHeight="1">
      <c r="A382" s="144"/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</row>
    <row r="383" ht="13.5" customHeight="1">
      <c r="A383" s="144"/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</row>
    <row r="384" ht="13.5" customHeight="1">
      <c r="A384" s="144"/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</row>
    <row r="385" ht="13.5" customHeight="1">
      <c r="A385" s="144"/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</row>
    <row r="386" ht="13.5" customHeight="1">
      <c r="A386" s="144"/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</row>
    <row r="387" ht="13.5" customHeight="1">
      <c r="A387" s="144"/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</row>
    <row r="388" ht="13.5" customHeight="1">
      <c r="A388" s="144"/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</row>
    <row r="389" ht="13.5" customHeight="1">
      <c r="A389" s="144"/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</row>
    <row r="390" ht="13.5" customHeight="1">
      <c r="A390" s="144"/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</row>
    <row r="391" ht="13.5" customHeight="1">
      <c r="A391" s="144"/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</row>
    <row r="392" ht="13.5" customHeight="1">
      <c r="A392" s="144"/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</row>
    <row r="393" ht="13.5" customHeight="1">
      <c r="A393" s="144"/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</row>
    <row r="394" ht="13.5" customHeight="1">
      <c r="A394" s="144"/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</row>
    <row r="395" ht="13.5" customHeight="1">
      <c r="A395" s="144"/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</row>
    <row r="396" ht="13.5" customHeight="1">
      <c r="A396" s="144"/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</row>
    <row r="397" ht="13.5" customHeight="1">
      <c r="A397" s="144"/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</row>
    <row r="398" ht="13.5" customHeight="1">
      <c r="A398" s="144"/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</row>
    <row r="399" ht="13.5" customHeight="1">
      <c r="A399" s="144"/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</row>
    <row r="400" ht="13.5" customHeight="1">
      <c r="A400" s="144"/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</row>
    <row r="401" ht="13.5" customHeight="1">
      <c r="A401" s="144"/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</row>
    <row r="402" ht="13.5" customHeight="1">
      <c r="A402" s="144"/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</row>
    <row r="403" ht="13.5" customHeight="1">
      <c r="A403" s="144"/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</row>
    <row r="404" ht="13.5" customHeight="1">
      <c r="A404" s="144"/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</row>
    <row r="405" ht="13.5" customHeight="1">
      <c r="A405" s="144"/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</row>
    <row r="406" ht="13.5" customHeight="1">
      <c r="A406" s="144"/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</row>
    <row r="407" ht="13.5" customHeight="1">
      <c r="A407" s="144"/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</row>
    <row r="408" ht="13.5" customHeight="1">
      <c r="A408" s="144"/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</row>
    <row r="409" ht="13.5" customHeight="1">
      <c r="A409" s="144"/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</row>
    <row r="410" ht="13.5" customHeight="1">
      <c r="A410" s="144"/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</row>
    <row r="411" ht="13.5" customHeight="1">
      <c r="A411" s="144"/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</row>
    <row r="412" ht="13.5" customHeight="1">
      <c r="A412" s="144"/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</row>
    <row r="413" ht="13.5" customHeight="1">
      <c r="A413" s="144"/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</row>
    <row r="414" ht="13.5" customHeight="1">
      <c r="A414" s="144"/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</row>
    <row r="415" ht="13.5" customHeight="1">
      <c r="A415" s="144"/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</row>
    <row r="416" ht="13.5" customHeight="1">
      <c r="A416" s="144"/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</row>
    <row r="417" ht="13.5" customHeight="1">
      <c r="A417" s="144"/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</row>
    <row r="418" ht="13.5" customHeight="1">
      <c r="A418" s="144"/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</row>
    <row r="419" ht="13.5" customHeight="1">
      <c r="A419" s="144"/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</row>
    <row r="420" ht="13.5" customHeight="1">
      <c r="A420" s="144"/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</row>
    <row r="421" ht="13.5" customHeight="1">
      <c r="A421" s="144"/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</row>
    <row r="422" ht="13.5" customHeight="1">
      <c r="A422" s="144"/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</row>
    <row r="423" ht="13.5" customHeight="1">
      <c r="A423" s="144"/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</row>
    <row r="424" ht="13.5" customHeight="1">
      <c r="A424" s="144"/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</row>
    <row r="425" ht="13.5" customHeight="1">
      <c r="A425" s="144"/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</row>
    <row r="426" ht="13.5" customHeight="1">
      <c r="A426" s="144"/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</row>
    <row r="427" ht="13.5" customHeight="1">
      <c r="A427" s="144"/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</row>
    <row r="428" ht="13.5" customHeight="1">
      <c r="A428" s="144"/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</row>
    <row r="429" ht="13.5" customHeight="1">
      <c r="A429" s="144"/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</row>
    <row r="430" ht="13.5" customHeight="1">
      <c r="A430" s="144"/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</row>
    <row r="431" ht="13.5" customHeight="1">
      <c r="A431" s="144"/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</row>
    <row r="432" ht="13.5" customHeight="1">
      <c r="A432" s="144"/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</row>
    <row r="433" ht="13.5" customHeight="1">
      <c r="A433" s="144"/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</row>
    <row r="434" ht="13.5" customHeight="1">
      <c r="A434" s="144"/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</row>
    <row r="435" ht="13.5" customHeight="1">
      <c r="A435" s="144"/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</row>
    <row r="436" ht="13.5" customHeight="1">
      <c r="A436" s="144"/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</row>
    <row r="437" ht="13.5" customHeight="1">
      <c r="A437" s="144"/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</row>
    <row r="438" ht="13.5" customHeight="1">
      <c r="A438" s="144"/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</row>
    <row r="439" ht="13.5" customHeight="1">
      <c r="A439" s="144"/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</row>
    <row r="440" ht="13.5" customHeight="1">
      <c r="A440" s="144"/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</row>
    <row r="441" ht="13.5" customHeight="1">
      <c r="A441" s="144"/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</row>
    <row r="442" ht="13.5" customHeight="1">
      <c r="A442" s="144"/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</row>
    <row r="443" ht="13.5" customHeight="1">
      <c r="A443" s="144"/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</row>
    <row r="444" ht="13.5" customHeight="1">
      <c r="A444" s="144"/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</row>
    <row r="445" ht="13.5" customHeight="1">
      <c r="A445" s="144"/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</row>
    <row r="446" ht="13.5" customHeight="1">
      <c r="A446" s="144"/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</row>
    <row r="447" ht="13.5" customHeight="1">
      <c r="A447" s="144"/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</row>
    <row r="448" ht="13.5" customHeight="1">
      <c r="A448" s="144"/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</row>
    <row r="449" ht="13.5" customHeight="1">
      <c r="A449" s="144"/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</row>
    <row r="450" ht="13.5" customHeight="1">
      <c r="A450" s="144"/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</row>
    <row r="451" ht="13.5" customHeight="1">
      <c r="A451" s="144"/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</row>
    <row r="452" ht="13.5" customHeight="1">
      <c r="A452" s="144"/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</row>
    <row r="453" ht="13.5" customHeight="1">
      <c r="A453" s="144"/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</row>
    <row r="454" ht="13.5" customHeight="1">
      <c r="A454" s="144"/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</row>
    <row r="455" ht="13.5" customHeight="1">
      <c r="A455" s="144"/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</row>
    <row r="456" ht="13.5" customHeight="1">
      <c r="A456" s="144"/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</row>
    <row r="457" ht="13.5" customHeight="1">
      <c r="A457" s="144"/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</row>
    <row r="458" ht="13.5" customHeight="1">
      <c r="A458" s="144"/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</row>
    <row r="459" ht="13.5" customHeight="1">
      <c r="A459" s="144"/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</row>
    <row r="460" ht="13.5" customHeight="1">
      <c r="A460" s="144"/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</row>
    <row r="461" ht="13.5" customHeight="1">
      <c r="A461" s="144"/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</row>
    <row r="462" ht="13.5" customHeight="1">
      <c r="A462" s="144"/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</row>
    <row r="463" ht="13.5" customHeight="1">
      <c r="A463" s="144"/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</row>
    <row r="464" ht="13.5" customHeight="1">
      <c r="A464" s="144"/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</row>
    <row r="465" ht="13.5" customHeight="1">
      <c r="A465" s="144"/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</row>
    <row r="466" ht="13.5" customHeight="1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 ht="13.5" customHeight="1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 ht="13.5" customHeight="1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 ht="13.5" customHeight="1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 ht="13.5" customHeight="1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 ht="13.5" customHeight="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 ht="13.5" customHeight="1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 ht="13.5" customHeight="1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 ht="13.5" customHeight="1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 ht="13.5" customHeight="1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 ht="13.5" customHeight="1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 ht="13.5" customHeight="1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 ht="13.5" customHeight="1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 ht="13.5" customHeight="1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 ht="13.5" customHeight="1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 ht="13.5" customHeight="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 ht="13.5" customHeight="1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 ht="13.5" customHeight="1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 ht="13.5" customHeight="1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 ht="13.5" customHeight="1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 ht="13.5" customHeight="1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 ht="13.5" customHeight="1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 ht="13.5" customHeight="1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 ht="13.5" customHeight="1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 ht="13.5" customHeight="1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 ht="13.5" customHeight="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 ht="13.5" customHeight="1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 ht="13.5" customHeight="1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 ht="13.5" customHeight="1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 ht="13.5" customHeight="1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 ht="13.5" customHeight="1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 ht="13.5" customHeight="1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 ht="13.5" customHeight="1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 ht="13.5" customHeight="1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 ht="13.5" customHeight="1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 ht="13.5" customHeight="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 ht="13.5" customHeight="1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 ht="13.5" customHeight="1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 ht="13.5" customHeight="1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 ht="13.5" customHeight="1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 ht="13.5" customHeight="1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 ht="13.5" customHeight="1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 ht="13.5" customHeight="1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 ht="13.5" customHeight="1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 ht="13.5" customHeight="1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 ht="13.5" customHeight="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 ht="13.5" customHeight="1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 ht="13.5" customHeight="1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 ht="13.5" customHeight="1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 ht="13.5" customHeight="1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 ht="13.5" customHeight="1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 ht="13.5" customHeight="1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 ht="13.5" customHeight="1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 ht="13.5" customHeight="1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 ht="13.5" customHeight="1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 ht="13.5" customHeight="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 ht="13.5" customHeight="1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 ht="13.5" customHeight="1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 ht="13.5" customHeight="1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 ht="13.5" customHeight="1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 ht="13.5" customHeight="1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 ht="13.5" customHeight="1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 ht="13.5" customHeight="1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 ht="13.5" customHeight="1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 ht="13.5" customHeight="1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 ht="13.5" customHeight="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 ht="13.5" customHeight="1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 ht="13.5" customHeight="1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 ht="13.5" customHeight="1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 ht="13.5" customHeight="1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 ht="13.5" customHeight="1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 ht="13.5" customHeight="1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 ht="13.5" customHeight="1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 ht="13.5" customHeight="1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 ht="13.5" customHeight="1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 ht="13.5" customHeight="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 ht="13.5" customHeight="1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 ht="13.5" customHeight="1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 ht="13.5" customHeight="1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 ht="13.5" customHeight="1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 ht="13.5" customHeight="1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 ht="13.5" customHeight="1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 ht="13.5" customHeight="1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 ht="13.5" customHeight="1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 ht="13.5" customHeight="1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 ht="13.5" customHeight="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 ht="13.5" customHeight="1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 ht="13.5" customHeight="1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 ht="13.5" customHeight="1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 ht="13.5" customHeight="1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 ht="13.5" customHeight="1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 ht="13.5" customHeight="1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 ht="13.5" customHeight="1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 ht="13.5" customHeight="1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 ht="13.5" customHeight="1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 ht="13.5" customHeight="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 ht="13.5" customHeight="1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 ht="13.5" customHeight="1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 ht="13.5" customHeight="1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 ht="13.5" customHeight="1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 ht="13.5" customHeight="1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 ht="13.5" customHeight="1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 ht="13.5" customHeight="1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 ht="13.5" customHeight="1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 ht="13.5" customHeight="1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 ht="13.5" customHeight="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 ht="13.5" customHeight="1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 ht="13.5" customHeight="1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 ht="13.5" customHeight="1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 ht="13.5" customHeight="1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 ht="13.5" customHeight="1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 ht="13.5" customHeight="1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 ht="13.5" customHeight="1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 ht="13.5" customHeight="1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 ht="13.5" customHeight="1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 ht="13.5" customHeight="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 ht="13.5" customHeight="1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 ht="13.5" customHeight="1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 ht="13.5" customHeight="1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 ht="13.5" customHeight="1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 ht="13.5" customHeight="1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 ht="13.5" customHeight="1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 ht="13.5" customHeight="1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 ht="13.5" customHeight="1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 ht="13.5" customHeight="1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 ht="13.5" customHeight="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 ht="13.5" customHeight="1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 ht="13.5" customHeight="1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 ht="13.5" customHeight="1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 ht="13.5" customHeight="1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 ht="13.5" customHeight="1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 ht="13.5" customHeight="1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 ht="13.5" customHeight="1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 ht="13.5" customHeight="1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 ht="13.5" customHeight="1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 ht="13.5" customHeight="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 ht="13.5" customHeight="1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 ht="13.5" customHeight="1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 ht="13.5" customHeight="1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 ht="13.5" customHeight="1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 ht="13.5" customHeight="1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 ht="13.5" customHeight="1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 ht="13.5" customHeight="1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 ht="13.5" customHeight="1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 ht="13.5" customHeight="1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 ht="13.5" customHeight="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 ht="13.5" customHeight="1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 ht="13.5" customHeight="1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 ht="13.5" customHeight="1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 ht="13.5" customHeight="1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 ht="13.5" customHeight="1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 ht="13.5" customHeight="1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 ht="13.5" customHeight="1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 ht="13.5" customHeight="1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 ht="13.5" customHeight="1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 ht="13.5" customHeight="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 ht="13.5" customHeight="1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 ht="13.5" customHeight="1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 ht="13.5" customHeight="1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 ht="13.5" customHeight="1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 ht="13.5" customHeight="1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 ht="13.5" customHeight="1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 ht="13.5" customHeight="1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 ht="13.5" customHeight="1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 ht="13.5" customHeight="1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 ht="13.5" customHeight="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 ht="13.5" customHeight="1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 ht="13.5" customHeight="1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 ht="13.5" customHeight="1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 ht="13.5" customHeight="1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 ht="13.5" customHeight="1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 ht="13.5" customHeight="1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 ht="13.5" customHeight="1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 ht="13.5" customHeight="1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 ht="13.5" customHeight="1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 ht="13.5" customHeight="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 ht="13.5" customHeight="1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 ht="13.5" customHeight="1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 ht="13.5" customHeight="1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 ht="13.5" customHeight="1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 ht="13.5" customHeight="1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 ht="13.5" customHeight="1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 ht="13.5" customHeight="1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 ht="13.5" customHeight="1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 ht="13.5" customHeight="1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 ht="13.5" customHeight="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 ht="13.5" customHeight="1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 ht="13.5" customHeight="1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 ht="13.5" customHeight="1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 ht="13.5" customHeight="1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 ht="13.5" customHeight="1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 ht="13.5" customHeight="1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 ht="13.5" customHeight="1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 ht="13.5" customHeight="1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 ht="13.5" customHeight="1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 ht="13.5" customHeight="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 ht="13.5" customHeight="1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 ht="13.5" customHeight="1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 ht="13.5" customHeight="1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 ht="13.5" customHeight="1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 ht="13.5" customHeight="1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 ht="13.5" customHeight="1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 ht="13.5" customHeight="1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 ht="13.5" customHeight="1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 ht="13.5" customHeight="1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 ht="13.5" customHeight="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 ht="13.5" customHeight="1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 ht="13.5" customHeight="1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 ht="13.5" customHeight="1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 ht="13.5" customHeight="1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 ht="13.5" customHeight="1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 ht="13.5" customHeight="1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 ht="13.5" customHeight="1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 ht="13.5" customHeight="1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 ht="13.5" customHeight="1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 ht="13.5" customHeight="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 ht="13.5" customHeight="1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 ht="13.5" customHeight="1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 ht="13.5" customHeight="1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 ht="13.5" customHeight="1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 ht="13.5" customHeight="1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 ht="13.5" customHeight="1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 ht="13.5" customHeight="1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 ht="13.5" customHeight="1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 ht="13.5" customHeight="1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 ht="13.5" customHeight="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 ht="13.5" customHeight="1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 ht="13.5" customHeight="1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 ht="13.5" customHeight="1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 ht="13.5" customHeight="1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 ht="13.5" customHeight="1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 ht="13.5" customHeight="1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 ht="13.5" customHeight="1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 ht="13.5" customHeight="1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 ht="13.5" customHeight="1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 ht="13.5" customHeight="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 ht="13.5" customHeight="1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 ht="13.5" customHeight="1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 ht="13.5" customHeight="1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 ht="13.5" customHeight="1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 ht="13.5" customHeight="1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 ht="13.5" customHeight="1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 ht="13.5" customHeight="1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 ht="13.5" customHeight="1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 ht="13.5" customHeight="1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 ht="13.5" customHeight="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 ht="13.5" customHeight="1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 ht="13.5" customHeight="1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 ht="13.5" customHeight="1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 ht="13.5" customHeight="1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 ht="13.5" customHeight="1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 ht="13.5" customHeight="1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 ht="13.5" customHeight="1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 ht="13.5" customHeight="1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 ht="13.5" customHeight="1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 ht="13.5" customHeight="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 ht="13.5" customHeight="1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 ht="13.5" customHeight="1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 ht="13.5" customHeight="1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 ht="13.5" customHeight="1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 ht="13.5" customHeight="1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 ht="13.5" customHeight="1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 ht="13.5" customHeight="1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 ht="13.5" customHeight="1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 ht="13.5" customHeight="1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 ht="13.5" customHeight="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 ht="13.5" customHeight="1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 ht="13.5" customHeight="1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 ht="13.5" customHeight="1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 ht="13.5" customHeight="1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 ht="13.5" customHeight="1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 ht="13.5" customHeight="1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 ht="13.5" customHeight="1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 ht="13.5" customHeight="1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 ht="13.5" customHeight="1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 ht="13.5" customHeight="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 ht="13.5" customHeight="1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 ht="13.5" customHeight="1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 ht="13.5" customHeight="1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 ht="13.5" customHeight="1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 ht="13.5" customHeight="1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 ht="13.5" customHeight="1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 ht="13.5" customHeight="1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 ht="13.5" customHeight="1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 ht="13.5" customHeight="1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 ht="13.5" customHeight="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 ht="13.5" customHeight="1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 ht="13.5" customHeight="1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 ht="13.5" customHeight="1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 ht="13.5" customHeight="1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 ht="13.5" customHeight="1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 ht="13.5" customHeight="1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 ht="13.5" customHeight="1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 ht="13.5" customHeight="1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 ht="13.5" customHeight="1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 ht="13.5" customHeight="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 ht="13.5" customHeight="1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 ht="13.5" customHeight="1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 ht="13.5" customHeight="1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 ht="13.5" customHeight="1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 ht="13.5" customHeight="1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 ht="13.5" customHeight="1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 ht="13.5" customHeight="1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 ht="13.5" customHeight="1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 ht="13.5" customHeight="1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 ht="13.5" customHeight="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 ht="13.5" customHeight="1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 ht="13.5" customHeight="1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 ht="13.5" customHeight="1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 ht="13.5" customHeight="1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 ht="13.5" customHeight="1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 ht="13.5" customHeight="1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 ht="13.5" customHeight="1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 ht="13.5" customHeight="1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 ht="13.5" customHeight="1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 ht="13.5" customHeight="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 ht="13.5" customHeight="1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 ht="13.5" customHeight="1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 ht="13.5" customHeight="1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 ht="13.5" customHeight="1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 ht="13.5" customHeight="1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 ht="13.5" customHeight="1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 ht="13.5" customHeight="1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 ht="13.5" customHeight="1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 ht="13.5" customHeight="1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 ht="13.5" customHeight="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 ht="13.5" customHeight="1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 ht="13.5" customHeight="1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 ht="13.5" customHeight="1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 ht="13.5" customHeight="1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 ht="13.5" customHeight="1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 ht="13.5" customHeight="1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 ht="13.5" customHeight="1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 ht="13.5" customHeight="1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 ht="13.5" customHeight="1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 ht="13.5" customHeight="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 ht="13.5" customHeight="1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 ht="13.5" customHeight="1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 ht="13.5" customHeight="1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 ht="13.5" customHeight="1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 ht="13.5" customHeight="1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 ht="13.5" customHeight="1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 ht="13.5" customHeight="1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 ht="13.5" customHeight="1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 ht="13.5" customHeight="1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 ht="13.5" customHeight="1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 ht="13.5" customHeight="1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 ht="13.5" customHeight="1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 ht="13.5" customHeight="1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 ht="13.5" customHeight="1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 ht="13.5" customHeight="1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 ht="13.5" customHeight="1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 ht="13.5" customHeight="1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 ht="13.5" customHeight="1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 ht="13.5" customHeight="1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 ht="13.5" customHeight="1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 ht="13.5" customHeight="1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 ht="13.5" customHeight="1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 ht="13.5" customHeight="1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 ht="13.5" customHeight="1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 ht="13.5" customHeight="1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 ht="13.5" customHeight="1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 ht="13.5" customHeight="1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 ht="13.5" customHeight="1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 ht="13.5" customHeight="1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 ht="13.5" customHeight="1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 ht="13.5" customHeight="1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 ht="13.5" customHeight="1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 ht="13.5" customHeight="1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 ht="13.5" customHeight="1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 ht="13.5" customHeight="1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 ht="13.5" customHeight="1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 ht="13.5" customHeight="1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 ht="13.5" customHeight="1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 ht="13.5" customHeight="1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 ht="13.5" customHeight="1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 ht="13.5" customHeight="1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 ht="13.5" customHeight="1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 ht="13.5" customHeight="1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 ht="13.5" customHeight="1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 ht="13.5" customHeight="1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 ht="13.5" customHeight="1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 ht="13.5" customHeight="1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 ht="13.5" customHeight="1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 ht="13.5" customHeight="1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 ht="13.5" customHeight="1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 ht="13.5" customHeight="1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 ht="13.5" customHeight="1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 ht="13.5" customHeight="1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 ht="13.5" customHeight="1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 ht="13.5" customHeight="1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 ht="13.5" customHeight="1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 ht="13.5" customHeight="1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 ht="13.5" customHeight="1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 ht="13.5" customHeight="1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 ht="13.5" customHeight="1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 ht="13.5" customHeight="1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 ht="13.5" customHeight="1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 ht="13.5" customHeight="1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 ht="13.5" customHeight="1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 ht="13.5" customHeight="1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 ht="13.5" customHeight="1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 ht="13.5" customHeight="1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 ht="13.5" customHeight="1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 ht="13.5" customHeight="1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 ht="13.5" customHeight="1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 ht="13.5" customHeight="1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 ht="13.5" customHeight="1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 ht="13.5" customHeight="1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 ht="13.5" customHeight="1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 ht="13.5" customHeight="1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 ht="13.5" customHeight="1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 ht="13.5" customHeight="1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 ht="13.5" customHeight="1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 ht="13.5" customHeight="1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 ht="13.5" customHeight="1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 ht="13.5" customHeight="1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 ht="13.5" customHeight="1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 ht="13.5" customHeight="1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 ht="13.5" customHeight="1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 ht="13.5" customHeight="1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 ht="13.5" customHeight="1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 ht="13.5" customHeight="1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 ht="13.5" customHeight="1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 ht="13.5" customHeight="1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 ht="13.5" customHeight="1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 ht="13.5" customHeight="1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 ht="13.5" customHeight="1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 ht="13.5" customHeight="1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 ht="13.5" customHeight="1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 ht="13.5" customHeight="1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 ht="13.5" customHeight="1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 ht="13.5" customHeight="1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 ht="13.5" customHeight="1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 ht="13.5" customHeight="1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 ht="13.5" customHeight="1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 ht="13.5" customHeight="1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 ht="13.5" customHeight="1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 ht="13.5" customHeight="1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 ht="13.5" customHeight="1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 ht="13.5" customHeight="1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 ht="13.5" customHeight="1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 ht="13.5" customHeight="1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 ht="13.5" customHeight="1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 ht="13.5" customHeight="1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 ht="13.5" customHeight="1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 ht="13.5" customHeight="1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 ht="13.5" customHeight="1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 ht="13.5" customHeight="1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 ht="13.5" customHeight="1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 ht="13.5" customHeight="1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 ht="13.5" customHeight="1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 ht="13.5" customHeight="1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 ht="13.5" customHeight="1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 ht="13.5" customHeight="1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 ht="13.5" customHeight="1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 ht="13.5" customHeight="1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 ht="13.5" customHeight="1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 ht="13.5" customHeight="1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 ht="13.5" customHeight="1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 ht="13.5" customHeight="1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 ht="13.5" customHeight="1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 ht="13.5" customHeight="1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 ht="13.5" customHeight="1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 ht="13.5" customHeight="1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 ht="13.5" customHeight="1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 ht="13.5" customHeight="1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 ht="13.5" customHeight="1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 ht="13.5" customHeight="1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 ht="13.5" customHeight="1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 ht="13.5" customHeight="1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 ht="13.5" customHeight="1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 ht="13.5" customHeight="1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 ht="13.5" customHeight="1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 ht="13.5" customHeight="1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 ht="13.5" customHeight="1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 ht="13.5" customHeight="1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 ht="13.5" customHeight="1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 ht="13.5" customHeight="1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 ht="13.5" customHeight="1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 ht="13.5" customHeight="1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 ht="13.5" customHeight="1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 ht="13.5" customHeight="1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 ht="13.5" customHeight="1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 ht="13.5" customHeight="1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 ht="13.5" customHeight="1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 ht="13.5" customHeight="1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 ht="13.5" customHeight="1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 ht="13.5" customHeight="1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 ht="13.5" customHeight="1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 ht="13.5" customHeight="1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 ht="13.5" customHeight="1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 ht="13.5" customHeight="1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 ht="13.5" customHeight="1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 ht="13.5" customHeight="1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 ht="13.5" customHeight="1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 ht="13.5" customHeight="1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 ht="13.5" customHeight="1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 ht="13.5" customHeight="1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 ht="13.5" customHeight="1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 ht="13.5" customHeight="1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 ht="13.5" customHeight="1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 ht="13.5" customHeight="1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 ht="13.5" customHeight="1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 ht="13.5" customHeight="1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 ht="13.5" customHeight="1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 ht="13.5" customHeight="1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 ht="13.5" customHeight="1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 ht="13.5" customHeight="1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 ht="13.5" customHeight="1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 ht="13.5" customHeight="1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 ht="13.5" customHeight="1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 ht="13.5" customHeight="1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 ht="13.5" customHeight="1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 ht="13.5" customHeight="1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 ht="13.5" customHeight="1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 ht="13.5" customHeight="1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 ht="13.5" customHeight="1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 ht="13.5" customHeight="1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 ht="13.5" customHeight="1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ht="13.5" customHeight="1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ht="13.5" customHeight="1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ht="13.5" customHeight="1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ht="13.5" customHeight="1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ht="13.5" customHeight="1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ht="13.5" customHeight="1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ht="13.5" customHeight="1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ht="13.5" customHeight="1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ht="13.5" customHeight="1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ht="13.5" customHeight="1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ht="13.5" customHeight="1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ht="13.5" customHeight="1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ht="13.5" customHeight="1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ht="13.5" customHeight="1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ht="13.5" customHeight="1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mergeCells count="2">
    <mergeCell ref="C27:F27"/>
    <mergeCell ref="A29:A3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8.71"/>
    <col customWidth="1" min="3" max="3" width="17.29"/>
    <col customWidth="1" min="4" max="4" width="14.43"/>
    <col customWidth="1" min="5" max="5" width="12.29"/>
    <col customWidth="1" min="6" max="13" width="8.71"/>
    <col customWidth="1" min="14" max="15" width="24.57"/>
    <col customWidth="1" min="16" max="26" width="8.71"/>
  </cols>
  <sheetData>
    <row r="1" ht="13.5" customHeight="1"/>
    <row r="2" ht="13.5" customHeight="1">
      <c r="B2" s="6" t="s">
        <v>10</v>
      </c>
    </row>
    <row r="3" ht="13.5" customHeight="1"/>
    <row r="4" ht="13.5" customHeight="1">
      <c r="B4" s="6" t="s">
        <v>11</v>
      </c>
      <c r="C4" s="7" t="s">
        <v>12</v>
      </c>
      <c r="D4" s="8" t="s">
        <v>13</v>
      </c>
      <c r="E4" s="8" t="s">
        <v>14</v>
      </c>
      <c r="M4" s="7" t="s">
        <v>12</v>
      </c>
      <c r="N4" s="8" t="s">
        <v>13</v>
      </c>
      <c r="O4" s="8" t="s">
        <v>14</v>
      </c>
    </row>
    <row r="5" ht="13.5" customHeight="1">
      <c r="C5" s="9" t="s">
        <v>15</v>
      </c>
      <c r="D5" s="10">
        <v>118000.0</v>
      </c>
      <c r="E5" s="11">
        <f t="shared" ref="E5:E13" si="1">D5/$D$14</f>
        <v>0.1031468531</v>
      </c>
      <c r="M5" s="9" t="s">
        <v>15</v>
      </c>
      <c r="N5" s="10">
        <v>118000.0</v>
      </c>
      <c r="O5" s="11">
        <f>N5/Total</f>
        <v>0.1031468531</v>
      </c>
      <c r="P5" s="12" t="s">
        <v>16</v>
      </c>
    </row>
    <row r="6" ht="13.5" customHeight="1">
      <c r="C6" s="9" t="s">
        <v>17</v>
      </c>
      <c r="D6" s="10">
        <v>90000.0</v>
      </c>
      <c r="E6" s="11">
        <f t="shared" si="1"/>
        <v>0.07867132867</v>
      </c>
      <c r="M6" s="9" t="s">
        <v>17</v>
      </c>
      <c r="N6" s="10">
        <v>90000.0</v>
      </c>
      <c r="O6" s="11">
        <f>N6/Total</f>
        <v>0.07867132867</v>
      </c>
      <c r="P6" s="12" t="s">
        <v>18</v>
      </c>
    </row>
    <row r="7" ht="13.5" customHeight="1">
      <c r="C7" s="9" t="s">
        <v>19</v>
      </c>
      <c r="D7" s="10">
        <v>113000.0</v>
      </c>
      <c r="E7" s="11">
        <f t="shared" si="1"/>
        <v>0.09877622378</v>
      </c>
      <c r="M7" s="9" t="s">
        <v>19</v>
      </c>
      <c r="N7" s="10">
        <v>113000.0</v>
      </c>
      <c r="O7" s="11">
        <f>N7/Total</f>
        <v>0.09877622378</v>
      </c>
      <c r="P7" s="12" t="s">
        <v>20</v>
      </c>
    </row>
    <row r="8" ht="13.5" customHeight="1">
      <c r="C8" s="9" t="s">
        <v>21</v>
      </c>
      <c r="D8" s="10">
        <v>142000.0</v>
      </c>
      <c r="E8" s="11">
        <f t="shared" si="1"/>
        <v>0.1241258741</v>
      </c>
      <c r="M8" s="9" t="s">
        <v>21</v>
      </c>
      <c r="N8" s="10">
        <v>142000.0</v>
      </c>
      <c r="O8" s="11">
        <f>N8/Total</f>
        <v>0.1241258741</v>
      </c>
      <c r="P8" s="12" t="s">
        <v>22</v>
      </c>
    </row>
    <row r="9" ht="13.5" customHeight="1">
      <c r="C9" s="9" t="s">
        <v>23</v>
      </c>
      <c r="D9" s="10">
        <v>122000.0</v>
      </c>
      <c r="E9" s="11">
        <f t="shared" si="1"/>
        <v>0.1066433566</v>
      </c>
      <c r="M9" s="9" t="s">
        <v>23</v>
      </c>
      <c r="N9" s="10">
        <v>122000.0</v>
      </c>
      <c r="O9" s="11">
        <f>N9/Total</f>
        <v>0.1066433566</v>
      </c>
      <c r="P9" s="12" t="s">
        <v>24</v>
      </c>
    </row>
    <row r="10" ht="13.5" customHeight="1">
      <c r="C10" s="9" t="s">
        <v>25</v>
      </c>
      <c r="D10" s="10">
        <v>191000.0</v>
      </c>
      <c r="E10" s="11">
        <f t="shared" si="1"/>
        <v>0.166958042</v>
      </c>
      <c r="M10" s="9" t="s">
        <v>25</v>
      </c>
      <c r="N10" s="10">
        <v>191000.0</v>
      </c>
      <c r="O10" s="11">
        <f>N10/Total</f>
        <v>0.166958042</v>
      </c>
      <c r="P10" s="12" t="s">
        <v>24</v>
      </c>
    </row>
    <row r="11" ht="13.5" customHeight="1">
      <c r="C11" s="9" t="s">
        <v>26</v>
      </c>
      <c r="D11" s="10">
        <v>80000.0</v>
      </c>
      <c r="E11" s="11">
        <f t="shared" si="1"/>
        <v>0.06993006993</v>
      </c>
      <c r="M11" s="9" t="s">
        <v>26</v>
      </c>
      <c r="N11" s="10">
        <v>80000.0</v>
      </c>
      <c r="O11" s="11">
        <f>N11/Total</f>
        <v>0.06993006993</v>
      </c>
      <c r="P11" s="12" t="s">
        <v>24</v>
      </c>
    </row>
    <row r="12" ht="13.5" customHeight="1">
      <c r="C12" s="9" t="s">
        <v>27</v>
      </c>
      <c r="D12" s="10">
        <v>176000.0</v>
      </c>
      <c r="E12" s="11">
        <f t="shared" si="1"/>
        <v>0.1538461538</v>
      </c>
      <c r="M12" s="9" t="s">
        <v>27</v>
      </c>
      <c r="N12" s="10">
        <v>176000.0</v>
      </c>
      <c r="O12" s="11">
        <f>N12/Total</f>
        <v>0.1538461538</v>
      </c>
      <c r="P12" s="12" t="s">
        <v>24</v>
      </c>
    </row>
    <row r="13" ht="13.5" customHeight="1">
      <c r="C13" s="7" t="s">
        <v>28</v>
      </c>
      <c r="D13" s="13">
        <v>112000.0</v>
      </c>
      <c r="E13" s="14">
        <f t="shared" si="1"/>
        <v>0.0979020979</v>
      </c>
      <c r="M13" s="7" t="s">
        <v>28</v>
      </c>
      <c r="N13" s="13">
        <v>112000.0</v>
      </c>
      <c r="O13" s="11">
        <f>N13/Total</f>
        <v>0.0979020979</v>
      </c>
      <c r="P13" s="12" t="s">
        <v>24</v>
      </c>
    </row>
    <row r="14" ht="13.5" customHeight="1">
      <c r="C14" s="15" t="s">
        <v>29</v>
      </c>
      <c r="D14" s="16">
        <f>SUM(D5:D13)</f>
        <v>1144000</v>
      </c>
      <c r="M14" s="15" t="s">
        <v>29</v>
      </c>
      <c r="N14" s="16">
        <f>SUM(N5:N13)</f>
        <v>1144000</v>
      </c>
    </row>
    <row r="15" ht="13.5" customHeight="1"/>
    <row r="16" ht="13.5" customHeight="1"/>
    <row r="17" ht="13.5" customHeight="1">
      <c r="B17" s="6" t="s">
        <v>30</v>
      </c>
      <c r="C17" s="17"/>
      <c r="D17" s="18" t="s">
        <v>31</v>
      </c>
      <c r="E17" s="18" t="s">
        <v>32</v>
      </c>
      <c r="F17" s="18" t="s">
        <v>33</v>
      </c>
      <c r="G17" s="18" t="s">
        <v>34</v>
      </c>
      <c r="H17" s="18" t="s">
        <v>35</v>
      </c>
      <c r="I17" s="18" t="s">
        <v>36</v>
      </c>
      <c r="M17" s="17"/>
      <c r="N17" s="18" t="s">
        <v>31</v>
      </c>
      <c r="O17" s="18" t="s">
        <v>32</v>
      </c>
      <c r="P17" s="18" t="s">
        <v>33</v>
      </c>
      <c r="Q17" s="18" t="s">
        <v>34</v>
      </c>
      <c r="R17" s="18" t="s">
        <v>35</v>
      </c>
      <c r="S17" s="18" t="s">
        <v>36</v>
      </c>
    </row>
    <row r="18" ht="13.5" customHeight="1">
      <c r="C18" s="9" t="s">
        <v>37</v>
      </c>
      <c r="D18" s="19">
        <v>17.0</v>
      </c>
      <c r="E18" s="19">
        <v>15.0</v>
      </c>
      <c r="F18" s="19">
        <v>17.0</v>
      </c>
      <c r="G18" s="19">
        <v>13.0</v>
      </c>
      <c r="H18" s="19">
        <v>15.0</v>
      </c>
      <c r="I18" s="19">
        <v>16.0</v>
      </c>
      <c r="M18" s="9" t="s">
        <v>37</v>
      </c>
      <c r="N18" s="19">
        <v>17.0</v>
      </c>
      <c r="O18" s="19">
        <v>15.0</v>
      </c>
      <c r="P18" s="19">
        <v>17.0</v>
      </c>
      <c r="Q18" s="19">
        <v>13.0</v>
      </c>
      <c r="R18" s="19">
        <v>15.0</v>
      </c>
      <c r="S18" s="19">
        <v>16.0</v>
      </c>
    </row>
    <row r="19" ht="13.5" customHeight="1">
      <c r="C19" s="9" t="s">
        <v>21</v>
      </c>
      <c r="D19" s="19">
        <v>22.0</v>
      </c>
      <c r="E19" s="19">
        <v>20.0</v>
      </c>
      <c r="F19" s="19">
        <v>19.0</v>
      </c>
      <c r="G19" s="19">
        <v>18.0</v>
      </c>
      <c r="H19" s="19">
        <v>15.0</v>
      </c>
      <c r="I19" s="19">
        <v>19.0</v>
      </c>
      <c r="M19" s="9" t="s">
        <v>21</v>
      </c>
      <c r="N19" s="19">
        <v>22.0</v>
      </c>
      <c r="O19" s="19">
        <v>20.0</v>
      </c>
      <c r="P19" s="19">
        <v>19.0</v>
      </c>
      <c r="Q19" s="19">
        <v>18.0</v>
      </c>
      <c r="R19" s="19">
        <v>15.0</v>
      </c>
      <c r="S19" s="19">
        <v>19.0</v>
      </c>
    </row>
    <row r="20" ht="13.5" customHeight="1">
      <c r="C20" s="9" t="s">
        <v>38</v>
      </c>
      <c r="D20" s="19">
        <v>20.0</v>
      </c>
      <c r="E20" s="19">
        <v>20.0</v>
      </c>
      <c r="F20" s="19">
        <v>19.0</v>
      </c>
      <c r="G20" s="19">
        <v>22.0</v>
      </c>
      <c r="H20" s="19">
        <v>21.0</v>
      </c>
      <c r="I20" s="19">
        <v>20.0</v>
      </c>
      <c r="M20" s="9" t="s">
        <v>38</v>
      </c>
      <c r="N20" s="19">
        <v>20.0</v>
      </c>
      <c r="O20" s="19">
        <v>20.0</v>
      </c>
      <c r="P20" s="19">
        <v>19.0</v>
      </c>
      <c r="Q20" s="19">
        <v>22.0</v>
      </c>
      <c r="R20" s="19">
        <v>21.0</v>
      </c>
      <c r="S20" s="19">
        <v>20.0</v>
      </c>
    </row>
    <row r="21" ht="13.5" customHeight="1">
      <c r="C21" s="9" t="s">
        <v>39</v>
      </c>
      <c r="D21" s="19">
        <v>18.0</v>
      </c>
      <c r="E21" s="19">
        <v>17.0</v>
      </c>
      <c r="F21" s="19">
        <v>15.0</v>
      </c>
      <c r="G21" s="19">
        <v>15.0</v>
      </c>
      <c r="H21" s="19">
        <v>17.0</v>
      </c>
      <c r="I21" s="19">
        <v>18.0</v>
      </c>
      <c r="M21" s="9" t="s">
        <v>39</v>
      </c>
      <c r="N21" s="19">
        <v>18.0</v>
      </c>
      <c r="O21" s="19">
        <v>17.0</v>
      </c>
      <c r="P21" s="19">
        <v>15.0</v>
      </c>
      <c r="Q21" s="19">
        <v>15.0</v>
      </c>
      <c r="R21" s="19">
        <v>17.0</v>
      </c>
      <c r="S21" s="19">
        <v>18.0</v>
      </c>
    </row>
    <row r="22" ht="13.5" customHeight="1">
      <c r="C22" s="9" t="s">
        <v>40</v>
      </c>
      <c r="D22" s="19">
        <v>17.0</v>
      </c>
      <c r="E22" s="19">
        <v>19.0</v>
      </c>
      <c r="F22" s="19">
        <v>20.0</v>
      </c>
      <c r="G22" s="19">
        <v>22.0</v>
      </c>
      <c r="H22" s="19">
        <v>22.0</v>
      </c>
      <c r="I22" s="19">
        <v>21.0</v>
      </c>
      <c r="M22" s="9" t="s">
        <v>40</v>
      </c>
      <c r="N22" s="19">
        <v>17.0</v>
      </c>
      <c r="O22" s="19">
        <v>19.0</v>
      </c>
      <c r="P22" s="19">
        <v>20.0</v>
      </c>
      <c r="Q22" s="19">
        <v>22.0</v>
      </c>
      <c r="R22" s="19">
        <v>22.0</v>
      </c>
      <c r="S22" s="19">
        <v>21.0</v>
      </c>
    </row>
    <row r="23" ht="13.5" customHeight="1">
      <c r="C23" s="20" t="s">
        <v>29</v>
      </c>
      <c r="D23" s="21">
        <f t="shared" ref="D23:I23" si="2">SUM(D18:D22)</f>
        <v>94</v>
      </c>
      <c r="E23" s="21">
        <f t="shared" si="2"/>
        <v>91</v>
      </c>
      <c r="F23" s="21">
        <f t="shared" si="2"/>
        <v>90</v>
      </c>
      <c r="G23" s="21">
        <f t="shared" si="2"/>
        <v>90</v>
      </c>
      <c r="H23" s="21">
        <f t="shared" si="2"/>
        <v>90</v>
      </c>
      <c r="I23" s="21">
        <f t="shared" si="2"/>
        <v>94</v>
      </c>
      <c r="M23" s="20" t="s">
        <v>29</v>
      </c>
      <c r="N23" s="21">
        <f>Peter+Paul+Mary+Albert+Susan</f>
        <v>94</v>
      </c>
      <c r="O23" s="21">
        <f>Peter+Paul+Mary+Albert+Susan</f>
        <v>91</v>
      </c>
      <c r="P23" s="21">
        <f>Peter+Paul+Mary+Albert+Susan</f>
        <v>90</v>
      </c>
      <c r="Q23" s="21">
        <f>Peter+Paul+Mary+Albert+Susan</f>
        <v>90</v>
      </c>
      <c r="R23" s="21">
        <f>Peter+Paul+Mary+Albert+Susan</f>
        <v>90</v>
      </c>
      <c r="S23" s="21">
        <f>Peter+Paul+Mary+Albert+Susan</f>
        <v>94</v>
      </c>
    </row>
    <row r="24" ht="13.5" customHeight="1">
      <c r="N24" s="12" t="s">
        <v>41</v>
      </c>
      <c r="O24" s="12" t="s">
        <v>41</v>
      </c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11.43"/>
    <col customWidth="1" min="2" max="2" width="15.14" outlineLevel="1"/>
    <col customWidth="1" min="3" max="3" width="11.14" outlineLevel="1"/>
    <col customWidth="1" min="4" max="4" width="15.14" outlineLevel="1"/>
    <col customWidth="1" min="5" max="5" width="18.71" outlineLevel="1"/>
    <col customWidth="1" min="6" max="6" width="10.43" outlineLevel="1"/>
    <col customWidth="1" min="7" max="7" width="31.29" outlineLevel="1"/>
    <col customWidth="1" min="8" max="9" width="15.14" outlineLevel="1"/>
    <col customWidth="1" min="10" max="10" width="11.43"/>
    <col customWidth="1" min="11" max="11" width="11.43" outlineLevel="1"/>
    <col customWidth="1" min="12" max="12" width="22.0" outlineLevel="1"/>
    <col customWidth="1" min="13" max="13" width="20.71" outlineLevel="1"/>
    <col customWidth="1" min="14" max="14" width="19.0" outlineLevel="1"/>
    <col customWidth="1" min="15" max="15" width="14.43" outlineLevel="1"/>
    <col customWidth="1" min="16" max="16" width="11.43" outlineLevel="1"/>
    <col customWidth="1" min="17" max="26" width="11.43"/>
  </cols>
  <sheetData>
    <row r="1" ht="13.5" customHeight="1">
      <c r="B1" s="22"/>
      <c r="C1" s="23"/>
      <c r="D1" s="19"/>
      <c r="E1" s="22"/>
      <c r="F1" s="23"/>
      <c r="G1" s="22"/>
      <c r="H1" s="24"/>
      <c r="I1" s="23"/>
    </row>
    <row r="2" ht="13.5" customHeight="1">
      <c r="B2" s="25" t="s">
        <v>42</v>
      </c>
      <c r="C2" s="26" t="s">
        <v>43</v>
      </c>
      <c r="D2" s="27" t="s">
        <v>44</v>
      </c>
      <c r="E2" s="26" t="s">
        <v>13</v>
      </c>
      <c r="F2" s="26" t="s">
        <v>45</v>
      </c>
      <c r="G2" s="26" t="s">
        <v>46</v>
      </c>
      <c r="H2" s="28" t="s">
        <v>47</v>
      </c>
      <c r="I2" s="29" t="s">
        <v>48</v>
      </c>
      <c r="K2" s="30" t="s">
        <v>49</v>
      </c>
      <c r="Q2" s="22"/>
      <c r="R2" s="30" t="s">
        <v>50</v>
      </c>
      <c r="S2" s="22"/>
      <c r="T2" s="22"/>
      <c r="U2" s="22"/>
      <c r="V2" s="24"/>
      <c r="W2" s="22"/>
    </row>
    <row r="3" ht="12.75" customHeight="1">
      <c r="B3" s="31" t="s">
        <v>51</v>
      </c>
      <c r="C3" s="32" t="s">
        <v>52</v>
      </c>
      <c r="D3" s="33">
        <v>33000.0</v>
      </c>
      <c r="E3" s="34" t="s">
        <v>53</v>
      </c>
      <c r="F3" s="32">
        <v>1056.0</v>
      </c>
      <c r="G3" s="34" t="s">
        <v>54</v>
      </c>
      <c r="H3" s="35">
        <v>2615.58</v>
      </c>
      <c r="I3" s="36" t="s">
        <v>55</v>
      </c>
      <c r="S3" s="22"/>
    </row>
    <row r="4" ht="12.75" customHeight="1">
      <c r="B4" s="37" t="s">
        <v>56</v>
      </c>
      <c r="C4" s="38" t="s">
        <v>57</v>
      </c>
      <c r="D4" s="39">
        <v>33000.0</v>
      </c>
      <c r="E4" s="40" t="s">
        <v>58</v>
      </c>
      <c r="F4" s="38">
        <v>1058.0</v>
      </c>
      <c r="G4" s="40" t="s">
        <v>59</v>
      </c>
      <c r="H4" s="41">
        <v>121.48</v>
      </c>
      <c r="I4" s="42" t="s">
        <v>60</v>
      </c>
      <c r="K4" s="43"/>
      <c r="L4" s="44"/>
      <c r="M4" s="44"/>
      <c r="N4" s="44"/>
      <c r="O4" s="44"/>
      <c r="P4" s="45"/>
      <c r="R4" s="46" t="s">
        <v>61</v>
      </c>
      <c r="S4" s="22"/>
    </row>
    <row r="5" ht="13.5" customHeight="1">
      <c r="B5" s="37" t="s">
        <v>56</v>
      </c>
      <c r="C5" s="38" t="s">
        <v>57</v>
      </c>
      <c r="D5" s="39">
        <v>33000.0</v>
      </c>
      <c r="E5" s="40" t="s">
        <v>62</v>
      </c>
      <c r="F5" s="38">
        <v>1059.0</v>
      </c>
      <c r="G5" s="40" t="s">
        <v>63</v>
      </c>
      <c r="H5" s="41">
        <v>1673.21</v>
      </c>
      <c r="I5" s="42" t="s">
        <v>60</v>
      </c>
      <c r="K5" s="47">
        <v>1.0</v>
      </c>
      <c r="L5" s="48" t="s">
        <v>64</v>
      </c>
      <c r="M5" s="48"/>
      <c r="N5" s="48"/>
      <c r="O5" s="48"/>
      <c r="P5" s="49"/>
      <c r="R5" s="46"/>
      <c r="S5" s="22"/>
    </row>
    <row r="6" ht="13.5" customHeight="1">
      <c r="B6" s="37" t="s">
        <v>56</v>
      </c>
      <c r="C6" s="38" t="s">
        <v>57</v>
      </c>
      <c r="D6" s="39">
        <v>33000.0</v>
      </c>
      <c r="E6" s="40" t="s">
        <v>65</v>
      </c>
      <c r="F6" s="38">
        <v>1060.0</v>
      </c>
      <c r="G6" s="40" t="s">
        <v>66</v>
      </c>
      <c r="H6" s="41">
        <v>253.98</v>
      </c>
      <c r="I6" s="42" t="s">
        <v>60</v>
      </c>
      <c r="K6" s="47">
        <v>2.0</v>
      </c>
      <c r="L6" s="48" t="s">
        <v>67</v>
      </c>
      <c r="M6" s="48"/>
      <c r="N6" s="48"/>
      <c r="O6" s="48"/>
      <c r="P6" s="49"/>
      <c r="R6" s="46"/>
      <c r="S6" s="22"/>
    </row>
    <row r="7" ht="13.5" customHeight="1">
      <c r="B7" s="37" t="s">
        <v>68</v>
      </c>
      <c r="C7" s="38" t="s">
        <v>69</v>
      </c>
      <c r="D7" s="39">
        <v>33001.0</v>
      </c>
      <c r="E7" s="40" t="s">
        <v>70</v>
      </c>
      <c r="F7" s="38">
        <v>1061.0</v>
      </c>
      <c r="G7" s="40" t="s">
        <v>71</v>
      </c>
      <c r="H7" s="41">
        <v>476.27</v>
      </c>
      <c r="I7" s="42" t="s">
        <v>72</v>
      </c>
      <c r="K7" s="47"/>
      <c r="L7" s="48"/>
      <c r="M7" s="48"/>
      <c r="N7" s="48"/>
      <c r="O7" s="48"/>
      <c r="P7" s="49"/>
      <c r="R7" s="46"/>
      <c r="S7" s="22"/>
    </row>
    <row r="8" ht="12.75" customHeight="1">
      <c r="B8" s="37" t="s">
        <v>68</v>
      </c>
      <c r="C8" s="38" t="s">
        <v>69</v>
      </c>
      <c r="D8" s="39">
        <v>33001.0</v>
      </c>
      <c r="E8" s="40" t="s">
        <v>73</v>
      </c>
      <c r="F8" s="38">
        <v>1062.0</v>
      </c>
      <c r="G8" s="40" t="s">
        <v>71</v>
      </c>
      <c r="H8" s="41">
        <v>946.37</v>
      </c>
      <c r="I8" s="42" t="s">
        <v>72</v>
      </c>
      <c r="K8" s="47">
        <v>3.0</v>
      </c>
      <c r="L8" s="48" t="s">
        <v>74</v>
      </c>
      <c r="M8" s="48"/>
      <c r="N8" s="48"/>
      <c r="O8" s="48"/>
      <c r="P8" s="50"/>
      <c r="R8" s="46"/>
      <c r="S8" s="22"/>
    </row>
    <row r="9" ht="13.5" customHeight="1">
      <c r="B9" s="37" t="s">
        <v>68</v>
      </c>
      <c r="C9" s="38" t="s">
        <v>69</v>
      </c>
      <c r="D9" s="39">
        <v>33001.0</v>
      </c>
      <c r="E9" s="40" t="s">
        <v>70</v>
      </c>
      <c r="F9" s="38">
        <v>1065.0</v>
      </c>
      <c r="G9" s="40" t="s">
        <v>75</v>
      </c>
      <c r="H9" s="41">
        <v>1076.32</v>
      </c>
      <c r="I9" s="42" t="s">
        <v>72</v>
      </c>
      <c r="K9" s="47"/>
      <c r="L9" s="48" t="s">
        <v>76</v>
      </c>
      <c r="M9" s="48"/>
      <c r="N9" s="48"/>
      <c r="O9" s="48"/>
      <c r="P9" s="50"/>
      <c r="R9" s="46"/>
      <c r="S9" s="22"/>
    </row>
    <row r="10" ht="13.5" customHeight="1">
      <c r="B10" s="37" t="s">
        <v>77</v>
      </c>
      <c r="C10" s="38" t="s">
        <v>78</v>
      </c>
      <c r="D10" s="39">
        <v>33001.0</v>
      </c>
      <c r="E10" s="40" t="s">
        <v>79</v>
      </c>
      <c r="F10" s="38">
        <v>1066.0</v>
      </c>
      <c r="G10" s="40" t="s">
        <v>80</v>
      </c>
      <c r="H10" s="41">
        <v>784.64</v>
      </c>
      <c r="I10" s="42" t="s">
        <v>81</v>
      </c>
      <c r="K10" s="47"/>
      <c r="L10" s="48"/>
      <c r="M10" s="48"/>
      <c r="N10" s="48"/>
      <c r="O10" s="48"/>
      <c r="P10" s="50"/>
      <c r="R10" s="46" t="s">
        <v>82</v>
      </c>
      <c r="S10" s="22"/>
    </row>
    <row r="11" ht="13.5" customHeight="1">
      <c r="B11" s="37" t="s">
        <v>51</v>
      </c>
      <c r="C11" s="38" t="s">
        <v>52</v>
      </c>
      <c r="D11" s="39">
        <v>33001.0</v>
      </c>
      <c r="E11" s="40" t="s">
        <v>53</v>
      </c>
      <c r="F11" s="38">
        <v>1067.0</v>
      </c>
      <c r="G11" s="40" t="s">
        <v>83</v>
      </c>
      <c r="H11" s="41">
        <v>859.01</v>
      </c>
      <c r="I11" s="42" t="s">
        <v>55</v>
      </c>
      <c r="K11" s="47">
        <v>4.0</v>
      </c>
      <c r="L11" s="48" t="s">
        <v>84</v>
      </c>
      <c r="M11" s="48"/>
      <c r="N11" s="48"/>
      <c r="O11" s="48"/>
      <c r="P11" s="50"/>
      <c r="R11" s="46"/>
      <c r="S11" s="22"/>
    </row>
    <row r="12" ht="13.5" customHeight="1">
      <c r="B12" s="37" t="s">
        <v>56</v>
      </c>
      <c r="C12" s="38" t="s">
        <v>57</v>
      </c>
      <c r="D12" s="39">
        <v>33001.0</v>
      </c>
      <c r="E12" s="40" t="s">
        <v>62</v>
      </c>
      <c r="F12" s="38">
        <v>1069.0</v>
      </c>
      <c r="G12" s="40" t="s">
        <v>85</v>
      </c>
      <c r="H12" s="41">
        <v>874.41</v>
      </c>
      <c r="I12" s="42" t="s">
        <v>60</v>
      </c>
      <c r="K12" s="47"/>
      <c r="L12" s="48"/>
      <c r="M12" s="48"/>
      <c r="N12" s="48"/>
      <c r="O12" s="48"/>
      <c r="P12" s="50"/>
      <c r="R12" s="46"/>
      <c r="S12" s="22"/>
    </row>
    <row r="13" ht="13.5" customHeight="1">
      <c r="B13" s="37" t="s">
        <v>68</v>
      </c>
      <c r="C13" s="38" t="s">
        <v>69</v>
      </c>
      <c r="D13" s="39">
        <v>33001.0</v>
      </c>
      <c r="E13" s="40" t="s">
        <v>73</v>
      </c>
      <c r="F13" s="38">
        <v>1070.0</v>
      </c>
      <c r="G13" s="40" t="s">
        <v>86</v>
      </c>
      <c r="H13" s="41">
        <v>1167.17</v>
      </c>
      <c r="I13" s="42" t="s">
        <v>72</v>
      </c>
      <c r="K13" s="47"/>
      <c r="L13" s="51" t="s">
        <v>87</v>
      </c>
      <c r="M13" s="51" t="s">
        <v>88</v>
      </c>
      <c r="N13" s="51" t="s">
        <v>89</v>
      </c>
      <c r="O13" s="48"/>
      <c r="P13" s="50"/>
      <c r="R13" s="46"/>
      <c r="S13" s="22"/>
    </row>
    <row r="14" ht="12.75" customHeight="1">
      <c r="B14" s="37" t="s">
        <v>77</v>
      </c>
      <c r="C14" s="38" t="s">
        <v>78</v>
      </c>
      <c r="D14" s="39">
        <v>33001.0</v>
      </c>
      <c r="E14" s="40" t="s">
        <v>79</v>
      </c>
      <c r="F14" s="38">
        <v>1073.0</v>
      </c>
      <c r="G14" s="40" t="s">
        <v>90</v>
      </c>
      <c r="H14" s="41">
        <v>970.27</v>
      </c>
      <c r="I14" s="42" t="s">
        <v>81</v>
      </c>
      <c r="K14" s="47"/>
      <c r="L14" s="52" t="s">
        <v>53</v>
      </c>
      <c r="M14" s="52" t="s">
        <v>91</v>
      </c>
      <c r="N14" s="52" t="s">
        <v>92</v>
      </c>
      <c r="O14" s="48"/>
      <c r="P14" s="50"/>
      <c r="R14" s="46"/>
      <c r="S14" s="22"/>
    </row>
    <row r="15" ht="12.75" customHeight="1">
      <c r="B15" s="37" t="s">
        <v>93</v>
      </c>
      <c r="C15" s="38" t="s">
        <v>94</v>
      </c>
      <c r="D15" s="39">
        <v>33001.0</v>
      </c>
      <c r="E15" s="40" t="s">
        <v>95</v>
      </c>
      <c r="F15" s="38">
        <v>1074.0</v>
      </c>
      <c r="G15" s="40" t="s">
        <v>96</v>
      </c>
      <c r="H15" s="41">
        <v>168.84</v>
      </c>
      <c r="I15" s="42" t="s">
        <v>97</v>
      </c>
      <c r="K15" s="47"/>
      <c r="L15" s="52" t="s">
        <v>58</v>
      </c>
      <c r="M15" s="52" t="s">
        <v>98</v>
      </c>
      <c r="N15" s="52" t="s">
        <v>99</v>
      </c>
      <c r="O15" s="48"/>
      <c r="P15" s="50"/>
      <c r="R15" s="46"/>
      <c r="S15" s="22"/>
    </row>
    <row r="16" ht="12.75" customHeight="1">
      <c r="B16" s="37" t="s">
        <v>93</v>
      </c>
      <c r="C16" s="38" t="s">
        <v>94</v>
      </c>
      <c r="D16" s="39">
        <v>33001.0</v>
      </c>
      <c r="E16" s="40" t="s">
        <v>91</v>
      </c>
      <c r="F16" s="38">
        <v>1075.0</v>
      </c>
      <c r="G16" s="40" t="s">
        <v>100</v>
      </c>
      <c r="H16" s="41">
        <v>1709.86</v>
      </c>
      <c r="I16" s="42" t="s">
        <v>97</v>
      </c>
      <c r="K16" s="47"/>
      <c r="L16" s="52" t="s">
        <v>62</v>
      </c>
      <c r="M16" s="52" t="s">
        <v>101</v>
      </c>
      <c r="N16" s="52" t="s">
        <v>102</v>
      </c>
      <c r="O16" s="48"/>
      <c r="P16" s="49"/>
      <c r="R16" s="46"/>
      <c r="S16" s="22"/>
    </row>
    <row r="17" ht="12.75" customHeight="1">
      <c r="B17" s="37" t="s">
        <v>68</v>
      </c>
      <c r="C17" s="38" t="s">
        <v>69</v>
      </c>
      <c r="D17" s="39">
        <v>33002.0</v>
      </c>
      <c r="E17" s="40" t="s">
        <v>70</v>
      </c>
      <c r="F17" s="38">
        <v>1076.0</v>
      </c>
      <c r="G17" s="40" t="s">
        <v>103</v>
      </c>
      <c r="H17" s="41">
        <v>1249.09</v>
      </c>
      <c r="I17" s="42" t="s">
        <v>72</v>
      </c>
      <c r="K17" s="47"/>
      <c r="L17" s="52" t="s">
        <v>65</v>
      </c>
      <c r="M17" s="52" t="s">
        <v>104</v>
      </c>
      <c r="N17" s="52" t="s">
        <v>105</v>
      </c>
      <c r="O17" s="48"/>
      <c r="P17" s="49"/>
      <c r="R17" s="46" t="s">
        <v>106</v>
      </c>
      <c r="S17" s="22"/>
    </row>
    <row r="18" ht="12.75" customHeight="1">
      <c r="B18" s="37" t="s">
        <v>77</v>
      </c>
      <c r="C18" s="38" t="s">
        <v>78</v>
      </c>
      <c r="D18" s="39">
        <v>33002.0</v>
      </c>
      <c r="E18" s="40" t="s">
        <v>79</v>
      </c>
      <c r="F18" s="38">
        <v>1077.0</v>
      </c>
      <c r="G18" s="40" t="s">
        <v>107</v>
      </c>
      <c r="H18" s="41">
        <v>1626.49</v>
      </c>
      <c r="I18" s="42" t="s">
        <v>81</v>
      </c>
      <c r="K18" s="47"/>
      <c r="L18" s="52" t="s">
        <v>70</v>
      </c>
      <c r="M18" s="52" t="s">
        <v>108</v>
      </c>
      <c r="N18" s="52" t="s">
        <v>109</v>
      </c>
      <c r="O18" s="48"/>
      <c r="P18" s="49"/>
      <c r="R18" s="46"/>
      <c r="S18" s="22"/>
    </row>
    <row r="19" ht="13.5" customHeight="1">
      <c r="B19" s="37" t="s">
        <v>51</v>
      </c>
      <c r="C19" s="38" t="s">
        <v>52</v>
      </c>
      <c r="D19" s="39">
        <v>33002.0</v>
      </c>
      <c r="E19" s="40" t="s">
        <v>53</v>
      </c>
      <c r="F19" s="38">
        <v>1078.0</v>
      </c>
      <c r="G19" s="40" t="s">
        <v>110</v>
      </c>
      <c r="H19" s="41">
        <v>2407.79</v>
      </c>
      <c r="I19" s="42" t="s">
        <v>55</v>
      </c>
      <c r="K19" s="47"/>
      <c r="L19" s="52" t="s">
        <v>73</v>
      </c>
      <c r="M19" s="52" t="s">
        <v>111</v>
      </c>
      <c r="N19" s="52" t="s">
        <v>112</v>
      </c>
      <c r="O19" s="48"/>
      <c r="P19" s="49"/>
      <c r="R19" s="46"/>
    </row>
    <row r="20" ht="13.5" customHeight="1">
      <c r="B20" s="37" t="s">
        <v>77</v>
      </c>
      <c r="C20" s="38" t="s">
        <v>78</v>
      </c>
      <c r="D20" s="39">
        <v>33002.0</v>
      </c>
      <c r="E20" s="40" t="s">
        <v>79</v>
      </c>
      <c r="F20" s="38">
        <v>1079.0</v>
      </c>
      <c r="G20" s="40" t="s">
        <v>113</v>
      </c>
      <c r="H20" s="41">
        <v>1878.62</v>
      </c>
      <c r="I20" s="42" t="s">
        <v>81</v>
      </c>
      <c r="K20" s="47"/>
      <c r="L20" s="52" t="s">
        <v>79</v>
      </c>
      <c r="M20" s="52" t="s">
        <v>114</v>
      </c>
      <c r="N20" s="52" t="s">
        <v>115</v>
      </c>
      <c r="O20" s="48"/>
      <c r="P20" s="49"/>
      <c r="R20" s="46"/>
    </row>
    <row r="21" ht="13.5" customHeight="1">
      <c r="B21" s="37" t="s">
        <v>68</v>
      </c>
      <c r="C21" s="38" t="s">
        <v>69</v>
      </c>
      <c r="D21" s="39">
        <v>33002.0</v>
      </c>
      <c r="E21" s="40" t="s">
        <v>98</v>
      </c>
      <c r="F21" s="38">
        <v>1080.0</v>
      </c>
      <c r="G21" s="40" t="s">
        <v>116</v>
      </c>
      <c r="H21" s="41">
        <v>528.27</v>
      </c>
      <c r="I21" s="42" t="s">
        <v>72</v>
      </c>
      <c r="K21" s="47"/>
      <c r="L21" s="52" t="s">
        <v>95</v>
      </c>
      <c r="M21" s="52" t="s">
        <v>117</v>
      </c>
      <c r="N21" s="52" t="s">
        <v>118</v>
      </c>
      <c r="O21" s="48"/>
      <c r="P21" s="49"/>
      <c r="R21" s="46"/>
    </row>
    <row r="22" ht="13.5" customHeight="1">
      <c r="B22" s="37" t="s">
        <v>51</v>
      </c>
      <c r="C22" s="38" t="s">
        <v>52</v>
      </c>
      <c r="D22" s="39">
        <v>33002.0</v>
      </c>
      <c r="E22" s="40" t="s">
        <v>101</v>
      </c>
      <c r="F22" s="38">
        <v>1082.0</v>
      </c>
      <c r="G22" s="40" t="s">
        <v>119</v>
      </c>
      <c r="H22" s="41">
        <v>999.81</v>
      </c>
      <c r="I22" s="42" t="s">
        <v>55</v>
      </c>
      <c r="K22" s="47"/>
      <c r="L22" s="48"/>
      <c r="M22" s="52" t="s">
        <v>120</v>
      </c>
      <c r="N22" s="52" t="s">
        <v>121</v>
      </c>
      <c r="O22" s="48"/>
      <c r="P22" s="49"/>
      <c r="R22" s="46"/>
    </row>
    <row r="23" ht="12.75" customHeight="1">
      <c r="B23" s="37" t="s">
        <v>56</v>
      </c>
      <c r="C23" s="38" t="s">
        <v>57</v>
      </c>
      <c r="D23" s="39">
        <v>33002.0</v>
      </c>
      <c r="E23" s="40" t="s">
        <v>65</v>
      </c>
      <c r="F23" s="38">
        <v>1083.0</v>
      </c>
      <c r="G23" s="40" t="s">
        <v>122</v>
      </c>
      <c r="H23" s="41">
        <v>1315.58</v>
      </c>
      <c r="I23" s="42" t="s">
        <v>60</v>
      </c>
      <c r="K23" s="47"/>
      <c r="L23" s="48"/>
      <c r="M23" s="48"/>
      <c r="N23" s="48"/>
      <c r="O23" s="48"/>
      <c r="P23" s="49"/>
      <c r="R23" s="46"/>
    </row>
    <row r="24" ht="13.5" customHeight="1">
      <c r="B24" s="37" t="s">
        <v>51</v>
      </c>
      <c r="C24" s="38" t="s">
        <v>52</v>
      </c>
      <c r="D24" s="39">
        <v>33002.0</v>
      </c>
      <c r="E24" s="40" t="s">
        <v>104</v>
      </c>
      <c r="F24" s="38">
        <v>1085.0</v>
      </c>
      <c r="G24" s="40" t="s">
        <v>123</v>
      </c>
      <c r="H24" s="41">
        <v>1282.23</v>
      </c>
      <c r="I24" s="42" t="s">
        <v>55</v>
      </c>
      <c r="K24" s="47">
        <v>5.0</v>
      </c>
      <c r="L24" s="52" t="s">
        <v>124</v>
      </c>
      <c r="M24" s="48"/>
      <c r="N24" s="48"/>
      <c r="O24" s="48"/>
      <c r="P24" s="49"/>
      <c r="R24" s="46"/>
    </row>
    <row r="25" ht="13.5" customHeight="1">
      <c r="B25" s="37" t="s">
        <v>68</v>
      </c>
      <c r="C25" s="38" t="s">
        <v>69</v>
      </c>
      <c r="D25" s="39">
        <v>33002.0</v>
      </c>
      <c r="E25" s="40" t="s">
        <v>70</v>
      </c>
      <c r="F25" s="38">
        <v>1086.0</v>
      </c>
      <c r="G25" s="40" t="s">
        <v>125</v>
      </c>
      <c r="H25" s="41">
        <v>2148.61</v>
      </c>
      <c r="I25" s="42" t="s">
        <v>72</v>
      </c>
      <c r="K25" s="47"/>
      <c r="L25" s="48"/>
      <c r="M25" s="48"/>
      <c r="N25" s="48"/>
      <c r="O25" s="48"/>
      <c r="P25" s="49"/>
      <c r="R25" s="46" t="s">
        <v>126</v>
      </c>
    </row>
    <row r="26" ht="13.5" customHeight="1">
      <c r="B26" s="37" t="s">
        <v>93</v>
      </c>
      <c r="C26" s="38" t="s">
        <v>94</v>
      </c>
      <c r="D26" s="39">
        <v>33002.0</v>
      </c>
      <c r="E26" s="40" t="s">
        <v>108</v>
      </c>
      <c r="F26" s="38">
        <v>1087.0</v>
      </c>
      <c r="G26" s="40" t="s">
        <v>127</v>
      </c>
      <c r="H26" s="41">
        <v>644.17</v>
      </c>
      <c r="I26" s="42" t="s">
        <v>97</v>
      </c>
      <c r="K26" s="47">
        <v>6.0</v>
      </c>
      <c r="L26" s="48" t="s">
        <v>128</v>
      </c>
      <c r="M26" s="48"/>
      <c r="N26" s="48"/>
      <c r="O26" s="48"/>
      <c r="P26" s="49"/>
      <c r="R26" s="46"/>
    </row>
    <row r="27" ht="13.5" customHeight="1">
      <c r="B27" s="37" t="s">
        <v>93</v>
      </c>
      <c r="C27" s="38" t="s">
        <v>94</v>
      </c>
      <c r="D27" s="39">
        <v>33002.0</v>
      </c>
      <c r="E27" s="40" t="s">
        <v>108</v>
      </c>
      <c r="F27" s="38">
        <v>1088.0</v>
      </c>
      <c r="G27" s="40" t="s">
        <v>129</v>
      </c>
      <c r="H27" s="41">
        <v>799.87</v>
      </c>
      <c r="I27" s="42" t="s">
        <v>97</v>
      </c>
      <c r="K27" s="47"/>
      <c r="L27" s="48"/>
      <c r="M27" s="48"/>
      <c r="N27" s="48"/>
      <c r="O27" s="48"/>
      <c r="P27" s="49"/>
      <c r="R27" s="46"/>
    </row>
    <row r="28" ht="13.5" customHeight="1">
      <c r="B28" s="37" t="s">
        <v>68</v>
      </c>
      <c r="C28" s="38" t="s">
        <v>69</v>
      </c>
      <c r="D28" s="39">
        <v>33002.0</v>
      </c>
      <c r="E28" s="40" t="s">
        <v>73</v>
      </c>
      <c r="F28" s="38">
        <v>1089.0</v>
      </c>
      <c r="G28" s="40" t="s">
        <v>130</v>
      </c>
      <c r="H28" s="41">
        <v>1664.67</v>
      </c>
      <c r="I28" s="42" t="s">
        <v>72</v>
      </c>
      <c r="K28" s="47">
        <v>7.0</v>
      </c>
      <c r="L28" s="48" t="s">
        <v>131</v>
      </c>
      <c r="M28" s="48"/>
      <c r="N28" s="48"/>
      <c r="O28" s="48"/>
      <c r="P28" s="49"/>
      <c r="R28" s="46"/>
    </row>
    <row r="29" ht="12.75" customHeight="1">
      <c r="B29" s="37" t="s">
        <v>77</v>
      </c>
      <c r="C29" s="38" t="s">
        <v>78</v>
      </c>
      <c r="D29" s="39">
        <v>33002.0</v>
      </c>
      <c r="E29" s="40" t="s">
        <v>111</v>
      </c>
      <c r="F29" s="38">
        <v>1091.0</v>
      </c>
      <c r="G29" s="40" t="s">
        <v>132</v>
      </c>
      <c r="H29" s="41">
        <v>1317.57</v>
      </c>
      <c r="I29" s="42" t="s">
        <v>81</v>
      </c>
      <c r="K29" s="53"/>
      <c r="L29" s="48"/>
      <c r="M29" s="48"/>
      <c r="N29" s="48"/>
      <c r="O29" s="48"/>
      <c r="P29" s="49"/>
      <c r="R29" s="46"/>
    </row>
    <row r="30" ht="13.5" customHeight="1">
      <c r="B30" s="37" t="s">
        <v>68</v>
      </c>
      <c r="C30" s="38" t="s">
        <v>69</v>
      </c>
      <c r="D30" s="39">
        <v>33002.0</v>
      </c>
      <c r="E30" s="40" t="s">
        <v>114</v>
      </c>
      <c r="F30" s="38">
        <v>1092.0</v>
      </c>
      <c r="G30" s="40" t="s">
        <v>133</v>
      </c>
      <c r="H30" s="41">
        <v>171.15</v>
      </c>
      <c r="I30" s="42" t="s">
        <v>72</v>
      </c>
      <c r="K30" s="53"/>
      <c r="L30" s="54" t="s">
        <v>134</v>
      </c>
      <c r="M30" s="48"/>
      <c r="N30" s="48"/>
      <c r="O30" s="48"/>
      <c r="P30" s="49"/>
      <c r="R30" s="46"/>
    </row>
    <row r="31" ht="12.75" customHeight="1">
      <c r="B31" s="37" t="s">
        <v>77</v>
      </c>
      <c r="C31" s="38" t="s">
        <v>78</v>
      </c>
      <c r="D31" s="39">
        <v>33003.0</v>
      </c>
      <c r="E31" s="40" t="s">
        <v>79</v>
      </c>
      <c r="F31" s="38">
        <v>1094.0</v>
      </c>
      <c r="G31" s="40" t="s">
        <v>135</v>
      </c>
      <c r="H31" s="41">
        <v>2726.63</v>
      </c>
      <c r="I31" s="42" t="s">
        <v>81</v>
      </c>
      <c r="K31" s="53"/>
      <c r="L31" s="54" t="s">
        <v>136</v>
      </c>
      <c r="M31" s="48"/>
      <c r="N31" s="48"/>
      <c r="O31" s="48"/>
      <c r="P31" s="49"/>
      <c r="R31" s="46"/>
    </row>
    <row r="32" ht="13.5" customHeight="1">
      <c r="B32" s="37" t="s">
        <v>93</v>
      </c>
      <c r="C32" s="38" t="s">
        <v>94</v>
      </c>
      <c r="D32" s="39">
        <v>33003.0</v>
      </c>
      <c r="E32" s="40" t="s">
        <v>117</v>
      </c>
      <c r="F32" s="38">
        <v>1097.0</v>
      </c>
      <c r="G32" s="40" t="s">
        <v>137</v>
      </c>
      <c r="H32" s="41">
        <v>2256.81</v>
      </c>
      <c r="I32" s="42" t="s">
        <v>97</v>
      </c>
      <c r="K32" s="53"/>
      <c r="L32" s="54" t="s">
        <v>138</v>
      </c>
      <c r="M32" s="48"/>
      <c r="N32" s="48"/>
      <c r="O32" s="48"/>
      <c r="P32" s="49"/>
      <c r="R32" s="46"/>
    </row>
    <row r="33" ht="13.5" customHeight="1">
      <c r="B33" s="37" t="s">
        <v>77</v>
      </c>
      <c r="C33" s="38" t="s">
        <v>78</v>
      </c>
      <c r="D33" s="39">
        <v>33003.0</v>
      </c>
      <c r="E33" s="40" t="s">
        <v>120</v>
      </c>
      <c r="F33" s="38">
        <v>1099.0</v>
      </c>
      <c r="G33" s="40" t="s">
        <v>139</v>
      </c>
      <c r="H33" s="41">
        <v>759.9</v>
      </c>
      <c r="I33" s="42" t="s">
        <v>81</v>
      </c>
      <c r="K33" s="55"/>
      <c r="L33" s="56"/>
      <c r="M33" s="56"/>
      <c r="N33" s="56"/>
      <c r="O33" s="56"/>
      <c r="P33" s="57"/>
      <c r="R33" s="46"/>
    </row>
    <row r="34" ht="12.75" customHeight="1">
      <c r="B34" s="37" t="s">
        <v>56</v>
      </c>
      <c r="C34" s="38" t="s">
        <v>57</v>
      </c>
      <c r="D34" s="39">
        <v>33003.0</v>
      </c>
      <c r="E34" s="40" t="s">
        <v>58</v>
      </c>
      <c r="F34" s="38">
        <v>1100.0</v>
      </c>
      <c r="G34" s="40" t="s">
        <v>140</v>
      </c>
      <c r="H34" s="41">
        <v>952.05</v>
      </c>
      <c r="I34" s="42" t="s">
        <v>60</v>
      </c>
      <c r="R34" s="46"/>
    </row>
    <row r="35" ht="13.5" customHeight="1">
      <c r="B35" s="37" t="s">
        <v>77</v>
      </c>
      <c r="C35" s="38" t="s">
        <v>78</v>
      </c>
      <c r="D35" s="39">
        <v>33003.0</v>
      </c>
      <c r="E35" s="40" t="s">
        <v>111</v>
      </c>
      <c r="F35" s="38">
        <v>1102.0</v>
      </c>
      <c r="G35" s="40" t="s">
        <v>141</v>
      </c>
      <c r="H35" s="41">
        <v>785.44</v>
      </c>
      <c r="I35" s="42" t="s">
        <v>81</v>
      </c>
      <c r="R35" s="46"/>
    </row>
    <row r="36" ht="13.5" customHeight="1">
      <c r="B36" s="37" t="s">
        <v>77</v>
      </c>
      <c r="C36" s="38" t="s">
        <v>78</v>
      </c>
      <c r="D36" s="39">
        <v>33003.0</v>
      </c>
      <c r="E36" s="40" t="s">
        <v>92</v>
      </c>
      <c r="F36" s="38">
        <v>1103.0</v>
      </c>
      <c r="G36" s="40" t="s">
        <v>142</v>
      </c>
      <c r="H36" s="41">
        <v>1845.25</v>
      </c>
      <c r="I36" s="42" t="s">
        <v>81</v>
      </c>
      <c r="R36" s="46" t="s">
        <v>143</v>
      </c>
    </row>
    <row r="37" ht="13.5" customHeight="1">
      <c r="B37" s="37" t="s">
        <v>68</v>
      </c>
      <c r="C37" s="38" t="s">
        <v>69</v>
      </c>
      <c r="D37" s="39">
        <v>33003.0</v>
      </c>
      <c r="E37" s="40" t="s">
        <v>99</v>
      </c>
      <c r="F37" s="38">
        <v>1104.0</v>
      </c>
      <c r="G37" s="40" t="s">
        <v>144</v>
      </c>
      <c r="H37" s="41">
        <v>2538.18</v>
      </c>
      <c r="I37" s="42" t="s">
        <v>72</v>
      </c>
      <c r="R37" s="46"/>
    </row>
    <row r="38" ht="13.5" customHeight="1">
      <c r="B38" s="37" t="s">
        <v>68</v>
      </c>
      <c r="C38" s="38" t="s">
        <v>69</v>
      </c>
      <c r="D38" s="39">
        <v>33003.0</v>
      </c>
      <c r="E38" s="40" t="s">
        <v>114</v>
      </c>
      <c r="F38" s="38">
        <v>1105.0</v>
      </c>
      <c r="G38" s="40" t="s">
        <v>145</v>
      </c>
      <c r="H38" s="41">
        <v>1052.81</v>
      </c>
      <c r="I38" s="42" t="s">
        <v>72</v>
      </c>
      <c r="L38" s="58" t="s">
        <v>146</v>
      </c>
      <c r="M38" s="58"/>
      <c r="N38" s="58"/>
      <c r="O38" s="59" t="s">
        <v>147</v>
      </c>
      <c r="S38" s="46"/>
    </row>
    <row r="39" ht="13.5" customHeight="1">
      <c r="B39" s="37" t="s">
        <v>56</v>
      </c>
      <c r="C39" s="38" t="s">
        <v>57</v>
      </c>
      <c r="D39" s="39">
        <v>33003.0</v>
      </c>
      <c r="E39" s="40" t="s">
        <v>58</v>
      </c>
      <c r="F39" s="38">
        <v>1106.0</v>
      </c>
      <c r="G39" s="40" t="s">
        <v>148</v>
      </c>
      <c r="H39" s="41">
        <v>1080.39</v>
      </c>
      <c r="I39" s="42" t="s">
        <v>60</v>
      </c>
      <c r="O39" s="60"/>
      <c r="S39" s="46"/>
    </row>
    <row r="40" ht="13.5" customHeight="1">
      <c r="B40" s="37" t="s">
        <v>77</v>
      </c>
      <c r="C40" s="38" t="s">
        <v>78</v>
      </c>
      <c r="D40" s="39">
        <v>33003.0</v>
      </c>
      <c r="E40" s="40" t="s">
        <v>102</v>
      </c>
      <c r="F40" s="38">
        <v>1107.0</v>
      </c>
      <c r="G40" s="40" t="s">
        <v>149</v>
      </c>
      <c r="H40" s="41">
        <v>1711.4</v>
      </c>
      <c r="I40" s="42" t="s">
        <v>81</v>
      </c>
      <c r="K40" s="61" t="s">
        <v>61</v>
      </c>
      <c r="L40" s="61" t="s">
        <v>42</v>
      </c>
      <c r="O40" s="60"/>
      <c r="S40" s="46"/>
    </row>
    <row r="41" ht="13.5" customHeight="1">
      <c r="B41" s="37" t="s">
        <v>56</v>
      </c>
      <c r="C41" s="38" t="s">
        <v>57</v>
      </c>
      <c r="D41" s="39">
        <v>33003.0</v>
      </c>
      <c r="E41" s="40" t="s">
        <v>105</v>
      </c>
      <c r="F41" s="38">
        <v>1108.0</v>
      </c>
      <c r="G41" s="40" t="s">
        <v>150</v>
      </c>
      <c r="H41" s="41">
        <v>1012.37</v>
      </c>
      <c r="I41" s="42" t="s">
        <v>60</v>
      </c>
      <c r="L41" s="61" t="s">
        <v>51</v>
      </c>
      <c r="O41" s="60"/>
      <c r="S41" s="46"/>
    </row>
    <row r="42" ht="12.75" customHeight="1">
      <c r="B42" s="37" t="s">
        <v>93</v>
      </c>
      <c r="C42" s="38" t="s">
        <v>94</v>
      </c>
      <c r="D42" s="39">
        <v>33003.0</v>
      </c>
      <c r="E42" s="40" t="s">
        <v>117</v>
      </c>
      <c r="F42" s="38">
        <v>1109.0</v>
      </c>
      <c r="G42" s="40" t="s">
        <v>151</v>
      </c>
      <c r="H42" s="41">
        <v>15.48</v>
      </c>
      <c r="I42" s="42" t="s">
        <v>97</v>
      </c>
      <c r="L42" s="61">
        <f>DSUM(mydata,H2,L40:L41)</f>
        <v>27994.85</v>
      </c>
      <c r="O42" s="60">
        <f>SUMIF(B:B,L41,H:H)</f>
        <v>27994.85</v>
      </c>
      <c r="S42" s="46"/>
    </row>
    <row r="43" ht="12.75" customHeight="1">
      <c r="B43" s="37" t="s">
        <v>51</v>
      </c>
      <c r="C43" s="38" t="s">
        <v>52</v>
      </c>
      <c r="D43" s="39">
        <v>33003.0</v>
      </c>
      <c r="E43" s="40" t="s">
        <v>109</v>
      </c>
      <c r="F43" s="38">
        <v>1110.0</v>
      </c>
      <c r="G43" s="40" t="s">
        <v>152</v>
      </c>
      <c r="H43" s="41">
        <v>996.95</v>
      </c>
      <c r="I43" s="42" t="s">
        <v>55</v>
      </c>
      <c r="O43" s="60"/>
      <c r="S43" s="46"/>
    </row>
    <row r="44" ht="12.75" customHeight="1">
      <c r="B44" s="37" t="s">
        <v>51</v>
      </c>
      <c r="C44" s="38" t="s">
        <v>52</v>
      </c>
      <c r="D44" s="39">
        <v>33003.0</v>
      </c>
      <c r="E44" s="40" t="s">
        <v>112</v>
      </c>
      <c r="F44" s="38">
        <v>1111.0</v>
      </c>
      <c r="G44" s="40" t="s">
        <v>153</v>
      </c>
      <c r="H44" s="41">
        <v>1493.34</v>
      </c>
      <c r="I44" s="42" t="s">
        <v>55</v>
      </c>
      <c r="K44" s="61" t="s">
        <v>82</v>
      </c>
      <c r="L44" s="61" t="s">
        <v>42</v>
      </c>
      <c r="O44" s="60"/>
      <c r="S44" s="46"/>
    </row>
    <row r="45" ht="13.5" customHeight="1">
      <c r="B45" s="37" t="s">
        <v>93</v>
      </c>
      <c r="C45" s="38" t="s">
        <v>94</v>
      </c>
      <c r="D45" s="39">
        <v>33003.0</v>
      </c>
      <c r="E45" s="40" t="s">
        <v>108</v>
      </c>
      <c r="F45" s="38">
        <v>1112.0</v>
      </c>
      <c r="G45" s="40" t="s">
        <v>137</v>
      </c>
      <c r="H45" s="41">
        <v>863.96</v>
      </c>
      <c r="I45" s="42" t="s">
        <v>97</v>
      </c>
      <c r="L45" s="61" t="s">
        <v>56</v>
      </c>
      <c r="O45" s="60"/>
    </row>
    <row r="46" ht="13.5" customHeight="1">
      <c r="B46" s="37" t="s">
        <v>93</v>
      </c>
      <c r="C46" s="38" t="s">
        <v>94</v>
      </c>
      <c r="D46" s="39">
        <v>33004.0</v>
      </c>
      <c r="E46" s="40" t="s">
        <v>108</v>
      </c>
      <c r="F46" s="38">
        <v>1113.0</v>
      </c>
      <c r="G46" s="40" t="s">
        <v>154</v>
      </c>
      <c r="H46" s="41">
        <v>1890.75</v>
      </c>
      <c r="I46" s="42" t="s">
        <v>97</v>
      </c>
      <c r="L46" s="61">
        <f>DSUM(mydata,H2,L44:L45)</f>
        <v>32161.75</v>
      </c>
      <c r="O46" s="60">
        <f>SUMIF(B:B,L45,H:H)</f>
        <v>32161.75</v>
      </c>
    </row>
    <row r="47" ht="13.5" customHeight="1">
      <c r="B47" s="37" t="s">
        <v>51</v>
      </c>
      <c r="C47" s="38" t="s">
        <v>52</v>
      </c>
      <c r="D47" s="39">
        <v>33004.0</v>
      </c>
      <c r="E47" s="40" t="s">
        <v>53</v>
      </c>
      <c r="F47" s="38">
        <v>1114.0</v>
      </c>
      <c r="G47" s="40" t="s">
        <v>155</v>
      </c>
      <c r="H47" s="41">
        <v>2174.81</v>
      </c>
      <c r="I47" s="42" t="s">
        <v>55</v>
      </c>
      <c r="O47" s="60"/>
    </row>
    <row r="48" ht="13.5" customHeight="1">
      <c r="B48" s="37" t="s">
        <v>93</v>
      </c>
      <c r="C48" s="38" t="s">
        <v>94</v>
      </c>
      <c r="D48" s="39">
        <v>33004.0</v>
      </c>
      <c r="E48" s="40" t="s">
        <v>115</v>
      </c>
      <c r="F48" s="38">
        <v>1117.0</v>
      </c>
      <c r="G48" s="40" t="s">
        <v>54</v>
      </c>
      <c r="H48" s="41">
        <v>1085.32</v>
      </c>
      <c r="I48" s="42" t="s">
        <v>97</v>
      </c>
      <c r="K48" s="61" t="s">
        <v>106</v>
      </c>
      <c r="L48" s="61" t="s">
        <v>13</v>
      </c>
      <c r="O48" s="60"/>
    </row>
    <row r="49" ht="13.5" customHeight="1">
      <c r="B49" s="37" t="s">
        <v>77</v>
      </c>
      <c r="C49" s="38" t="s">
        <v>78</v>
      </c>
      <c r="D49" s="39">
        <v>33004.0</v>
      </c>
      <c r="E49" s="40" t="s">
        <v>92</v>
      </c>
      <c r="F49" s="38">
        <v>1119.0</v>
      </c>
      <c r="G49" s="40" t="s">
        <v>156</v>
      </c>
      <c r="H49" s="41">
        <v>1528.47</v>
      </c>
      <c r="I49" s="42" t="s">
        <v>81</v>
      </c>
      <c r="L49" s="61" t="s">
        <v>157</v>
      </c>
      <c r="O49" s="60">
        <f>COUNTIF(E:E,"*Howard*")</f>
        <v>8</v>
      </c>
    </row>
    <row r="50" ht="13.5" customHeight="1">
      <c r="B50" s="37" t="s">
        <v>68</v>
      </c>
      <c r="C50" s="38" t="s">
        <v>69</v>
      </c>
      <c r="D50" s="39">
        <v>33004.0</v>
      </c>
      <c r="E50" s="40" t="s">
        <v>98</v>
      </c>
      <c r="F50" s="38">
        <v>1120.0</v>
      </c>
      <c r="G50" s="40" t="s">
        <v>158</v>
      </c>
      <c r="H50" s="41">
        <v>2333.0</v>
      </c>
      <c r="I50" s="42" t="s">
        <v>72</v>
      </c>
      <c r="L50" s="61" t="s">
        <v>159</v>
      </c>
      <c r="O50" s="60">
        <f>COUNTIF(E:E,"*Tom*")</f>
        <v>6</v>
      </c>
    </row>
    <row r="51" ht="13.5" customHeight="1">
      <c r="B51" s="37" t="s">
        <v>51</v>
      </c>
      <c r="C51" s="38" t="s">
        <v>52</v>
      </c>
      <c r="D51" s="39">
        <v>33004.0</v>
      </c>
      <c r="E51" s="40" t="s">
        <v>53</v>
      </c>
      <c r="F51" s="38">
        <v>1122.0</v>
      </c>
      <c r="G51" s="40" t="s">
        <v>155</v>
      </c>
      <c r="H51" s="41">
        <v>253.52</v>
      </c>
      <c r="I51" s="42" t="s">
        <v>55</v>
      </c>
      <c r="L51" s="61" t="s">
        <v>160</v>
      </c>
      <c r="O51" s="60">
        <f>COUNTIF(E:E,"*Stan*")</f>
        <v>7</v>
      </c>
    </row>
    <row r="52" ht="12.75" customHeight="1">
      <c r="B52" s="37" t="s">
        <v>77</v>
      </c>
      <c r="C52" s="38" t="s">
        <v>78</v>
      </c>
      <c r="D52" s="39">
        <v>33004.0</v>
      </c>
      <c r="E52" s="40" t="s">
        <v>79</v>
      </c>
      <c r="F52" s="38">
        <v>1125.0</v>
      </c>
      <c r="G52" s="40" t="s">
        <v>161</v>
      </c>
      <c r="H52" s="41">
        <v>739.36</v>
      </c>
      <c r="I52" s="42" t="s">
        <v>81</v>
      </c>
      <c r="L52" s="61">
        <f>DCOUNT(mydata,H2,L48:L50)</f>
        <v>14</v>
      </c>
      <c r="O52" s="60"/>
    </row>
    <row r="53" ht="13.5" customHeight="1">
      <c r="B53" s="37" t="s">
        <v>56</v>
      </c>
      <c r="C53" s="38" t="s">
        <v>57</v>
      </c>
      <c r="D53" s="39">
        <v>33005.0</v>
      </c>
      <c r="E53" s="40" t="s">
        <v>62</v>
      </c>
      <c r="F53" s="38">
        <v>1126.0</v>
      </c>
      <c r="G53" s="40" t="s">
        <v>162</v>
      </c>
      <c r="H53" s="41">
        <v>1590.64</v>
      </c>
      <c r="I53" s="42" t="s">
        <v>60</v>
      </c>
      <c r="O53" s="60"/>
    </row>
    <row r="54" ht="13.5" customHeight="1">
      <c r="B54" s="37" t="s">
        <v>93</v>
      </c>
      <c r="C54" s="38" t="s">
        <v>94</v>
      </c>
      <c r="D54" s="39">
        <v>33005.0</v>
      </c>
      <c r="E54" s="40" t="s">
        <v>115</v>
      </c>
      <c r="F54" s="38">
        <v>1127.0</v>
      </c>
      <c r="G54" s="40" t="s">
        <v>163</v>
      </c>
      <c r="H54" s="41">
        <v>2048.88</v>
      </c>
      <c r="I54" s="42" t="s">
        <v>97</v>
      </c>
      <c r="K54" s="61" t="s">
        <v>126</v>
      </c>
      <c r="L54" s="61" t="s">
        <v>13</v>
      </c>
      <c r="O54" s="60"/>
    </row>
    <row r="55" ht="12.75" customHeight="1">
      <c r="B55" s="37" t="s">
        <v>51</v>
      </c>
      <c r="C55" s="38" t="s">
        <v>52</v>
      </c>
      <c r="D55" s="39">
        <v>33005.0</v>
      </c>
      <c r="E55" s="40" t="s">
        <v>53</v>
      </c>
      <c r="F55" s="38">
        <v>1128.0</v>
      </c>
      <c r="G55" s="40" t="s">
        <v>164</v>
      </c>
      <c r="H55" s="41">
        <v>882.8</v>
      </c>
      <c r="I55" s="42" t="s">
        <v>55</v>
      </c>
      <c r="L55" s="22" t="s">
        <v>53</v>
      </c>
      <c r="O55" s="60">
        <f t="shared" ref="O55:O62" si="1">SUMIF(E:E,L55,H:H)</f>
        <v>12601.45</v>
      </c>
    </row>
    <row r="56" ht="13.5" customHeight="1">
      <c r="B56" s="37" t="s">
        <v>56</v>
      </c>
      <c r="C56" s="38" t="s">
        <v>57</v>
      </c>
      <c r="D56" s="39">
        <v>33005.0</v>
      </c>
      <c r="E56" s="40" t="s">
        <v>62</v>
      </c>
      <c r="F56" s="38">
        <v>1129.0</v>
      </c>
      <c r="G56" s="40" t="s">
        <v>165</v>
      </c>
      <c r="H56" s="41">
        <v>1528.32</v>
      </c>
      <c r="I56" s="42" t="s">
        <v>60</v>
      </c>
      <c r="L56" s="22" t="s">
        <v>58</v>
      </c>
      <c r="O56" s="60">
        <f t="shared" si="1"/>
        <v>11447.51</v>
      </c>
    </row>
    <row r="57" ht="12.75" customHeight="1">
      <c r="B57" s="37" t="s">
        <v>93</v>
      </c>
      <c r="C57" s="38" t="s">
        <v>94</v>
      </c>
      <c r="D57" s="39">
        <v>33005.0</v>
      </c>
      <c r="E57" s="40" t="s">
        <v>91</v>
      </c>
      <c r="F57" s="38">
        <v>1130.0</v>
      </c>
      <c r="G57" s="40" t="s">
        <v>166</v>
      </c>
      <c r="H57" s="41">
        <v>1132.3</v>
      </c>
      <c r="I57" s="42" t="s">
        <v>97</v>
      </c>
      <c r="L57" s="22" t="s">
        <v>62</v>
      </c>
      <c r="O57" s="60">
        <f t="shared" si="1"/>
        <v>11110.85</v>
      </c>
    </row>
    <row r="58" ht="12.75" customHeight="1">
      <c r="B58" s="37" t="s">
        <v>68</v>
      </c>
      <c r="C58" s="38" t="s">
        <v>69</v>
      </c>
      <c r="D58" s="39">
        <v>33005.0</v>
      </c>
      <c r="E58" s="40" t="s">
        <v>73</v>
      </c>
      <c r="F58" s="38">
        <v>1131.0</v>
      </c>
      <c r="G58" s="40" t="s">
        <v>167</v>
      </c>
      <c r="H58" s="41">
        <v>927.86</v>
      </c>
      <c r="I58" s="42" t="s">
        <v>72</v>
      </c>
      <c r="L58" s="22" t="s">
        <v>65</v>
      </c>
      <c r="O58" s="60">
        <f t="shared" si="1"/>
        <v>5748.2</v>
      </c>
    </row>
    <row r="59" ht="13.5" customHeight="1">
      <c r="B59" s="37" t="s">
        <v>68</v>
      </c>
      <c r="C59" s="38" t="s">
        <v>69</v>
      </c>
      <c r="D59" s="39">
        <v>33005.0</v>
      </c>
      <c r="E59" s="40" t="s">
        <v>98</v>
      </c>
      <c r="F59" s="38">
        <v>1132.0</v>
      </c>
      <c r="G59" s="40" t="s">
        <v>168</v>
      </c>
      <c r="H59" s="41">
        <v>1980.28</v>
      </c>
      <c r="I59" s="42" t="s">
        <v>72</v>
      </c>
      <c r="L59" s="22" t="s">
        <v>70</v>
      </c>
      <c r="O59" s="60">
        <f t="shared" si="1"/>
        <v>9736.55</v>
      </c>
    </row>
    <row r="60" ht="13.5" customHeight="1">
      <c r="B60" s="37" t="s">
        <v>93</v>
      </c>
      <c r="C60" s="38" t="s">
        <v>94</v>
      </c>
      <c r="D60" s="39">
        <v>33005.0</v>
      </c>
      <c r="E60" s="40" t="s">
        <v>108</v>
      </c>
      <c r="F60" s="38">
        <v>1134.0</v>
      </c>
      <c r="G60" s="40" t="s">
        <v>169</v>
      </c>
      <c r="H60" s="41">
        <v>166.12</v>
      </c>
      <c r="I60" s="42" t="s">
        <v>97</v>
      </c>
      <c r="L60" s="22" t="s">
        <v>73</v>
      </c>
      <c r="O60" s="60">
        <f t="shared" si="1"/>
        <v>10985.12</v>
      </c>
    </row>
    <row r="61" ht="13.5" customHeight="1">
      <c r="B61" s="37" t="s">
        <v>77</v>
      </c>
      <c r="C61" s="38" t="s">
        <v>78</v>
      </c>
      <c r="D61" s="39">
        <v>33005.0</v>
      </c>
      <c r="E61" s="40" t="s">
        <v>92</v>
      </c>
      <c r="F61" s="38">
        <v>1135.0</v>
      </c>
      <c r="G61" s="40" t="s">
        <v>170</v>
      </c>
      <c r="H61" s="41">
        <v>1386.26</v>
      </c>
      <c r="I61" s="42" t="s">
        <v>81</v>
      </c>
      <c r="L61" s="22" t="s">
        <v>79</v>
      </c>
      <c r="O61" s="60">
        <f t="shared" si="1"/>
        <v>11681.77</v>
      </c>
    </row>
    <row r="62" ht="13.5" customHeight="1">
      <c r="B62" s="37" t="s">
        <v>68</v>
      </c>
      <c r="C62" s="38" t="s">
        <v>69</v>
      </c>
      <c r="D62" s="39">
        <v>33005.0</v>
      </c>
      <c r="E62" s="40" t="s">
        <v>70</v>
      </c>
      <c r="F62" s="38">
        <v>1136.0</v>
      </c>
      <c r="G62" s="40" t="s">
        <v>171</v>
      </c>
      <c r="H62" s="41">
        <v>2388.97</v>
      </c>
      <c r="I62" s="42" t="s">
        <v>72</v>
      </c>
      <c r="L62" s="22" t="s">
        <v>95</v>
      </c>
      <c r="O62" s="60">
        <f t="shared" si="1"/>
        <v>3357.95</v>
      </c>
    </row>
    <row r="63" ht="13.5" customHeight="1">
      <c r="B63" s="37" t="s">
        <v>93</v>
      </c>
      <c r="C63" s="38" t="s">
        <v>94</v>
      </c>
      <c r="D63" s="39">
        <v>33005.0</v>
      </c>
      <c r="E63" s="40" t="s">
        <v>108</v>
      </c>
      <c r="F63" s="38">
        <v>1137.0</v>
      </c>
      <c r="G63" s="40" t="s">
        <v>155</v>
      </c>
      <c r="H63" s="41">
        <v>3321.66</v>
      </c>
      <c r="I63" s="42" t="s">
        <v>97</v>
      </c>
      <c r="L63" s="61">
        <f>DSUM(mydata,H2,L54:L62)</f>
        <v>76669.4</v>
      </c>
      <c r="O63" s="60">
        <f>SUM(O55:O62)</f>
        <v>76669.4</v>
      </c>
    </row>
    <row r="64" ht="13.5" customHeight="1">
      <c r="B64" s="37" t="s">
        <v>56</v>
      </c>
      <c r="C64" s="38" t="s">
        <v>57</v>
      </c>
      <c r="D64" s="39">
        <v>33005.0</v>
      </c>
      <c r="E64" s="40" t="s">
        <v>58</v>
      </c>
      <c r="F64" s="38">
        <v>1140.0</v>
      </c>
      <c r="G64" s="40" t="s">
        <v>172</v>
      </c>
      <c r="H64" s="41">
        <v>1309.52</v>
      </c>
      <c r="I64" s="42" t="s">
        <v>60</v>
      </c>
      <c r="O64" s="60"/>
    </row>
    <row r="65" ht="12.75" customHeight="1">
      <c r="B65" s="37" t="s">
        <v>68</v>
      </c>
      <c r="C65" s="38" t="s">
        <v>69</v>
      </c>
      <c r="D65" s="39">
        <v>33005.0</v>
      </c>
      <c r="E65" s="40" t="s">
        <v>73</v>
      </c>
      <c r="F65" s="38">
        <v>1141.0</v>
      </c>
      <c r="G65" s="40" t="s">
        <v>173</v>
      </c>
      <c r="H65" s="41">
        <v>1510.52</v>
      </c>
      <c r="I65" s="42" t="s">
        <v>72</v>
      </c>
      <c r="K65" s="61" t="s">
        <v>143</v>
      </c>
      <c r="L65" s="61" t="s">
        <v>13</v>
      </c>
      <c r="M65" s="61" t="s">
        <v>42</v>
      </c>
      <c r="O65" s="60"/>
    </row>
    <row r="66" ht="12.75" customHeight="1">
      <c r="B66" s="37" t="s">
        <v>51</v>
      </c>
      <c r="C66" s="38" t="s">
        <v>52</v>
      </c>
      <c r="D66" s="39">
        <v>33005.0</v>
      </c>
      <c r="E66" s="40" t="s">
        <v>101</v>
      </c>
      <c r="F66" s="38">
        <v>1142.0</v>
      </c>
      <c r="G66" s="40" t="s">
        <v>174</v>
      </c>
      <c r="H66" s="41">
        <v>893.28</v>
      </c>
      <c r="I66" s="42" t="s">
        <v>55</v>
      </c>
      <c r="L66" s="22" t="s">
        <v>53</v>
      </c>
      <c r="M66" s="61" t="s">
        <v>51</v>
      </c>
      <c r="O66" s="60">
        <f t="shared" ref="O66:O81" si="2">SUMIFS(H:H,E:E,L66,B:B,M66)</f>
        <v>12601.45</v>
      </c>
    </row>
    <row r="67" ht="12.75" customHeight="1">
      <c r="B67" s="37" t="s">
        <v>56</v>
      </c>
      <c r="C67" s="38" t="s">
        <v>57</v>
      </c>
      <c r="D67" s="39">
        <v>33005.0</v>
      </c>
      <c r="E67" s="40" t="s">
        <v>62</v>
      </c>
      <c r="F67" s="38">
        <v>1143.0</v>
      </c>
      <c r="G67" s="40" t="s">
        <v>175</v>
      </c>
      <c r="H67" s="41">
        <v>829.73</v>
      </c>
      <c r="I67" s="42" t="s">
        <v>60</v>
      </c>
      <c r="L67" s="22" t="s">
        <v>58</v>
      </c>
      <c r="M67" s="61" t="s">
        <v>51</v>
      </c>
      <c r="O67" s="60">
        <f t="shared" si="2"/>
        <v>0</v>
      </c>
    </row>
    <row r="68" ht="13.5" customHeight="1">
      <c r="B68" s="37" t="s">
        <v>68</v>
      </c>
      <c r="C68" s="38" t="s">
        <v>69</v>
      </c>
      <c r="D68" s="39">
        <v>33005.0</v>
      </c>
      <c r="E68" s="40" t="s">
        <v>73</v>
      </c>
      <c r="F68" s="38">
        <v>1144.0</v>
      </c>
      <c r="G68" s="40" t="s">
        <v>176</v>
      </c>
      <c r="H68" s="41">
        <v>1138.63</v>
      </c>
      <c r="I68" s="42" t="s">
        <v>72</v>
      </c>
      <c r="L68" s="22" t="s">
        <v>62</v>
      </c>
      <c r="M68" s="61" t="s">
        <v>51</v>
      </c>
      <c r="O68" s="60">
        <f t="shared" si="2"/>
        <v>0</v>
      </c>
    </row>
    <row r="69" ht="13.5" customHeight="1">
      <c r="B69" s="37" t="s">
        <v>68</v>
      </c>
      <c r="C69" s="38" t="s">
        <v>69</v>
      </c>
      <c r="D69" s="39">
        <v>33005.0</v>
      </c>
      <c r="E69" s="40" t="s">
        <v>114</v>
      </c>
      <c r="F69" s="38">
        <v>1145.0</v>
      </c>
      <c r="G69" s="40" t="s">
        <v>177</v>
      </c>
      <c r="H69" s="41">
        <v>1488.5</v>
      </c>
      <c r="I69" s="42" t="s">
        <v>72</v>
      </c>
      <c r="L69" s="22" t="s">
        <v>65</v>
      </c>
      <c r="M69" s="61" t="s">
        <v>51</v>
      </c>
      <c r="O69" s="60">
        <f t="shared" si="2"/>
        <v>0</v>
      </c>
    </row>
    <row r="70" ht="13.5" customHeight="1">
      <c r="B70" s="37" t="s">
        <v>68</v>
      </c>
      <c r="C70" s="38" t="s">
        <v>69</v>
      </c>
      <c r="D70" s="39">
        <v>33006.0</v>
      </c>
      <c r="E70" s="40" t="s">
        <v>114</v>
      </c>
      <c r="F70" s="38">
        <v>1146.0</v>
      </c>
      <c r="G70" s="40" t="s">
        <v>178</v>
      </c>
      <c r="H70" s="41">
        <v>2525.09</v>
      </c>
      <c r="I70" s="42" t="s">
        <v>72</v>
      </c>
      <c r="L70" s="22" t="s">
        <v>70</v>
      </c>
      <c r="M70" s="61" t="s">
        <v>51</v>
      </c>
      <c r="O70" s="60">
        <f t="shared" si="2"/>
        <v>0</v>
      </c>
    </row>
    <row r="71" ht="13.5" customHeight="1">
      <c r="B71" s="37" t="s">
        <v>51</v>
      </c>
      <c r="C71" s="38" t="s">
        <v>52</v>
      </c>
      <c r="D71" s="39">
        <v>33006.0</v>
      </c>
      <c r="E71" s="40" t="s">
        <v>118</v>
      </c>
      <c r="F71" s="38">
        <v>1148.0</v>
      </c>
      <c r="G71" s="40" t="s">
        <v>179</v>
      </c>
      <c r="H71" s="41">
        <v>282.22</v>
      </c>
      <c r="I71" s="42" t="s">
        <v>55</v>
      </c>
      <c r="L71" s="22" t="s">
        <v>73</v>
      </c>
      <c r="M71" s="61" t="s">
        <v>51</v>
      </c>
      <c r="O71" s="60">
        <f t="shared" si="2"/>
        <v>0</v>
      </c>
    </row>
    <row r="72" ht="13.5" customHeight="1">
      <c r="B72" s="37" t="s">
        <v>51</v>
      </c>
      <c r="C72" s="38" t="s">
        <v>52</v>
      </c>
      <c r="D72" s="39">
        <v>33006.0</v>
      </c>
      <c r="E72" s="40" t="s">
        <v>112</v>
      </c>
      <c r="F72" s="38">
        <v>1149.0</v>
      </c>
      <c r="G72" s="40" t="s">
        <v>180</v>
      </c>
      <c r="H72" s="41">
        <v>175.55</v>
      </c>
      <c r="I72" s="42" t="s">
        <v>55</v>
      </c>
      <c r="L72" s="22" t="s">
        <v>79</v>
      </c>
      <c r="M72" s="61" t="s">
        <v>51</v>
      </c>
      <c r="O72" s="60">
        <f t="shared" si="2"/>
        <v>0</v>
      </c>
    </row>
    <row r="73" ht="13.5" customHeight="1">
      <c r="B73" s="37" t="s">
        <v>51</v>
      </c>
      <c r="C73" s="38" t="s">
        <v>52</v>
      </c>
      <c r="D73" s="39">
        <v>33006.0</v>
      </c>
      <c r="E73" s="40" t="s">
        <v>53</v>
      </c>
      <c r="F73" s="38">
        <v>1151.0</v>
      </c>
      <c r="G73" s="40" t="s">
        <v>181</v>
      </c>
      <c r="H73" s="41">
        <v>85.0</v>
      </c>
      <c r="I73" s="42" t="s">
        <v>55</v>
      </c>
      <c r="L73" s="22" t="s">
        <v>95</v>
      </c>
      <c r="M73" s="61" t="s">
        <v>51</v>
      </c>
      <c r="O73" s="60">
        <f t="shared" si="2"/>
        <v>0</v>
      </c>
    </row>
    <row r="74" ht="13.5" customHeight="1">
      <c r="B74" s="37" t="s">
        <v>77</v>
      </c>
      <c r="C74" s="38" t="s">
        <v>78</v>
      </c>
      <c r="D74" s="39">
        <v>33006.0</v>
      </c>
      <c r="E74" s="40" t="s">
        <v>79</v>
      </c>
      <c r="F74" s="38">
        <v>1152.0</v>
      </c>
      <c r="G74" s="40" t="s">
        <v>182</v>
      </c>
      <c r="H74" s="41">
        <v>840.39</v>
      </c>
      <c r="I74" s="42" t="s">
        <v>81</v>
      </c>
      <c r="L74" s="22" t="s">
        <v>53</v>
      </c>
      <c r="M74" s="61" t="s">
        <v>56</v>
      </c>
      <c r="O74" s="60">
        <f t="shared" si="2"/>
        <v>0</v>
      </c>
    </row>
    <row r="75" ht="13.5" customHeight="1">
      <c r="B75" s="37" t="s">
        <v>77</v>
      </c>
      <c r="C75" s="38" t="s">
        <v>78</v>
      </c>
      <c r="D75" s="39">
        <v>33006.0</v>
      </c>
      <c r="E75" s="40" t="s">
        <v>92</v>
      </c>
      <c r="F75" s="38">
        <v>1153.0</v>
      </c>
      <c r="G75" s="40" t="s">
        <v>80</v>
      </c>
      <c r="H75" s="41">
        <v>1570.76</v>
      </c>
      <c r="I75" s="42" t="s">
        <v>81</v>
      </c>
      <c r="L75" s="22" t="s">
        <v>58</v>
      </c>
      <c r="M75" s="61" t="s">
        <v>56</v>
      </c>
      <c r="O75" s="60">
        <f t="shared" si="2"/>
        <v>11447.51</v>
      </c>
    </row>
    <row r="76" ht="13.5" customHeight="1">
      <c r="B76" s="37" t="s">
        <v>77</v>
      </c>
      <c r="C76" s="38" t="s">
        <v>78</v>
      </c>
      <c r="D76" s="39">
        <v>33006.0</v>
      </c>
      <c r="E76" s="40" t="s">
        <v>102</v>
      </c>
      <c r="F76" s="38">
        <v>1155.0</v>
      </c>
      <c r="G76" s="40" t="s">
        <v>183</v>
      </c>
      <c r="H76" s="41">
        <v>846.62</v>
      </c>
      <c r="I76" s="42" t="s">
        <v>81</v>
      </c>
      <c r="L76" s="22" t="s">
        <v>62</v>
      </c>
      <c r="M76" s="61" t="s">
        <v>56</v>
      </c>
      <c r="O76" s="60">
        <f t="shared" si="2"/>
        <v>11110.85</v>
      </c>
    </row>
    <row r="77" ht="13.5" customHeight="1">
      <c r="B77" s="37" t="s">
        <v>56</v>
      </c>
      <c r="C77" s="38" t="s">
        <v>57</v>
      </c>
      <c r="D77" s="39">
        <v>33006.0</v>
      </c>
      <c r="E77" s="40" t="s">
        <v>58</v>
      </c>
      <c r="F77" s="38">
        <v>1157.0</v>
      </c>
      <c r="G77" s="40" t="s">
        <v>184</v>
      </c>
      <c r="H77" s="41">
        <v>2485.34</v>
      </c>
      <c r="I77" s="42" t="s">
        <v>60</v>
      </c>
      <c r="L77" s="22" t="s">
        <v>65</v>
      </c>
      <c r="M77" s="61" t="s">
        <v>56</v>
      </c>
      <c r="O77" s="60">
        <f t="shared" si="2"/>
        <v>5748.2</v>
      </c>
    </row>
    <row r="78" ht="12.75" customHeight="1">
      <c r="B78" s="37" t="s">
        <v>93</v>
      </c>
      <c r="C78" s="38" t="s">
        <v>94</v>
      </c>
      <c r="D78" s="39">
        <v>33007.0</v>
      </c>
      <c r="E78" s="40" t="s">
        <v>108</v>
      </c>
      <c r="F78" s="38">
        <v>1160.0</v>
      </c>
      <c r="G78" s="40" t="s">
        <v>185</v>
      </c>
      <c r="H78" s="41">
        <v>878.27</v>
      </c>
      <c r="I78" s="42" t="s">
        <v>97</v>
      </c>
      <c r="L78" s="22" t="s">
        <v>70</v>
      </c>
      <c r="M78" s="61" t="s">
        <v>56</v>
      </c>
      <c r="O78" s="60">
        <f t="shared" si="2"/>
        <v>0</v>
      </c>
    </row>
    <row r="79" ht="13.5" customHeight="1">
      <c r="B79" s="37" t="s">
        <v>93</v>
      </c>
      <c r="C79" s="38" t="s">
        <v>94</v>
      </c>
      <c r="D79" s="39">
        <v>33007.0</v>
      </c>
      <c r="E79" s="40" t="s">
        <v>115</v>
      </c>
      <c r="F79" s="38">
        <v>1162.0</v>
      </c>
      <c r="G79" s="40" t="s">
        <v>166</v>
      </c>
      <c r="H79" s="41">
        <v>328.88</v>
      </c>
      <c r="I79" s="42" t="s">
        <v>97</v>
      </c>
      <c r="L79" s="22" t="s">
        <v>73</v>
      </c>
      <c r="M79" s="61" t="s">
        <v>56</v>
      </c>
      <c r="O79" s="60">
        <f t="shared" si="2"/>
        <v>0</v>
      </c>
    </row>
    <row r="80" ht="13.5" customHeight="1">
      <c r="B80" s="37" t="s">
        <v>77</v>
      </c>
      <c r="C80" s="38" t="s">
        <v>78</v>
      </c>
      <c r="D80" s="39">
        <v>33007.0</v>
      </c>
      <c r="E80" s="40" t="s">
        <v>102</v>
      </c>
      <c r="F80" s="38">
        <v>1163.0</v>
      </c>
      <c r="G80" s="40" t="s">
        <v>186</v>
      </c>
      <c r="H80" s="41">
        <v>1062.07</v>
      </c>
      <c r="I80" s="42" t="s">
        <v>81</v>
      </c>
      <c r="L80" s="22" t="s">
        <v>79</v>
      </c>
      <c r="M80" s="61" t="s">
        <v>56</v>
      </c>
      <c r="O80" s="60">
        <f t="shared" si="2"/>
        <v>0</v>
      </c>
    </row>
    <row r="81" ht="12.75" customHeight="1">
      <c r="B81" s="37" t="s">
        <v>68</v>
      </c>
      <c r="C81" s="38" t="s">
        <v>69</v>
      </c>
      <c r="D81" s="39">
        <v>33008.0</v>
      </c>
      <c r="E81" s="40" t="s">
        <v>98</v>
      </c>
      <c r="F81" s="38">
        <v>1166.0</v>
      </c>
      <c r="G81" s="40" t="s">
        <v>187</v>
      </c>
      <c r="H81" s="41">
        <v>1540.03</v>
      </c>
      <c r="I81" s="42" t="s">
        <v>72</v>
      </c>
      <c r="L81" s="22" t="s">
        <v>95</v>
      </c>
      <c r="M81" s="61" t="s">
        <v>56</v>
      </c>
      <c r="O81" s="60">
        <f t="shared" si="2"/>
        <v>0</v>
      </c>
    </row>
    <row r="82" ht="12.75" customHeight="1">
      <c r="B82" s="37" t="s">
        <v>77</v>
      </c>
      <c r="C82" s="38" t="s">
        <v>78</v>
      </c>
      <c r="D82" s="39">
        <v>33008.0</v>
      </c>
      <c r="E82" s="40" t="s">
        <v>111</v>
      </c>
      <c r="F82" s="38">
        <v>1168.0</v>
      </c>
      <c r="G82" s="40" t="s">
        <v>119</v>
      </c>
      <c r="H82" s="41">
        <v>1095.63</v>
      </c>
      <c r="I82" s="42" t="s">
        <v>81</v>
      </c>
      <c r="L82" s="61">
        <f>DSUM(mydata,H2,L65:M81)</f>
        <v>40908.01</v>
      </c>
      <c r="O82" s="60">
        <f>SUM(O66:O80)</f>
        <v>40908.01</v>
      </c>
    </row>
    <row r="83" ht="13.5" customHeight="1">
      <c r="B83" s="37" t="s">
        <v>68</v>
      </c>
      <c r="C83" s="38" t="s">
        <v>69</v>
      </c>
      <c r="D83" s="39">
        <v>33008.0</v>
      </c>
      <c r="E83" s="40" t="s">
        <v>99</v>
      </c>
      <c r="F83" s="38">
        <v>1170.0</v>
      </c>
      <c r="G83" s="40" t="s">
        <v>188</v>
      </c>
      <c r="H83" s="41">
        <v>257.16</v>
      </c>
      <c r="I83" s="42" t="s">
        <v>72</v>
      </c>
      <c r="O83" s="60"/>
    </row>
    <row r="84" ht="13.5" customHeight="1">
      <c r="B84" s="37" t="s">
        <v>68</v>
      </c>
      <c r="C84" s="38" t="s">
        <v>69</v>
      </c>
      <c r="D84" s="39">
        <v>33008.0</v>
      </c>
      <c r="E84" s="40" t="s">
        <v>114</v>
      </c>
      <c r="F84" s="38">
        <v>1171.0</v>
      </c>
      <c r="G84" s="40" t="s">
        <v>86</v>
      </c>
      <c r="H84" s="41">
        <v>1146.56</v>
      </c>
      <c r="I84" s="42" t="s">
        <v>72</v>
      </c>
      <c r="K84" s="61" t="s">
        <v>189</v>
      </c>
      <c r="L84" s="61" t="s">
        <v>13</v>
      </c>
      <c r="M84" s="61" t="s">
        <v>42</v>
      </c>
      <c r="N84" s="61" t="s">
        <v>47</v>
      </c>
      <c r="O84" s="60"/>
    </row>
    <row r="85" ht="13.5" customHeight="1">
      <c r="B85" s="37" t="s">
        <v>68</v>
      </c>
      <c r="C85" s="38" t="s">
        <v>69</v>
      </c>
      <c r="D85" s="39">
        <v>33008.0</v>
      </c>
      <c r="E85" s="40" t="s">
        <v>73</v>
      </c>
      <c r="F85" s="38">
        <v>1172.0</v>
      </c>
      <c r="G85" s="40" t="s">
        <v>190</v>
      </c>
      <c r="H85" s="41">
        <v>2003.68</v>
      </c>
      <c r="I85" s="42" t="s">
        <v>72</v>
      </c>
      <c r="L85" s="22" t="s">
        <v>53</v>
      </c>
      <c r="M85" s="61" t="s">
        <v>51</v>
      </c>
      <c r="N85" s="61" t="s">
        <v>191</v>
      </c>
      <c r="O85" s="60">
        <f t="shared" ref="O85:O100" si="3">SUMIFS(H:H,E:E,L85,B:B,M85,H:H,N85)</f>
        <v>8780.34</v>
      </c>
    </row>
    <row r="86" ht="13.5" customHeight="1">
      <c r="B86" s="37" t="s">
        <v>56</v>
      </c>
      <c r="C86" s="38" t="s">
        <v>57</v>
      </c>
      <c r="D86" s="39">
        <v>33008.0</v>
      </c>
      <c r="E86" s="40" t="s">
        <v>58</v>
      </c>
      <c r="F86" s="38">
        <v>1174.0</v>
      </c>
      <c r="G86" s="40" t="s">
        <v>122</v>
      </c>
      <c r="H86" s="41">
        <v>60.6</v>
      </c>
      <c r="I86" s="42" t="s">
        <v>60</v>
      </c>
      <c r="L86" s="22" t="s">
        <v>58</v>
      </c>
      <c r="M86" s="61" t="s">
        <v>51</v>
      </c>
      <c r="N86" s="61" t="s">
        <v>191</v>
      </c>
      <c r="O86" s="60">
        <f t="shared" si="3"/>
        <v>0</v>
      </c>
    </row>
    <row r="87" ht="12.75" customHeight="1">
      <c r="B87" s="37" t="s">
        <v>56</v>
      </c>
      <c r="C87" s="38" t="s">
        <v>57</v>
      </c>
      <c r="D87" s="39">
        <v>33008.0</v>
      </c>
      <c r="E87" s="40" t="s">
        <v>65</v>
      </c>
      <c r="F87" s="38">
        <v>1175.0</v>
      </c>
      <c r="G87" s="40" t="s">
        <v>192</v>
      </c>
      <c r="H87" s="41">
        <v>2114.56</v>
      </c>
      <c r="I87" s="42" t="s">
        <v>60</v>
      </c>
      <c r="L87" s="22" t="s">
        <v>62</v>
      </c>
      <c r="M87" s="61" t="s">
        <v>51</v>
      </c>
      <c r="N87" s="61" t="s">
        <v>191</v>
      </c>
      <c r="O87" s="60">
        <f t="shared" si="3"/>
        <v>0</v>
      </c>
    </row>
    <row r="88" ht="12.75" customHeight="1">
      <c r="B88" s="37" t="s">
        <v>77</v>
      </c>
      <c r="C88" s="38" t="s">
        <v>78</v>
      </c>
      <c r="D88" s="39">
        <v>33008.0</v>
      </c>
      <c r="E88" s="40" t="s">
        <v>120</v>
      </c>
      <c r="F88" s="38">
        <v>1177.0</v>
      </c>
      <c r="G88" s="40" t="s">
        <v>193</v>
      </c>
      <c r="H88" s="41">
        <v>990.0</v>
      </c>
      <c r="I88" s="42" t="s">
        <v>81</v>
      </c>
      <c r="L88" s="22" t="s">
        <v>65</v>
      </c>
      <c r="M88" s="61" t="s">
        <v>51</v>
      </c>
      <c r="N88" s="61" t="s">
        <v>191</v>
      </c>
      <c r="O88" s="60">
        <f t="shared" si="3"/>
        <v>0</v>
      </c>
    </row>
    <row r="89" ht="13.5" customHeight="1">
      <c r="B89" s="37" t="s">
        <v>56</v>
      </c>
      <c r="C89" s="38" t="s">
        <v>57</v>
      </c>
      <c r="D89" s="39">
        <v>33008.0</v>
      </c>
      <c r="E89" s="40" t="s">
        <v>62</v>
      </c>
      <c r="F89" s="38">
        <v>1178.0</v>
      </c>
      <c r="G89" s="40" t="s">
        <v>194</v>
      </c>
      <c r="H89" s="41">
        <v>2134.06</v>
      </c>
      <c r="I89" s="42" t="s">
        <v>60</v>
      </c>
      <c r="L89" s="22" t="s">
        <v>70</v>
      </c>
      <c r="M89" s="61" t="s">
        <v>51</v>
      </c>
      <c r="N89" s="61" t="s">
        <v>191</v>
      </c>
      <c r="O89" s="60">
        <f t="shared" si="3"/>
        <v>0</v>
      </c>
    </row>
    <row r="90" ht="13.5" customHeight="1">
      <c r="B90" s="37" t="s">
        <v>51</v>
      </c>
      <c r="C90" s="38" t="s">
        <v>52</v>
      </c>
      <c r="D90" s="39">
        <v>33009.0</v>
      </c>
      <c r="E90" s="40" t="s">
        <v>101</v>
      </c>
      <c r="F90" s="38">
        <v>1180.0</v>
      </c>
      <c r="G90" s="40" t="s">
        <v>195</v>
      </c>
      <c r="H90" s="41">
        <v>159.67</v>
      </c>
      <c r="I90" s="42" t="s">
        <v>55</v>
      </c>
      <c r="L90" s="22" t="s">
        <v>73</v>
      </c>
      <c r="M90" s="61" t="s">
        <v>51</v>
      </c>
      <c r="N90" s="61" t="s">
        <v>191</v>
      </c>
      <c r="O90" s="60">
        <f t="shared" si="3"/>
        <v>0</v>
      </c>
    </row>
    <row r="91" ht="12.75" customHeight="1">
      <c r="B91" s="37" t="s">
        <v>51</v>
      </c>
      <c r="C91" s="38" t="s">
        <v>52</v>
      </c>
      <c r="D91" s="39">
        <v>33009.0</v>
      </c>
      <c r="E91" s="40" t="s">
        <v>104</v>
      </c>
      <c r="F91" s="38">
        <v>1181.0</v>
      </c>
      <c r="G91" s="40" t="s">
        <v>196</v>
      </c>
      <c r="H91" s="41">
        <v>1670.32</v>
      </c>
      <c r="I91" s="42" t="s">
        <v>55</v>
      </c>
      <c r="L91" s="22" t="s">
        <v>79</v>
      </c>
      <c r="M91" s="61" t="s">
        <v>51</v>
      </c>
      <c r="N91" s="61" t="s">
        <v>191</v>
      </c>
      <c r="O91" s="60">
        <f t="shared" si="3"/>
        <v>0</v>
      </c>
    </row>
    <row r="92" ht="12.75" customHeight="1">
      <c r="B92" s="37" t="s">
        <v>68</v>
      </c>
      <c r="C92" s="38" t="s">
        <v>69</v>
      </c>
      <c r="D92" s="39">
        <v>33009.0</v>
      </c>
      <c r="E92" s="40" t="s">
        <v>70</v>
      </c>
      <c r="F92" s="38">
        <v>1182.0</v>
      </c>
      <c r="G92" s="40" t="s">
        <v>197</v>
      </c>
      <c r="H92" s="41">
        <v>1263.05</v>
      </c>
      <c r="I92" s="42" t="s">
        <v>72</v>
      </c>
      <c r="L92" s="22" t="s">
        <v>95</v>
      </c>
      <c r="M92" s="61" t="s">
        <v>51</v>
      </c>
      <c r="N92" s="61" t="s">
        <v>191</v>
      </c>
      <c r="O92" s="60">
        <f t="shared" si="3"/>
        <v>0</v>
      </c>
    </row>
    <row r="93" ht="12.75" customHeight="1">
      <c r="B93" s="37" t="s">
        <v>77</v>
      </c>
      <c r="C93" s="38" t="s">
        <v>78</v>
      </c>
      <c r="D93" s="39">
        <v>33009.0</v>
      </c>
      <c r="E93" s="40" t="s">
        <v>92</v>
      </c>
      <c r="F93" s="38">
        <v>1184.0</v>
      </c>
      <c r="G93" s="40" t="s">
        <v>198</v>
      </c>
      <c r="H93" s="41">
        <v>1253.5</v>
      </c>
      <c r="I93" s="42" t="s">
        <v>81</v>
      </c>
      <c r="L93" s="22" t="s">
        <v>53</v>
      </c>
      <c r="M93" s="61" t="s">
        <v>56</v>
      </c>
      <c r="N93" s="61" t="s">
        <v>191</v>
      </c>
      <c r="O93" s="60">
        <f t="shared" si="3"/>
        <v>0</v>
      </c>
    </row>
    <row r="94" ht="13.5" customHeight="1">
      <c r="B94" s="37" t="s">
        <v>56</v>
      </c>
      <c r="C94" s="38" t="s">
        <v>57</v>
      </c>
      <c r="D94" s="39">
        <v>33009.0</v>
      </c>
      <c r="E94" s="40" t="s">
        <v>58</v>
      </c>
      <c r="F94" s="38">
        <v>1186.0</v>
      </c>
      <c r="G94" s="40" t="s">
        <v>63</v>
      </c>
      <c r="H94" s="41">
        <v>1516.34</v>
      </c>
      <c r="I94" s="42" t="s">
        <v>60</v>
      </c>
      <c r="L94" s="22" t="s">
        <v>58</v>
      </c>
      <c r="M94" s="61" t="s">
        <v>56</v>
      </c>
      <c r="N94" s="61" t="s">
        <v>191</v>
      </c>
      <c r="O94" s="60">
        <f t="shared" si="3"/>
        <v>4001.68</v>
      </c>
    </row>
    <row r="95" ht="13.5" customHeight="1">
      <c r="B95" s="37" t="s">
        <v>56</v>
      </c>
      <c r="C95" s="38" t="s">
        <v>57</v>
      </c>
      <c r="D95" s="39">
        <v>33010.0</v>
      </c>
      <c r="E95" s="40" t="s">
        <v>65</v>
      </c>
      <c r="F95" s="38">
        <v>1190.0</v>
      </c>
      <c r="G95" s="40" t="s">
        <v>199</v>
      </c>
      <c r="H95" s="41">
        <v>1167.66</v>
      </c>
      <c r="I95" s="42" t="s">
        <v>60</v>
      </c>
      <c r="L95" s="22" t="s">
        <v>62</v>
      </c>
      <c r="M95" s="61" t="s">
        <v>56</v>
      </c>
      <c r="N95" s="61" t="s">
        <v>191</v>
      </c>
      <c r="O95" s="60">
        <f t="shared" si="3"/>
        <v>8484.02</v>
      </c>
    </row>
    <row r="96" ht="13.5" customHeight="1">
      <c r="B96" s="37" t="s">
        <v>93</v>
      </c>
      <c r="C96" s="38" t="s">
        <v>94</v>
      </c>
      <c r="D96" s="39">
        <v>33010.0</v>
      </c>
      <c r="E96" s="40" t="s">
        <v>117</v>
      </c>
      <c r="F96" s="38">
        <v>1191.0</v>
      </c>
      <c r="G96" s="40" t="s">
        <v>200</v>
      </c>
      <c r="H96" s="41">
        <v>2245.13</v>
      </c>
      <c r="I96" s="42" t="s">
        <v>97</v>
      </c>
      <c r="L96" s="22" t="s">
        <v>65</v>
      </c>
      <c r="M96" s="61" t="s">
        <v>56</v>
      </c>
      <c r="N96" s="61" t="s">
        <v>191</v>
      </c>
      <c r="O96" s="60">
        <f t="shared" si="3"/>
        <v>2114.56</v>
      </c>
    </row>
    <row r="97" ht="13.5" customHeight="1">
      <c r="B97" s="37" t="s">
        <v>93</v>
      </c>
      <c r="C97" s="38" t="s">
        <v>94</v>
      </c>
      <c r="D97" s="39">
        <v>33010.0</v>
      </c>
      <c r="E97" s="40" t="s">
        <v>115</v>
      </c>
      <c r="F97" s="38">
        <v>1192.0</v>
      </c>
      <c r="G97" s="40" t="s">
        <v>201</v>
      </c>
      <c r="H97" s="41">
        <v>1435.36</v>
      </c>
      <c r="I97" s="42" t="s">
        <v>97</v>
      </c>
      <c r="L97" s="22" t="s">
        <v>70</v>
      </c>
      <c r="M97" s="61" t="s">
        <v>56</v>
      </c>
      <c r="N97" s="61" t="s">
        <v>191</v>
      </c>
      <c r="O97" s="60">
        <f t="shared" si="3"/>
        <v>0</v>
      </c>
    </row>
    <row r="98" ht="13.5" customHeight="1">
      <c r="B98" s="37" t="s">
        <v>93</v>
      </c>
      <c r="C98" s="38" t="s">
        <v>94</v>
      </c>
      <c r="D98" s="39">
        <v>33010.0</v>
      </c>
      <c r="E98" s="40" t="s">
        <v>117</v>
      </c>
      <c r="F98" s="38">
        <v>1193.0</v>
      </c>
      <c r="G98" s="40" t="s">
        <v>202</v>
      </c>
      <c r="H98" s="41">
        <v>774.58</v>
      </c>
      <c r="I98" s="42" t="s">
        <v>97</v>
      </c>
      <c r="L98" s="22" t="s">
        <v>73</v>
      </c>
      <c r="M98" s="61" t="s">
        <v>56</v>
      </c>
      <c r="N98" s="61" t="s">
        <v>191</v>
      </c>
      <c r="O98" s="60">
        <f t="shared" si="3"/>
        <v>0</v>
      </c>
    </row>
    <row r="99" ht="12.75" customHeight="1">
      <c r="B99" s="37" t="s">
        <v>56</v>
      </c>
      <c r="C99" s="38" t="s">
        <v>57</v>
      </c>
      <c r="D99" s="39">
        <v>33010.0</v>
      </c>
      <c r="E99" s="40" t="s">
        <v>65</v>
      </c>
      <c r="F99" s="38">
        <v>1194.0</v>
      </c>
      <c r="G99" s="40" t="s">
        <v>203</v>
      </c>
      <c r="H99" s="41">
        <v>769.22</v>
      </c>
      <c r="I99" s="42" t="s">
        <v>60</v>
      </c>
      <c r="L99" s="22" t="s">
        <v>79</v>
      </c>
      <c r="M99" s="61" t="s">
        <v>56</v>
      </c>
      <c r="N99" s="61" t="s">
        <v>191</v>
      </c>
      <c r="O99" s="60">
        <f t="shared" si="3"/>
        <v>0</v>
      </c>
    </row>
    <row r="100" ht="13.5" customHeight="1">
      <c r="B100" s="37" t="s">
        <v>77</v>
      </c>
      <c r="C100" s="38" t="s">
        <v>78</v>
      </c>
      <c r="D100" s="39">
        <v>33010.0</v>
      </c>
      <c r="E100" s="40" t="s">
        <v>111</v>
      </c>
      <c r="F100" s="38">
        <v>1196.0</v>
      </c>
      <c r="G100" s="40" t="s">
        <v>204</v>
      </c>
      <c r="H100" s="41">
        <v>1769.29</v>
      </c>
      <c r="I100" s="42" t="s">
        <v>81</v>
      </c>
      <c r="L100" s="22" t="s">
        <v>95</v>
      </c>
      <c r="M100" s="61" t="s">
        <v>56</v>
      </c>
      <c r="N100" s="61" t="s">
        <v>191</v>
      </c>
      <c r="O100" s="60">
        <f t="shared" si="3"/>
        <v>0</v>
      </c>
    </row>
    <row r="101" ht="13.5" customHeight="1">
      <c r="B101" s="37" t="s">
        <v>68</v>
      </c>
      <c r="C101" s="38" t="s">
        <v>69</v>
      </c>
      <c r="D101" s="39">
        <v>33010.0</v>
      </c>
      <c r="E101" s="40" t="s">
        <v>121</v>
      </c>
      <c r="F101" s="38">
        <v>1197.0</v>
      </c>
      <c r="G101" s="40" t="s">
        <v>205</v>
      </c>
      <c r="H101" s="41">
        <v>917.81</v>
      </c>
      <c r="I101" s="42" t="s">
        <v>72</v>
      </c>
      <c r="L101" s="61">
        <f>DCOUNT(mydata,H2,L84:N100)</f>
        <v>12</v>
      </c>
      <c r="O101" s="60">
        <f>SUM(O85:O100)</f>
        <v>23380.6</v>
      </c>
    </row>
    <row r="102" ht="13.5" customHeight="1">
      <c r="B102" s="37" t="s">
        <v>68</v>
      </c>
      <c r="C102" s="38" t="s">
        <v>69</v>
      </c>
      <c r="D102" s="39">
        <v>33011.0</v>
      </c>
      <c r="E102" s="40" t="s">
        <v>99</v>
      </c>
      <c r="F102" s="38">
        <v>1198.0</v>
      </c>
      <c r="G102" s="40" t="s">
        <v>178</v>
      </c>
      <c r="H102" s="41">
        <v>960.54</v>
      </c>
      <c r="I102" s="42" t="s">
        <v>72</v>
      </c>
    </row>
    <row r="103" ht="13.5" customHeight="1">
      <c r="B103" s="37" t="s">
        <v>51</v>
      </c>
      <c r="C103" s="38" t="s">
        <v>52</v>
      </c>
      <c r="D103" s="39">
        <v>33011.0</v>
      </c>
      <c r="E103" s="40" t="s">
        <v>112</v>
      </c>
      <c r="F103" s="38">
        <v>1199.0</v>
      </c>
      <c r="G103" s="40" t="s">
        <v>206</v>
      </c>
      <c r="H103" s="41">
        <v>1353.51</v>
      </c>
      <c r="I103" s="42" t="s">
        <v>55</v>
      </c>
      <c r="K103" s="61" t="s">
        <v>207</v>
      </c>
      <c r="L103" s="22" t="s">
        <v>208</v>
      </c>
      <c r="O103" s="61" t="s">
        <v>209</v>
      </c>
      <c r="R103" s="61" t="s">
        <v>210</v>
      </c>
    </row>
    <row r="104" ht="13.5" customHeight="1">
      <c r="B104" s="37" t="s">
        <v>56</v>
      </c>
      <c r="C104" s="38" t="s">
        <v>57</v>
      </c>
      <c r="D104" s="39">
        <v>33011.0</v>
      </c>
      <c r="E104" s="40" t="s">
        <v>58</v>
      </c>
      <c r="F104" s="38">
        <v>1200.0</v>
      </c>
      <c r="G104" s="40" t="s">
        <v>194</v>
      </c>
      <c r="H104" s="41">
        <v>271.66</v>
      </c>
      <c r="I104" s="42" t="s">
        <v>60</v>
      </c>
      <c r="L104" s="25" t="s">
        <v>42</v>
      </c>
      <c r="M104" s="26" t="s">
        <v>43</v>
      </c>
      <c r="N104" s="27" t="s">
        <v>44</v>
      </c>
      <c r="O104" s="26" t="s">
        <v>13</v>
      </c>
      <c r="P104" s="26" t="s">
        <v>45</v>
      </c>
      <c r="Q104" s="26" t="s">
        <v>46</v>
      </c>
      <c r="R104" s="28" t="s">
        <v>47</v>
      </c>
      <c r="S104" s="29" t="s">
        <v>48</v>
      </c>
    </row>
    <row r="105" ht="13.5" customHeight="1">
      <c r="B105" s="37" t="s">
        <v>68</v>
      </c>
      <c r="C105" s="38" t="s">
        <v>69</v>
      </c>
      <c r="D105" s="39">
        <v>33011.0</v>
      </c>
      <c r="E105" s="40" t="s">
        <v>70</v>
      </c>
      <c r="F105" s="38">
        <v>1201.0</v>
      </c>
      <c r="G105" s="40" t="s">
        <v>211</v>
      </c>
      <c r="H105" s="41">
        <v>1134.24</v>
      </c>
      <c r="I105" s="42" t="s">
        <v>72</v>
      </c>
      <c r="K105" s="62">
        <v>1.0</v>
      </c>
      <c r="L105" s="31" t="s">
        <v>56</v>
      </c>
      <c r="M105" s="32" t="s">
        <v>57</v>
      </c>
      <c r="N105" s="33">
        <v>33008.0</v>
      </c>
      <c r="O105" s="34" t="s">
        <v>62</v>
      </c>
      <c r="P105" s="32">
        <v>1178.0</v>
      </c>
      <c r="Q105" s="34" t="s">
        <v>194</v>
      </c>
      <c r="R105" s="35">
        <v>2134.06</v>
      </c>
      <c r="S105" s="36" t="s">
        <v>60</v>
      </c>
    </row>
    <row r="106" ht="13.5" customHeight="1">
      <c r="B106" s="37" t="s">
        <v>51</v>
      </c>
      <c r="C106" s="38" t="s">
        <v>52</v>
      </c>
      <c r="D106" s="39">
        <v>33011.0</v>
      </c>
      <c r="E106" s="40" t="s">
        <v>109</v>
      </c>
      <c r="F106" s="38">
        <v>1202.0</v>
      </c>
      <c r="G106" s="40" t="s">
        <v>212</v>
      </c>
      <c r="H106" s="41">
        <v>480.67</v>
      </c>
      <c r="I106" s="42" t="s">
        <v>55</v>
      </c>
      <c r="K106" s="62">
        <f t="shared" ref="K106:K116" si="4">K105+1</f>
        <v>2</v>
      </c>
      <c r="L106" s="37" t="s">
        <v>56</v>
      </c>
      <c r="M106" s="38" t="s">
        <v>57</v>
      </c>
      <c r="N106" s="39">
        <v>33000.0</v>
      </c>
      <c r="O106" s="40" t="s">
        <v>62</v>
      </c>
      <c r="P106" s="38">
        <v>1059.0</v>
      </c>
      <c r="Q106" s="40" t="s">
        <v>63</v>
      </c>
      <c r="R106" s="41">
        <v>1673.21</v>
      </c>
      <c r="S106" s="42" t="s">
        <v>60</v>
      </c>
    </row>
    <row r="107" ht="13.5" customHeight="1">
      <c r="B107" s="37" t="s">
        <v>77</v>
      </c>
      <c r="C107" s="38" t="s">
        <v>78</v>
      </c>
      <c r="D107" s="39">
        <v>33011.0</v>
      </c>
      <c r="E107" s="40" t="s">
        <v>111</v>
      </c>
      <c r="F107" s="38">
        <v>1205.0</v>
      </c>
      <c r="G107" s="40" t="s">
        <v>213</v>
      </c>
      <c r="H107" s="41">
        <v>753.18</v>
      </c>
      <c r="I107" s="42" t="s">
        <v>81</v>
      </c>
      <c r="K107" s="62">
        <f t="shared" si="4"/>
        <v>3</v>
      </c>
      <c r="L107" s="37" t="s">
        <v>56</v>
      </c>
      <c r="M107" s="38" t="s">
        <v>57</v>
      </c>
      <c r="N107" s="39">
        <v>33005.0</v>
      </c>
      <c r="O107" s="40" t="s">
        <v>62</v>
      </c>
      <c r="P107" s="38">
        <v>1126.0</v>
      </c>
      <c r="Q107" s="40" t="s">
        <v>162</v>
      </c>
      <c r="R107" s="41">
        <v>1590.64</v>
      </c>
      <c r="S107" s="42" t="s">
        <v>60</v>
      </c>
    </row>
    <row r="108" ht="13.5" customHeight="1">
      <c r="B108" s="37" t="s">
        <v>77</v>
      </c>
      <c r="C108" s="38" t="s">
        <v>78</v>
      </c>
      <c r="D108" s="39">
        <v>33011.0</v>
      </c>
      <c r="E108" s="40" t="s">
        <v>102</v>
      </c>
      <c r="F108" s="38">
        <v>1206.0</v>
      </c>
      <c r="G108" s="40" t="s">
        <v>214</v>
      </c>
      <c r="H108" s="41">
        <v>862.61</v>
      </c>
      <c r="I108" s="42" t="s">
        <v>81</v>
      </c>
      <c r="K108" s="62">
        <f t="shared" si="4"/>
        <v>4</v>
      </c>
      <c r="L108" s="37" t="s">
        <v>56</v>
      </c>
      <c r="M108" s="38" t="s">
        <v>57</v>
      </c>
      <c r="N108" s="39">
        <v>33014.0</v>
      </c>
      <c r="O108" s="40" t="s">
        <v>62</v>
      </c>
      <c r="P108" s="38">
        <v>1234.0</v>
      </c>
      <c r="Q108" s="40" t="s">
        <v>215</v>
      </c>
      <c r="R108" s="41">
        <v>1557.79</v>
      </c>
      <c r="S108" s="42" t="s">
        <v>60</v>
      </c>
    </row>
    <row r="109" ht="12.75" customHeight="1">
      <c r="B109" s="37" t="s">
        <v>56</v>
      </c>
      <c r="C109" s="38" t="s">
        <v>57</v>
      </c>
      <c r="D109" s="39">
        <v>33011.0</v>
      </c>
      <c r="E109" s="40" t="s">
        <v>58</v>
      </c>
      <c r="F109" s="38">
        <v>1207.0</v>
      </c>
      <c r="G109" s="40" t="s">
        <v>216</v>
      </c>
      <c r="H109" s="41">
        <v>284.88</v>
      </c>
      <c r="I109" s="42" t="s">
        <v>60</v>
      </c>
      <c r="K109" s="62">
        <f t="shared" si="4"/>
        <v>5</v>
      </c>
      <c r="L109" s="37" t="s">
        <v>56</v>
      </c>
      <c r="M109" s="38" t="s">
        <v>57</v>
      </c>
      <c r="N109" s="39">
        <v>33005.0</v>
      </c>
      <c r="O109" s="40" t="s">
        <v>62</v>
      </c>
      <c r="P109" s="38">
        <v>1129.0</v>
      </c>
      <c r="Q109" s="40" t="s">
        <v>165</v>
      </c>
      <c r="R109" s="41">
        <v>1528.32</v>
      </c>
      <c r="S109" s="42" t="s">
        <v>60</v>
      </c>
    </row>
    <row r="110" ht="13.5" customHeight="1">
      <c r="B110" s="37" t="s">
        <v>93</v>
      </c>
      <c r="C110" s="38" t="s">
        <v>94</v>
      </c>
      <c r="D110" s="39">
        <v>33011.0</v>
      </c>
      <c r="E110" s="40" t="s">
        <v>115</v>
      </c>
      <c r="F110" s="38">
        <v>1208.0</v>
      </c>
      <c r="G110" s="40" t="s">
        <v>164</v>
      </c>
      <c r="H110" s="41">
        <v>821.19</v>
      </c>
      <c r="I110" s="42" t="s">
        <v>97</v>
      </c>
      <c r="K110" s="62">
        <f t="shared" si="4"/>
        <v>6</v>
      </c>
      <c r="L110" s="37" t="s">
        <v>56</v>
      </c>
      <c r="M110" s="38" t="s">
        <v>57</v>
      </c>
      <c r="N110" s="39">
        <v>33006.0</v>
      </c>
      <c r="O110" s="40" t="s">
        <v>58</v>
      </c>
      <c r="P110" s="38">
        <v>1157.0</v>
      </c>
      <c r="Q110" s="40" t="s">
        <v>184</v>
      </c>
      <c r="R110" s="41">
        <v>2485.34</v>
      </c>
      <c r="S110" s="42" t="s">
        <v>60</v>
      </c>
    </row>
    <row r="111" ht="13.5" customHeight="1">
      <c r="B111" s="37" t="s">
        <v>51</v>
      </c>
      <c r="C111" s="38" t="s">
        <v>52</v>
      </c>
      <c r="D111" s="39">
        <v>33011.0</v>
      </c>
      <c r="E111" s="40" t="s">
        <v>101</v>
      </c>
      <c r="F111" s="38">
        <v>1209.0</v>
      </c>
      <c r="G111" s="40" t="s">
        <v>156</v>
      </c>
      <c r="H111" s="41">
        <v>147.86</v>
      </c>
      <c r="I111" s="42" t="s">
        <v>55</v>
      </c>
      <c r="K111" s="62">
        <f t="shared" si="4"/>
        <v>7</v>
      </c>
      <c r="L111" s="37" t="s">
        <v>56</v>
      </c>
      <c r="M111" s="38" t="s">
        <v>57</v>
      </c>
      <c r="N111" s="39">
        <v>33009.0</v>
      </c>
      <c r="O111" s="40" t="s">
        <v>58</v>
      </c>
      <c r="P111" s="38">
        <v>1186.0</v>
      </c>
      <c r="Q111" s="40" t="s">
        <v>63</v>
      </c>
      <c r="R111" s="41">
        <v>1516.34</v>
      </c>
      <c r="S111" s="42" t="s">
        <v>60</v>
      </c>
    </row>
    <row r="112" ht="13.5" customHeight="1">
      <c r="B112" s="37" t="s">
        <v>68</v>
      </c>
      <c r="C112" s="38" t="s">
        <v>69</v>
      </c>
      <c r="D112" s="39">
        <v>33011.0</v>
      </c>
      <c r="E112" s="40" t="s">
        <v>99</v>
      </c>
      <c r="F112" s="38">
        <v>1210.0</v>
      </c>
      <c r="G112" s="40" t="s">
        <v>217</v>
      </c>
      <c r="H112" s="41">
        <v>509.13</v>
      </c>
      <c r="I112" s="42" t="s">
        <v>72</v>
      </c>
      <c r="K112" s="62">
        <f t="shared" si="4"/>
        <v>8</v>
      </c>
      <c r="L112" s="37" t="s">
        <v>51</v>
      </c>
      <c r="M112" s="38" t="s">
        <v>52</v>
      </c>
      <c r="N112" s="39">
        <v>33000.0</v>
      </c>
      <c r="O112" s="40" t="s">
        <v>53</v>
      </c>
      <c r="P112" s="38">
        <v>1056.0</v>
      </c>
      <c r="Q112" s="40" t="s">
        <v>54</v>
      </c>
      <c r="R112" s="41">
        <v>2615.58</v>
      </c>
      <c r="S112" s="42" t="s">
        <v>55</v>
      </c>
    </row>
    <row r="113" ht="13.5" customHeight="1">
      <c r="B113" s="37" t="s">
        <v>93</v>
      </c>
      <c r="C113" s="38" t="s">
        <v>94</v>
      </c>
      <c r="D113" s="39">
        <v>33011.0</v>
      </c>
      <c r="E113" s="40" t="s">
        <v>91</v>
      </c>
      <c r="F113" s="38">
        <v>1212.0</v>
      </c>
      <c r="G113" s="40" t="s">
        <v>218</v>
      </c>
      <c r="H113" s="41">
        <v>512.45</v>
      </c>
      <c r="I113" s="42" t="s">
        <v>97</v>
      </c>
      <c r="K113" s="62">
        <f t="shared" si="4"/>
        <v>9</v>
      </c>
      <c r="L113" s="37" t="s">
        <v>51</v>
      </c>
      <c r="M113" s="38" t="s">
        <v>52</v>
      </c>
      <c r="N113" s="39">
        <v>33002.0</v>
      </c>
      <c r="O113" s="40" t="s">
        <v>53</v>
      </c>
      <c r="P113" s="38">
        <v>1078.0</v>
      </c>
      <c r="Q113" s="40" t="s">
        <v>110</v>
      </c>
      <c r="R113" s="41">
        <v>2407.79</v>
      </c>
      <c r="S113" s="42" t="s">
        <v>55</v>
      </c>
    </row>
    <row r="114" ht="12.75" customHeight="1">
      <c r="B114" s="37" t="s">
        <v>56</v>
      </c>
      <c r="C114" s="38" t="s">
        <v>57</v>
      </c>
      <c r="D114" s="39">
        <v>33012.0</v>
      </c>
      <c r="E114" s="40" t="s">
        <v>58</v>
      </c>
      <c r="F114" s="38">
        <v>1213.0</v>
      </c>
      <c r="G114" s="40" t="s">
        <v>219</v>
      </c>
      <c r="H114" s="41">
        <v>1248.4</v>
      </c>
      <c r="I114" s="42" t="s">
        <v>60</v>
      </c>
      <c r="K114" s="62">
        <f t="shared" si="4"/>
        <v>10</v>
      </c>
      <c r="L114" s="37" t="s">
        <v>51</v>
      </c>
      <c r="M114" s="38" t="s">
        <v>52</v>
      </c>
      <c r="N114" s="39">
        <v>33004.0</v>
      </c>
      <c r="O114" s="40" t="s">
        <v>53</v>
      </c>
      <c r="P114" s="38">
        <v>1114.0</v>
      </c>
      <c r="Q114" s="40" t="s">
        <v>155</v>
      </c>
      <c r="R114" s="41">
        <v>2174.81</v>
      </c>
      <c r="S114" s="42" t="s">
        <v>55</v>
      </c>
    </row>
    <row r="115" ht="12.75" customHeight="1">
      <c r="B115" s="37" t="s">
        <v>68</v>
      </c>
      <c r="C115" s="38" t="s">
        <v>69</v>
      </c>
      <c r="D115" s="39">
        <v>33012.0</v>
      </c>
      <c r="E115" s="40" t="s">
        <v>99</v>
      </c>
      <c r="F115" s="38">
        <v>1214.0</v>
      </c>
      <c r="G115" s="40" t="s">
        <v>220</v>
      </c>
      <c r="H115" s="41">
        <v>1801.13</v>
      </c>
      <c r="I115" s="42" t="s">
        <v>72</v>
      </c>
      <c r="K115" s="62">
        <f t="shared" si="4"/>
        <v>11</v>
      </c>
      <c r="L115" s="37" t="s">
        <v>51</v>
      </c>
      <c r="M115" s="38" t="s">
        <v>52</v>
      </c>
      <c r="N115" s="39">
        <v>33013.0</v>
      </c>
      <c r="O115" s="40" t="s">
        <v>53</v>
      </c>
      <c r="P115" s="38">
        <v>1227.0</v>
      </c>
      <c r="Q115" s="40" t="s">
        <v>221</v>
      </c>
      <c r="R115" s="41">
        <v>1582.16</v>
      </c>
      <c r="S115" s="42" t="s">
        <v>55</v>
      </c>
    </row>
    <row r="116" ht="13.5" customHeight="1">
      <c r="B116" s="37" t="s">
        <v>93</v>
      </c>
      <c r="C116" s="38" t="s">
        <v>94</v>
      </c>
      <c r="D116" s="39">
        <v>33012.0</v>
      </c>
      <c r="E116" s="40" t="s">
        <v>91</v>
      </c>
      <c r="F116" s="38">
        <v>1215.0</v>
      </c>
      <c r="G116" s="40" t="s">
        <v>151</v>
      </c>
      <c r="H116" s="41">
        <v>1367.38</v>
      </c>
      <c r="I116" s="42" t="s">
        <v>97</v>
      </c>
      <c r="K116" s="62">
        <f t="shared" si="4"/>
        <v>12</v>
      </c>
      <c r="L116" s="37" t="s">
        <v>56</v>
      </c>
      <c r="M116" s="38" t="s">
        <v>57</v>
      </c>
      <c r="N116" s="39">
        <v>33008.0</v>
      </c>
      <c r="O116" s="40" t="s">
        <v>65</v>
      </c>
      <c r="P116" s="38">
        <v>1175.0</v>
      </c>
      <c r="Q116" s="40" t="s">
        <v>192</v>
      </c>
      <c r="R116" s="41">
        <v>2114.56</v>
      </c>
      <c r="S116" s="42" t="s">
        <v>60</v>
      </c>
    </row>
    <row r="117" ht="13.5" customHeight="1">
      <c r="B117" s="37" t="s">
        <v>77</v>
      </c>
      <c r="C117" s="38" t="s">
        <v>78</v>
      </c>
      <c r="D117" s="39">
        <v>33012.0</v>
      </c>
      <c r="E117" s="40" t="s">
        <v>79</v>
      </c>
      <c r="F117" s="38">
        <v>1217.0</v>
      </c>
      <c r="G117" s="40" t="s">
        <v>222</v>
      </c>
      <c r="H117" s="41">
        <v>1131.14</v>
      </c>
      <c r="I117" s="42" t="s">
        <v>81</v>
      </c>
    </row>
    <row r="118" ht="13.5" customHeight="1">
      <c r="B118" s="37" t="s">
        <v>68</v>
      </c>
      <c r="C118" s="38" t="s">
        <v>69</v>
      </c>
      <c r="D118" s="39">
        <v>33012.0</v>
      </c>
      <c r="E118" s="40" t="s">
        <v>98</v>
      </c>
      <c r="F118" s="38">
        <v>1218.0</v>
      </c>
      <c r="G118" s="40" t="s">
        <v>217</v>
      </c>
      <c r="H118" s="41">
        <v>1655.56</v>
      </c>
      <c r="I118" s="42" t="s">
        <v>72</v>
      </c>
    </row>
    <row r="119" ht="13.5" customHeight="1">
      <c r="B119" s="37" t="s">
        <v>56</v>
      </c>
      <c r="C119" s="38" t="s">
        <v>57</v>
      </c>
      <c r="D119" s="39">
        <v>33012.0</v>
      </c>
      <c r="E119" s="40" t="s">
        <v>58</v>
      </c>
      <c r="F119" s="38">
        <v>1219.0</v>
      </c>
      <c r="G119" s="40" t="s">
        <v>223</v>
      </c>
      <c r="H119" s="41">
        <v>1427.04</v>
      </c>
      <c r="I119" s="42" t="s">
        <v>60</v>
      </c>
    </row>
    <row r="120" ht="12.75" customHeight="1">
      <c r="B120" s="37" t="s">
        <v>56</v>
      </c>
      <c r="C120" s="38" t="s">
        <v>57</v>
      </c>
      <c r="D120" s="39">
        <v>33012.0</v>
      </c>
      <c r="E120" s="40" t="s">
        <v>105</v>
      </c>
      <c r="F120" s="38">
        <v>1221.0</v>
      </c>
      <c r="G120" s="40" t="s">
        <v>224</v>
      </c>
      <c r="H120" s="41">
        <v>2086.46</v>
      </c>
      <c r="I120" s="42" t="s">
        <v>60</v>
      </c>
    </row>
    <row r="121" ht="13.5" customHeight="1">
      <c r="B121" s="37" t="s">
        <v>77</v>
      </c>
      <c r="C121" s="38" t="s">
        <v>78</v>
      </c>
      <c r="D121" s="39">
        <v>33012.0</v>
      </c>
      <c r="E121" s="40" t="s">
        <v>102</v>
      </c>
      <c r="F121" s="38">
        <v>1222.0</v>
      </c>
      <c r="G121" s="40" t="s">
        <v>225</v>
      </c>
      <c r="H121" s="41">
        <v>1684.74</v>
      </c>
      <c r="I121" s="42" t="s">
        <v>81</v>
      </c>
    </row>
    <row r="122" ht="13.5" customHeight="1">
      <c r="B122" s="37" t="s">
        <v>93</v>
      </c>
      <c r="C122" s="38" t="s">
        <v>94</v>
      </c>
      <c r="D122" s="39">
        <v>33012.0</v>
      </c>
      <c r="E122" s="40" t="s">
        <v>95</v>
      </c>
      <c r="F122" s="38">
        <v>1223.0</v>
      </c>
      <c r="G122" s="40" t="s">
        <v>166</v>
      </c>
      <c r="H122" s="41">
        <v>846.88</v>
      </c>
      <c r="I122" s="42" t="s">
        <v>97</v>
      </c>
    </row>
    <row r="123" ht="13.5" customHeight="1">
      <c r="B123" s="37" t="s">
        <v>56</v>
      </c>
      <c r="C123" s="38" t="s">
        <v>57</v>
      </c>
      <c r="D123" s="39">
        <v>33012.0</v>
      </c>
      <c r="E123" s="40" t="s">
        <v>58</v>
      </c>
      <c r="F123" s="38">
        <v>1224.0</v>
      </c>
      <c r="G123" s="40" t="s">
        <v>226</v>
      </c>
      <c r="H123" s="41">
        <v>519.93</v>
      </c>
      <c r="I123" s="42" t="s">
        <v>60</v>
      </c>
    </row>
    <row r="124" ht="13.5" customHeight="1">
      <c r="B124" s="37" t="s">
        <v>56</v>
      </c>
      <c r="C124" s="38" t="s">
        <v>57</v>
      </c>
      <c r="D124" s="39">
        <v>33013.0</v>
      </c>
      <c r="E124" s="40" t="s">
        <v>58</v>
      </c>
      <c r="F124" s="38">
        <v>1225.0</v>
      </c>
      <c r="G124" s="40" t="s">
        <v>227</v>
      </c>
      <c r="H124" s="41">
        <v>169.88</v>
      </c>
      <c r="I124" s="42" t="s">
        <v>60</v>
      </c>
    </row>
    <row r="125" ht="12.75" customHeight="1">
      <c r="B125" s="37" t="s">
        <v>77</v>
      </c>
      <c r="C125" s="38" t="s">
        <v>78</v>
      </c>
      <c r="D125" s="39">
        <v>33013.0</v>
      </c>
      <c r="E125" s="40" t="s">
        <v>79</v>
      </c>
      <c r="F125" s="38">
        <v>1226.0</v>
      </c>
      <c r="G125" s="40" t="s">
        <v>186</v>
      </c>
      <c r="H125" s="41">
        <v>984.23</v>
      </c>
      <c r="I125" s="42" t="s">
        <v>81</v>
      </c>
    </row>
    <row r="126" ht="12.75" customHeight="1">
      <c r="B126" s="37" t="s">
        <v>51</v>
      </c>
      <c r="C126" s="38" t="s">
        <v>52</v>
      </c>
      <c r="D126" s="39">
        <v>33013.0</v>
      </c>
      <c r="E126" s="40" t="s">
        <v>53</v>
      </c>
      <c r="F126" s="38">
        <v>1227.0</v>
      </c>
      <c r="G126" s="40" t="s">
        <v>221</v>
      </c>
      <c r="H126" s="41">
        <v>1582.16</v>
      </c>
      <c r="I126" s="42" t="s">
        <v>55</v>
      </c>
    </row>
    <row r="127" ht="12.75" customHeight="1">
      <c r="B127" s="37" t="s">
        <v>93</v>
      </c>
      <c r="C127" s="38" t="s">
        <v>94</v>
      </c>
      <c r="D127" s="39">
        <v>33014.0</v>
      </c>
      <c r="E127" s="40" t="s">
        <v>115</v>
      </c>
      <c r="F127" s="38">
        <v>1229.0</v>
      </c>
      <c r="G127" s="40" t="s">
        <v>228</v>
      </c>
      <c r="H127" s="41">
        <v>1972.45</v>
      </c>
      <c r="I127" s="42" t="s">
        <v>97</v>
      </c>
    </row>
    <row r="128" ht="13.5" customHeight="1">
      <c r="B128" s="37" t="s">
        <v>93</v>
      </c>
      <c r="C128" s="38" t="s">
        <v>94</v>
      </c>
      <c r="D128" s="39">
        <v>33014.0</v>
      </c>
      <c r="E128" s="40" t="s">
        <v>95</v>
      </c>
      <c r="F128" s="38">
        <v>1231.0</v>
      </c>
      <c r="G128" s="40" t="s">
        <v>229</v>
      </c>
      <c r="H128" s="41">
        <v>1720.17</v>
      </c>
      <c r="I128" s="42" t="s">
        <v>97</v>
      </c>
    </row>
    <row r="129" ht="13.5" customHeight="1">
      <c r="B129" s="37" t="s">
        <v>68</v>
      </c>
      <c r="C129" s="38" t="s">
        <v>69</v>
      </c>
      <c r="D129" s="39">
        <v>33014.0</v>
      </c>
      <c r="E129" s="40" t="s">
        <v>73</v>
      </c>
      <c r="F129" s="38">
        <v>1233.0</v>
      </c>
      <c r="G129" s="40" t="s">
        <v>230</v>
      </c>
      <c r="H129" s="41">
        <v>1626.22</v>
      </c>
      <c r="I129" s="42" t="s">
        <v>72</v>
      </c>
    </row>
    <row r="130" ht="13.5" customHeight="1">
      <c r="B130" s="37" t="s">
        <v>56</v>
      </c>
      <c r="C130" s="38" t="s">
        <v>57</v>
      </c>
      <c r="D130" s="39">
        <v>33014.0</v>
      </c>
      <c r="E130" s="40" t="s">
        <v>62</v>
      </c>
      <c r="F130" s="38">
        <v>1234.0</v>
      </c>
      <c r="G130" s="40" t="s">
        <v>215</v>
      </c>
      <c r="H130" s="41">
        <v>1557.79</v>
      </c>
      <c r="I130" s="42" t="s">
        <v>60</v>
      </c>
    </row>
    <row r="131" ht="13.5" customHeight="1">
      <c r="B131" s="37" t="s">
        <v>93</v>
      </c>
      <c r="C131" s="38" t="s">
        <v>94</v>
      </c>
      <c r="D131" s="39">
        <v>33015.0</v>
      </c>
      <c r="E131" s="40" t="s">
        <v>108</v>
      </c>
      <c r="F131" s="38">
        <v>1236.0</v>
      </c>
      <c r="G131" s="40" t="s">
        <v>231</v>
      </c>
      <c r="H131" s="41">
        <v>249.53</v>
      </c>
      <c r="I131" s="42" t="s">
        <v>97</v>
      </c>
    </row>
    <row r="132" ht="13.5" customHeight="1">
      <c r="B132" s="37" t="s">
        <v>56</v>
      </c>
      <c r="C132" s="38" t="s">
        <v>57</v>
      </c>
      <c r="D132" s="39">
        <v>33015.0</v>
      </c>
      <c r="E132" s="40" t="s">
        <v>65</v>
      </c>
      <c r="F132" s="38">
        <v>1237.0</v>
      </c>
      <c r="G132" s="40" t="s">
        <v>232</v>
      </c>
      <c r="H132" s="41">
        <v>127.2</v>
      </c>
      <c r="I132" s="42" t="s">
        <v>60</v>
      </c>
    </row>
    <row r="133" ht="13.5" customHeight="1">
      <c r="B133" s="37" t="s">
        <v>51</v>
      </c>
      <c r="C133" s="38" t="s">
        <v>52</v>
      </c>
      <c r="D133" s="39">
        <v>33015.0</v>
      </c>
      <c r="E133" s="40" t="s">
        <v>53</v>
      </c>
      <c r="F133" s="38">
        <v>1241.0</v>
      </c>
      <c r="G133" s="40" t="s">
        <v>233</v>
      </c>
      <c r="H133" s="41">
        <v>417.13</v>
      </c>
      <c r="I133" s="42" t="s">
        <v>55</v>
      </c>
    </row>
    <row r="134" ht="12.75" customHeight="1">
      <c r="B134" s="37" t="s">
        <v>93</v>
      </c>
      <c r="C134" s="38" t="s">
        <v>94</v>
      </c>
      <c r="D134" s="39">
        <v>33015.0</v>
      </c>
      <c r="E134" s="40" t="s">
        <v>95</v>
      </c>
      <c r="F134" s="38">
        <v>1242.0</v>
      </c>
      <c r="G134" s="40" t="s">
        <v>234</v>
      </c>
      <c r="H134" s="41">
        <v>494.82</v>
      </c>
      <c r="I134" s="42" t="s">
        <v>97</v>
      </c>
    </row>
    <row r="135" ht="12.75" customHeight="1">
      <c r="B135" s="37" t="s">
        <v>77</v>
      </c>
      <c r="C135" s="38" t="s">
        <v>78</v>
      </c>
      <c r="D135" s="39">
        <v>33015.0</v>
      </c>
      <c r="E135" s="40" t="s">
        <v>92</v>
      </c>
      <c r="F135" s="38">
        <v>1243.0</v>
      </c>
      <c r="G135" s="40" t="s">
        <v>235</v>
      </c>
      <c r="H135" s="41">
        <v>1314.05</v>
      </c>
      <c r="I135" s="42" t="s">
        <v>81</v>
      </c>
    </row>
    <row r="136" ht="12.75" customHeight="1">
      <c r="B136" s="37" t="s">
        <v>56</v>
      </c>
      <c r="C136" s="38" t="s">
        <v>57</v>
      </c>
      <c r="D136" s="39">
        <v>33015.0</v>
      </c>
      <c r="E136" s="40" t="s">
        <v>105</v>
      </c>
      <c r="F136" s="38">
        <v>1244.0</v>
      </c>
      <c r="G136" s="40" t="s">
        <v>236</v>
      </c>
      <c r="H136" s="41">
        <v>756.36</v>
      </c>
      <c r="I136" s="42" t="s">
        <v>60</v>
      </c>
    </row>
    <row r="137" ht="12.75" customHeight="1">
      <c r="B137" s="37" t="s">
        <v>51</v>
      </c>
      <c r="C137" s="38" t="s">
        <v>52</v>
      </c>
      <c r="D137" s="39">
        <v>33015.0</v>
      </c>
      <c r="E137" s="40" t="s">
        <v>109</v>
      </c>
      <c r="F137" s="38">
        <v>1246.0</v>
      </c>
      <c r="G137" s="40" t="s">
        <v>237</v>
      </c>
      <c r="H137" s="41">
        <v>441.77</v>
      </c>
      <c r="I137" s="42" t="s">
        <v>55</v>
      </c>
    </row>
    <row r="138" ht="13.5" customHeight="1">
      <c r="B138" s="37" t="s">
        <v>51</v>
      </c>
      <c r="C138" s="38" t="s">
        <v>52</v>
      </c>
      <c r="D138" s="39">
        <v>33015.0</v>
      </c>
      <c r="E138" s="40" t="s">
        <v>53</v>
      </c>
      <c r="F138" s="38">
        <v>1247.0</v>
      </c>
      <c r="G138" s="40" t="s">
        <v>238</v>
      </c>
      <c r="H138" s="41">
        <v>1323.65</v>
      </c>
      <c r="I138" s="42" t="s">
        <v>55</v>
      </c>
    </row>
    <row r="139" ht="13.5" customHeight="1">
      <c r="B139" s="37" t="s">
        <v>93</v>
      </c>
      <c r="C139" s="38" t="s">
        <v>94</v>
      </c>
      <c r="D139" s="39">
        <v>33015.0</v>
      </c>
      <c r="E139" s="40" t="s">
        <v>95</v>
      </c>
      <c r="F139" s="38">
        <v>1248.0</v>
      </c>
      <c r="G139" s="40" t="s">
        <v>181</v>
      </c>
      <c r="H139" s="41">
        <v>127.24</v>
      </c>
      <c r="I139" s="42" t="s">
        <v>97</v>
      </c>
    </row>
    <row r="140" ht="13.5" customHeight="1">
      <c r="B140" s="37" t="s">
        <v>68</v>
      </c>
      <c r="C140" s="38" t="s">
        <v>69</v>
      </c>
      <c r="D140" s="39">
        <v>33016.0</v>
      </c>
      <c r="E140" s="40" t="s">
        <v>114</v>
      </c>
      <c r="F140" s="38">
        <v>1249.0</v>
      </c>
      <c r="G140" s="40" t="s">
        <v>239</v>
      </c>
      <c r="H140" s="41">
        <v>946.13</v>
      </c>
      <c r="I140" s="42" t="s">
        <v>72</v>
      </c>
    </row>
    <row r="141" ht="12.75" customHeight="1">
      <c r="B141" s="37" t="s">
        <v>77</v>
      </c>
      <c r="C141" s="38" t="s">
        <v>78</v>
      </c>
      <c r="D141" s="39">
        <v>33016.0</v>
      </c>
      <c r="E141" s="40" t="s">
        <v>102</v>
      </c>
      <c r="F141" s="38">
        <v>1251.0</v>
      </c>
      <c r="G141" s="40" t="s">
        <v>240</v>
      </c>
      <c r="H141" s="41">
        <v>1400.04</v>
      </c>
      <c r="I141" s="42" t="s">
        <v>81</v>
      </c>
    </row>
    <row r="142" ht="13.5" customHeight="1">
      <c r="B142" s="37" t="s">
        <v>51</v>
      </c>
      <c r="C142" s="38" t="s">
        <v>52</v>
      </c>
      <c r="D142" s="39">
        <v>33016.0</v>
      </c>
      <c r="E142" s="40" t="s">
        <v>101</v>
      </c>
      <c r="F142" s="38">
        <v>1252.0</v>
      </c>
      <c r="G142" s="40" t="s">
        <v>241</v>
      </c>
      <c r="H142" s="41">
        <v>1967.01</v>
      </c>
      <c r="I142" s="42" t="s">
        <v>55</v>
      </c>
    </row>
    <row r="143" ht="13.5" customHeight="1">
      <c r="B143" s="37" t="s">
        <v>56</v>
      </c>
      <c r="C143" s="38" t="s">
        <v>57</v>
      </c>
      <c r="D143" s="39">
        <v>33016.0</v>
      </c>
      <c r="E143" s="40" t="s">
        <v>62</v>
      </c>
      <c r="F143" s="38">
        <v>1253.0</v>
      </c>
      <c r="G143" s="40" t="s">
        <v>242</v>
      </c>
      <c r="H143" s="41">
        <v>922.69</v>
      </c>
      <c r="I143" s="42" t="s">
        <v>60</v>
      </c>
    </row>
    <row r="144" ht="13.5" customHeight="1">
      <c r="B144" s="37" t="s">
        <v>51</v>
      </c>
      <c r="C144" s="38" t="s">
        <v>52</v>
      </c>
      <c r="D144" s="39">
        <v>33028.0</v>
      </c>
      <c r="E144" s="40" t="s">
        <v>101</v>
      </c>
      <c r="F144" s="38">
        <v>1258.0</v>
      </c>
      <c r="G144" s="40" t="s">
        <v>174</v>
      </c>
      <c r="H144" s="41">
        <v>2121.01</v>
      </c>
      <c r="I144" s="42" t="s">
        <v>55</v>
      </c>
    </row>
    <row r="145" ht="13.5" customHeight="1">
      <c r="B145" s="63" t="s">
        <v>51</v>
      </c>
      <c r="C145" s="64" t="s">
        <v>52</v>
      </c>
      <c r="D145" s="65">
        <v>33031.0</v>
      </c>
      <c r="E145" s="66" t="s">
        <v>101</v>
      </c>
      <c r="F145" s="64">
        <v>1259.0</v>
      </c>
      <c r="G145" s="66" t="s">
        <v>174</v>
      </c>
      <c r="H145" s="67">
        <v>928.2</v>
      </c>
      <c r="I145" s="68" t="s">
        <v>55</v>
      </c>
    </row>
    <row r="146" ht="13.5" customHeight="1">
      <c r="B146" s="22"/>
      <c r="C146" s="23"/>
      <c r="D146" s="19"/>
      <c r="E146" s="22"/>
      <c r="F146" s="23"/>
      <c r="G146" s="22"/>
      <c r="H146" s="24"/>
      <c r="I146" s="23"/>
    </row>
    <row r="147" ht="13.5" customHeight="1">
      <c r="B147" s="22"/>
      <c r="C147" s="23"/>
      <c r="D147" s="19"/>
      <c r="E147" s="22"/>
      <c r="F147" s="23"/>
      <c r="G147" s="22"/>
      <c r="H147" s="24"/>
      <c r="I147" s="23"/>
    </row>
    <row r="148" ht="13.5" customHeight="1">
      <c r="B148" s="22"/>
      <c r="C148" s="23"/>
      <c r="D148" s="19"/>
      <c r="E148" s="22"/>
      <c r="F148" s="23"/>
      <c r="G148" s="22"/>
      <c r="H148" s="24"/>
      <c r="I148" s="23"/>
    </row>
    <row r="149" ht="13.5" customHeight="1">
      <c r="B149" s="22"/>
      <c r="C149" s="23"/>
      <c r="D149" s="19"/>
      <c r="E149" s="22"/>
      <c r="F149" s="23"/>
      <c r="G149" s="22"/>
      <c r="H149" s="24"/>
      <c r="I149" s="23"/>
    </row>
    <row r="150" ht="13.5" customHeight="1">
      <c r="B150" s="22"/>
      <c r="C150" s="23"/>
      <c r="D150" s="19"/>
      <c r="E150" s="22"/>
      <c r="F150" s="23"/>
      <c r="G150" s="22"/>
      <c r="H150" s="24"/>
      <c r="I150" s="23"/>
    </row>
    <row r="151" ht="13.5" customHeight="1">
      <c r="B151" s="22"/>
      <c r="C151" s="23"/>
      <c r="D151" s="19"/>
      <c r="E151" s="22"/>
      <c r="F151" s="23"/>
      <c r="G151" s="22"/>
      <c r="H151" s="24"/>
      <c r="I151" s="23"/>
    </row>
    <row r="152" ht="13.5" customHeight="1">
      <c r="B152" s="22"/>
      <c r="C152" s="23"/>
      <c r="D152" s="19"/>
      <c r="E152" s="22"/>
      <c r="F152" s="23"/>
      <c r="G152" s="22"/>
      <c r="H152" s="24"/>
      <c r="I152" s="23"/>
    </row>
    <row r="153" ht="13.5" customHeight="1">
      <c r="B153" s="22"/>
      <c r="C153" s="23"/>
      <c r="D153" s="19"/>
      <c r="E153" s="22"/>
      <c r="F153" s="23"/>
      <c r="G153" s="22"/>
      <c r="H153" s="24"/>
      <c r="I153" s="23"/>
    </row>
    <row r="154" ht="13.5" customHeight="1">
      <c r="B154" s="22"/>
      <c r="C154" s="23"/>
      <c r="D154" s="19"/>
      <c r="E154" s="22"/>
      <c r="F154" s="23"/>
      <c r="G154" s="22"/>
      <c r="H154" s="24"/>
      <c r="I154" s="23"/>
    </row>
    <row r="155" ht="13.5" customHeight="1">
      <c r="B155" s="22"/>
      <c r="C155" s="23"/>
      <c r="D155" s="19"/>
      <c r="E155" s="22"/>
      <c r="F155" s="23"/>
      <c r="G155" s="22"/>
      <c r="H155" s="24"/>
      <c r="I155" s="23"/>
    </row>
    <row r="156" ht="13.5" customHeight="1">
      <c r="B156" s="22"/>
      <c r="C156" s="23"/>
      <c r="D156" s="19"/>
      <c r="E156" s="22"/>
      <c r="F156" s="23"/>
      <c r="G156" s="22"/>
      <c r="H156" s="24"/>
      <c r="I156" s="23"/>
    </row>
    <row r="157" ht="13.5" customHeight="1">
      <c r="B157" s="22"/>
      <c r="C157" s="23"/>
      <c r="D157" s="19"/>
      <c r="E157" s="22"/>
      <c r="F157" s="23"/>
      <c r="G157" s="22"/>
      <c r="H157" s="24"/>
      <c r="I157" s="23"/>
    </row>
    <row r="158" ht="13.5" customHeight="1">
      <c r="B158" s="22"/>
      <c r="C158" s="23"/>
      <c r="D158" s="19"/>
      <c r="E158" s="22"/>
      <c r="F158" s="23"/>
      <c r="G158" s="22"/>
      <c r="H158" s="24"/>
      <c r="I158" s="23"/>
    </row>
    <row r="159" ht="13.5" customHeight="1">
      <c r="B159" s="22"/>
      <c r="C159" s="23"/>
      <c r="D159" s="19"/>
      <c r="E159" s="22"/>
      <c r="F159" s="23"/>
      <c r="G159" s="22"/>
      <c r="H159" s="24"/>
      <c r="I159" s="23"/>
    </row>
    <row r="160" ht="13.5" customHeight="1">
      <c r="B160" s="22"/>
      <c r="C160" s="23"/>
      <c r="D160" s="19"/>
      <c r="E160" s="22"/>
      <c r="F160" s="23"/>
      <c r="G160" s="22"/>
      <c r="H160" s="24"/>
      <c r="I160" s="23"/>
    </row>
    <row r="161" ht="13.5" customHeight="1">
      <c r="B161" s="22"/>
      <c r="C161" s="23"/>
      <c r="D161" s="19"/>
      <c r="E161" s="22"/>
      <c r="F161" s="23"/>
      <c r="G161" s="22"/>
      <c r="H161" s="24"/>
      <c r="I161" s="23"/>
    </row>
    <row r="162" ht="13.5" customHeight="1">
      <c r="B162" s="22"/>
      <c r="C162" s="23"/>
      <c r="D162" s="19"/>
      <c r="E162" s="22"/>
      <c r="F162" s="23"/>
      <c r="G162" s="22"/>
      <c r="H162" s="24"/>
      <c r="I162" s="23"/>
    </row>
    <row r="163" ht="13.5" customHeight="1">
      <c r="B163" s="22"/>
      <c r="C163" s="23"/>
      <c r="D163" s="19"/>
      <c r="E163" s="22"/>
      <c r="F163" s="23"/>
      <c r="G163" s="22"/>
      <c r="H163" s="24"/>
      <c r="I163" s="23"/>
    </row>
    <row r="164" ht="13.5" customHeight="1">
      <c r="B164" s="22"/>
      <c r="C164" s="23"/>
      <c r="D164" s="19"/>
      <c r="E164" s="22"/>
      <c r="F164" s="23"/>
      <c r="G164" s="22"/>
      <c r="H164" s="24"/>
      <c r="I164" s="23"/>
    </row>
    <row r="165" ht="13.5" customHeight="1">
      <c r="B165" s="22"/>
      <c r="C165" s="23"/>
      <c r="D165" s="19"/>
      <c r="E165" s="22"/>
      <c r="F165" s="23"/>
      <c r="G165" s="22"/>
      <c r="H165" s="24"/>
      <c r="I165" s="23"/>
    </row>
    <row r="166" ht="13.5" customHeight="1">
      <c r="B166" s="22"/>
      <c r="C166" s="23"/>
      <c r="D166" s="19"/>
      <c r="E166" s="22"/>
      <c r="F166" s="23"/>
      <c r="G166" s="22"/>
      <c r="H166" s="24"/>
      <c r="I166" s="23"/>
    </row>
    <row r="167" ht="13.5" customHeight="1">
      <c r="B167" s="22"/>
      <c r="C167" s="23"/>
      <c r="D167" s="19"/>
      <c r="E167" s="22"/>
      <c r="F167" s="23"/>
      <c r="G167" s="22"/>
      <c r="H167" s="24"/>
      <c r="I167" s="23"/>
    </row>
    <row r="168" ht="13.5" customHeight="1">
      <c r="B168" s="22"/>
      <c r="C168" s="23"/>
      <c r="D168" s="19"/>
      <c r="E168" s="22"/>
      <c r="F168" s="23"/>
      <c r="G168" s="22"/>
      <c r="H168" s="24"/>
      <c r="I168" s="23"/>
    </row>
    <row r="169" ht="13.5" customHeight="1">
      <c r="B169" s="22"/>
      <c r="C169" s="23"/>
      <c r="D169" s="19"/>
      <c r="E169" s="22"/>
      <c r="F169" s="23"/>
      <c r="G169" s="22"/>
      <c r="H169" s="24"/>
      <c r="I169" s="23"/>
    </row>
    <row r="170" ht="13.5" customHeight="1">
      <c r="B170" s="22"/>
      <c r="C170" s="23"/>
      <c r="D170" s="19"/>
      <c r="E170" s="22"/>
      <c r="F170" s="23"/>
      <c r="G170" s="22"/>
      <c r="H170" s="24"/>
      <c r="I170" s="23"/>
    </row>
    <row r="171" ht="13.5" customHeight="1">
      <c r="B171" s="22"/>
      <c r="C171" s="23"/>
      <c r="D171" s="19"/>
      <c r="E171" s="22"/>
      <c r="F171" s="23"/>
      <c r="G171" s="22"/>
      <c r="H171" s="24"/>
      <c r="I171" s="23"/>
    </row>
    <row r="172" ht="13.5" customHeight="1">
      <c r="B172" s="22"/>
      <c r="C172" s="23"/>
      <c r="D172" s="19"/>
      <c r="E172" s="22"/>
      <c r="F172" s="23"/>
      <c r="G172" s="22"/>
      <c r="H172" s="24"/>
      <c r="I172" s="23"/>
    </row>
    <row r="173" ht="13.5" customHeight="1">
      <c r="B173" s="22"/>
      <c r="C173" s="23"/>
      <c r="D173" s="19"/>
      <c r="E173" s="22"/>
      <c r="F173" s="23"/>
      <c r="G173" s="22"/>
      <c r="H173" s="24"/>
      <c r="I173" s="23"/>
    </row>
    <row r="174" ht="13.5" customHeight="1">
      <c r="B174" s="22"/>
      <c r="C174" s="23"/>
      <c r="D174" s="19"/>
      <c r="E174" s="22"/>
      <c r="F174" s="23"/>
      <c r="G174" s="22"/>
      <c r="H174" s="24"/>
      <c r="I174" s="23"/>
    </row>
    <row r="175" ht="13.5" customHeight="1">
      <c r="B175" s="22"/>
      <c r="C175" s="23"/>
      <c r="D175" s="19"/>
      <c r="E175" s="22"/>
      <c r="F175" s="23"/>
      <c r="G175" s="22"/>
      <c r="H175" s="24"/>
      <c r="I175" s="23"/>
    </row>
    <row r="176" ht="13.5" customHeight="1">
      <c r="B176" s="22"/>
      <c r="C176" s="23"/>
      <c r="D176" s="19"/>
      <c r="E176" s="22"/>
      <c r="F176" s="23"/>
      <c r="G176" s="22"/>
      <c r="H176" s="24"/>
      <c r="I176" s="23"/>
    </row>
    <row r="177" ht="13.5" customHeight="1">
      <c r="B177" s="22"/>
      <c r="C177" s="23"/>
      <c r="D177" s="19"/>
      <c r="E177" s="22"/>
      <c r="F177" s="23"/>
      <c r="G177" s="22"/>
      <c r="H177" s="24"/>
      <c r="I177" s="23"/>
    </row>
    <row r="178" ht="13.5" customHeight="1">
      <c r="B178" s="22"/>
      <c r="C178" s="23"/>
      <c r="D178" s="19"/>
      <c r="E178" s="22"/>
      <c r="F178" s="23"/>
      <c r="G178" s="22"/>
      <c r="H178" s="24"/>
      <c r="I178" s="23"/>
    </row>
    <row r="179" ht="13.5" customHeight="1">
      <c r="B179" s="22"/>
      <c r="C179" s="23"/>
      <c r="D179" s="19"/>
      <c r="E179" s="22"/>
      <c r="F179" s="23"/>
      <c r="G179" s="22"/>
      <c r="H179" s="24"/>
      <c r="I179" s="23"/>
    </row>
    <row r="180" ht="13.5" customHeight="1">
      <c r="B180" s="22"/>
      <c r="C180" s="23"/>
      <c r="D180" s="19"/>
      <c r="E180" s="22"/>
      <c r="F180" s="23"/>
      <c r="G180" s="22"/>
      <c r="H180" s="24"/>
      <c r="I180" s="23"/>
    </row>
    <row r="181" ht="13.5" customHeight="1">
      <c r="B181" s="22"/>
      <c r="C181" s="23"/>
      <c r="D181" s="19"/>
      <c r="E181" s="22"/>
      <c r="F181" s="23"/>
      <c r="G181" s="22"/>
      <c r="H181" s="24"/>
      <c r="I181" s="23"/>
    </row>
    <row r="182" ht="13.5" customHeight="1">
      <c r="B182" s="22"/>
      <c r="C182" s="23"/>
      <c r="D182" s="19"/>
      <c r="E182" s="22"/>
      <c r="F182" s="23"/>
      <c r="G182" s="22"/>
      <c r="H182" s="24"/>
      <c r="I182" s="23"/>
    </row>
    <row r="183" ht="13.5" customHeight="1">
      <c r="B183" s="22"/>
      <c r="C183" s="23"/>
      <c r="D183" s="19"/>
      <c r="E183" s="22"/>
      <c r="F183" s="23"/>
      <c r="G183" s="22"/>
      <c r="H183" s="24"/>
      <c r="I183" s="23"/>
    </row>
    <row r="184" ht="13.5" customHeight="1">
      <c r="B184" s="22"/>
      <c r="C184" s="23"/>
      <c r="D184" s="19"/>
      <c r="E184" s="22"/>
      <c r="F184" s="23"/>
      <c r="G184" s="22"/>
      <c r="H184" s="24"/>
      <c r="I184" s="23"/>
    </row>
    <row r="185" ht="13.5" customHeight="1">
      <c r="B185" s="22"/>
      <c r="C185" s="23"/>
      <c r="D185" s="19"/>
      <c r="E185" s="22"/>
      <c r="F185" s="23"/>
      <c r="G185" s="22"/>
      <c r="H185" s="24"/>
      <c r="I185" s="23"/>
    </row>
    <row r="186" ht="13.5" customHeight="1">
      <c r="B186" s="22"/>
      <c r="C186" s="23"/>
      <c r="D186" s="19"/>
      <c r="E186" s="22"/>
      <c r="F186" s="23"/>
      <c r="G186" s="22"/>
      <c r="H186" s="24"/>
      <c r="I186" s="23"/>
    </row>
    <row r="187" ht="13.5" customHeight="1">
      <c r="B187" s="22"/>
      <c r="C187" s="23"/>
      <c r="D187" s="19"/>
      <c r="E187" s="22"/>
      <c r="F187" s="23"/>
      <c r="G187" s="22"/>
      <c r="H187" s="24"/>
      <c r="I187" s="23"/>
    </row>
    <row r="188" ht="13.5" customHeight="1">
      <c r="B188" s="22"/>
      <c r="C188" s="23"/>
      <c r="D188" s="19"/>
      <c r="E188" s="22"/>
      <c r="F188" s="23"/>
      <c r="G188" s="22"/>
      <c r="H188" s="24"/>
      <c r="I188" s="23"/>
    </row>
    <row r="189" ht="13.5" customHeight="1">
      <c r="B189" s="22"/>
      <c r="C189" s="23"/>
      <c r="D189" s="19"/>
      <c r="E189" s="22"/>
      <c r="F189" s="23"/>
      <c r="G189" s="22"/>
      <c r="H189" s="24"/>
      <c r="I189" s="23"/>
    </row>
    <row r="190" ht="13.5" customHeight="1">
      <c r="B190" s="22"/>
      <c r="C190" s="23"/>
      <c r="D190" s="19"/>
      <c r="E190" s="22"/>
      <c r="F190" s="23"/>
      <c r="G190" s="22"/>
      <c r="H190" s="24"/>
      <c r="I190" s="23"/>
    </row>
    <row r="191" ht="13.5" customHeight="1">
      <c r="B191" s="22"/>
      <c r="C191" s="23"/>
      <c r="D191" s="19"/>
      <c r="E191" s="22"/>
      <c r="F191" s="23"/>
      <c r="G191" s="22"/>
      <c r="H191" s="24"/>
      <c r="I191" s="23"/>
    </row>
    <row r="192" ht="13.5" customHeight="1">
      <c r="B192" s="22"/>
      <c r="C192" s="23"/>
      <c r="D192" s="19"/>
      <c r="E192" s="22"/>
      <c r="F192" s="23"/>
      <c r="G192" s="22"/>
      <c r="H192" s="24"/>
      <c r="I192" s="23"/>
    </row>
    <row r="193" ht="13.5" customHeight="1">
      <c r="B193" s="22"/>
      <c r="C193" s="23"/>
      <c r="D193" s="19"/>
      <c r="E193" s="22"/>
      <c r="F193" s="23"/>
      <c r="G193" s="22"/>
      <c r="H193" s="24"/>
      <c r="I193" s="23"/>
    </row>
    <row r="194" ht="13.5" customHeight="1">
      <c r="B194" s="22"/>
      <c r="C194" s="23"/>
      <c r="D194" s="19"/>
      <c r="E194" s="22"/>
      <c r="F194" s="23"/>
      <c r="G194" s="22"/>
      <c r="H194" s="24"/>
      <c r="I194" s="23"/>
    </row>
    <row r="195" ht="13.5" customHeight="1">
      <c r="B195" s="22"/>
      <c r="C195" s="23"/>
      <c r="D195" s="19"/>
      <c r="E195" s="22"/>
      <c r="F195" s="23"/>
      <c r="G195" s="22"/>
      <c r="H195" s="24"/>
      <c r="I195" s="23"/>
    </row>
    <row r="196" ht="13.5" customHeight="1">
      <c r="B196" s="22"/>
      <c r="C196" s="23"/>
      <c r="D196" s="19"/>
      <c r="E196" s="22"/>
      <c r="F196" s="23"/>
      <c r="G196" s="22"/>
      <c r="H196" s="24"/>
      <c r="I196" s="23"/>
    </row>
    <row r="197" ht="13.5" customHeight="1">
      <c r="B197" s="22"/>
      <c r="C197" s="23"/>
      <c r="D197" s="19"/>
      <c r="E197" s="22"/>
      <c r="F197" s="23"/>
      <c r="G197" s="22"/>
      <c r="H197" s="24"/>
      <c r="I197" s="23"/>
    </row>
    <row r="198" ht="13.5" customHeight="1">
      <c r="B198" s="22"/>
      <c r="C198" s="23"/>
      <c r="D198" s="19"/>
      <c r="E198" s="22"/>
      <c r="F198" s="23"/>
      <c r="G198" s="22"/>
      <c r="H198" s="24"/>
      <c r="I198" s="23"/>
    </row>
    <row r="199" ht="13.5" customHeight="1">
      <c r="B199" s="22"/>
      <c r="C199" s="23"/>
      <c r="D199" s="19"/>
      <c r="E199" s="22"/>
      <c r="F199" s="23"/>
      <c r="G199" s="22"/>
      <c r="H199" s="24"/>
      <c r="I199" s="23"/>
    </row>
    <row r="200" ht="13.5" customHeight="1">
      <c r="B200" s="22"/>
      <c r="C200" s="23"/>
      <c r="D200" s="19"/>
      <c r="E200" s="22"/>
      <c r="F200" s="23"/>
      <c r="G200" s="22"/>
      <c r="H200" s="24"/>
      <c r="I200" s="23"/>
    </row>
    <row r="201" ht="13.5" customHeight="1">
      <c r="B201" s="22"/>
      <c r="C201" s="23"/>
      <c r="D201" s="19"/>
      <c r="E201" s="22"/>
      <c r="F201" s="23"/>
      <c r="G201" s="22"/>
      <c r="H201" s="24"/>
      <c r="I201" s="23"/>
    </row>
    <row r="202" ht="13.5" customHeight="1">
      <c r="B202" s="22"/>
      <c r="C202" s="23"/>
      <c r="D202" s="19"/>
      <c r="E202" s="22"/>
      <c r="F202" s="23"/>
      <c r="G202" s="22"/>
      <c r="H202" s="24"/>
      <c r="I202" s="23"/>
    </row>
    <row r="203" ht="13.5" customHeight="1">
      <c r="B203" s="22"/>
      <c r="C203" s="23"/>
      <c r="D203" s="19"/>
      <c r="E203" s="22"/>
      <c r="F203" s="23"/>
      <c r="G203" s="22"/>
      <c r="H203" s="24"/>
      <c r="I203" s="23"/>
    </row>
    <row r="204" ht="13.5" customHeight="1">
      <c r="B204" s="22"/>
      <c r="C204" s="23"/>
      <c r="D204" s="19"/>
      <c r="E204" s="22"/>
      <c r="F204" s="23"/>
      <c r="G204" s="22"/>
      <c r="H204" s="24"/>
      <c r="I204" s="23"/>
    </row>
    <row r="205" ht="13.5" customHeight="1">
      <c r="B205" s="22"/>
      <c r="C205" s="23"/>
      <c r="D205" s="19"/>
      <c r="E205" s="22"/>
      <c r="F205" s="23"/>
      <c r="G205" s="22"/>
      <c r="H205" s="24"/>
      <c r="I205" s="23"/>
    </row>
    <row r="206" ht="13.5" customHeight="1">
      <c r="B206" s="22"/>
      <c r="C206" s="23"/>
      <c r="D206" s="19"/>
      <c r="E206" s="22"/>
      <c r="F206" s="23"/>
      <c r="G206" s="22"/>
      <c r="H206" s="24"/>
      <c r="I206" s="23"/>
    </row>
    <row r="207" ht="13.5" customHeight="1">
      <c r="B207" s="22"/>
      <c r="C207" s="23"/>
      <c r="D207" s="19"/>
      <c r="E207" s="22"/>
      <c r="F207" s="23"/>
      <c r="G207" s="22"/>
      <c r="H207" s="24"/>
      <c r="I207" s="23"/>
    </row>
    <row r="208" ht="13.5" customHeight="1">
      <c r="B208" s="22"/>
      <c r="C208" s="23"/>
      <c r="D208" s="19"/>
      <c r="E208" s="22"/>
      <c r="F208" s="23"/>
      <c r="G208" s="22"/>
      <c r="H208" s="24"/>
      <c r="I208" s="23"/>
    </row>
    <row r="209" ht="13.5" customHeight="1">
      <c r="B209" s="22"/>
      <c r="C209" s="23"/>
      <c r="D209" s="19"/>
      <c r="E209" s="22"/>
      <c r="F209" s="23"/>
      <c r="G209" s="22"/>
      <c r="H209" s="24"/>
      <c r="I209" s="23"/>
    </row>
    <row r="210" ht="13.5" customHeight="1">
      <c r="B210" s="22"/>
      <c r="C210" s="23"/>
      <c r="D210" s="19"/>
      <c r="E210" s="22"/>
      <c r="F210" s="23"/>
      <c r="G210" s="22"/>
      <c r="H210" s="24"/>
      <c r="I210" s="23"/>
    </row>
    <row r="211" ht="13.5" customHeight="1">
      <c r="B211" s="22"/>
      <c r="C211" s="23"/>
      <c r="D211" s="19"/>
      <c r="E211" s="22"/>
      <c r="F211" s="23"/>
      <c r="G211" s="22"/>
      <c r="H211" s="24"/>
      <c r="I211" s="23"/>
    </row>
    <row r="212" ht="13.5" customHeight="1">
      <c r="B212" s="22"/>
      <c r="C212" s="23"/>
      <c r="D212" s="19"/>
      <c r="E212" s="22"/>
      <c r="F212" s="23"/>
      <c r="G212" s="22"/>
      <c r="H212" s="24"/>
      <c r="I212" s="23"/>
    </row>
    <row r="213" ht="13.5" customHeight="1">
      <c r="B213" s="22"/>
      <c r="C213" s="23"/>
      <c r="D213" s="19"/>
      <c r="E213" s="22"/>
      <c r="F213" s="23"/>
      <c r="G213" s="22"/>
      <c r="H213" s="24"/>
      <c r="I213" s="23"/>
    </row>
    <row r="214" ht="13.5" customHeight="1">
      <c r="B214" s="22"/>
      <c r="C214" s="23"/>
      <c r="D214" s="19"/>
      <c r="E214" s="22"/>
      <c r="F214" s="23"/>
      <c r="G214" s="22"/>
      <c r="H214" s="24"/>
      <c r="I214" s="23"/>
    </row>
    <row r="215" ht="13.5" customHeight="1">
      <c r="B215" s="22"/>
      <c r="C215" s="23"/>
      <c r="D215" s="19"/>
      <c r="E215" s="22"/>
      <c r="F215" s="23"/>
      <c r="G215" s="22"/>
      <c r="H215" s="24"/>
      <c r="I215" s="23"/>
    </row>
    <row r="216" ht="13.5" customHeight="1">
      <c r="B216" s="22"/>
      <c r="C216" s="23"/>
      <c r="D216" s="19"/>
      <c r="E216" s="22"/>
      <c r="F216" s="23"/>
      <c r="G216" s="22"/>
      <c r="H216" s="24"/>
      <c r="I216" s="23"/>
    </row>
    <row r="217" ht="13.5" customHeight="1">
      <c r="B217" s="22"/>
      <c r="C217" s="23"/>
      <c r="D217" s="19"/>
      <c r="E217" s="22"/>
      <c r="F217" s="23"/>
      <c r="G217" s="22"/>
      <c r="H217" s="24"/>
      <c r="I217" s="23"/>
    </row>
    <row r="218" ht="13.5" customHeight="1">
      <c r="B218" s="22"/>
      <c r="C218" s="23"/>
      <c r="D218" s="19"/>
      <c r="E218" s="22"/>
      <c r="F218" s="23"/>
      <c r="G218" s="22"/>
      <c r="H218" s="24"/>
      <c r="I218" s="23"/>
    </row>
    <row r="219" ht="13.5" customHeight="1">
      <c r="B219" s="22"/>
      <c r="C219" s="23"/>
      <c r="D219" s="19"/>
      <c r="E219" s="22"/>
      <c r="F219" s="23"/>
      <c r="G219" s="22"/>
      <c r="H219" s="24"/>
      <c r="I219" s="23"/>
    </row>
    <row r="220" ht="13.5" customHeight="1">
      <c r="B220" s="22"/>
      <c r="C220" s="23"/>
      <c r="D220" s="19"/>
      <c r="E220" s="22"/>
      <c r="F220" s="23"/>
      <c r="G220" s="22"/>
      <c r="H220" s="24"/>
      <c r="I220" s="23"/>
    </row>
    <row r="221" ht="13.5" customHeight="1">
      <c r="B221" s="22"/>
      <c r="C221" s="23"/>
      <c r="D221" s="19"/>
      <c r="E221" s="22"/>
      <c r="F221" s="23"/>
      <c r="G221" s="22"/>
      <c r="H221" s="24"/>
      <c r="I221" s="23"/>
    </row>
    <row r="222" ht="13.5" customHeight="1">
      <c r="B222" s="22"/>
      <c r="C222" s="23"/>
      <c r="D222" s="19"/>
      <c r="E222" s="22"/>
      <c r="F222" s="23"/>
      <c r="G222" s="22"/>
      <c r="H222" s="24"/>
      <c r="I222" s="23"/>
    </row>
    <row r="223" ht="13.5" customHeight="1">
      <c r="B223" s="22"/>
      <c r="C223" s="23"/>
      <c r="D223" s="19"/>
      <c r="E223" s="22"/>
      <c r="F223" s="23"/>
      <c r="G223" s="22"/>
      <c r="H223" s="24"/>
      <c r="I223" s="23"/>
    </row>
    <row r="224" ht="13.5" customHeight="1">
      <c r="B224" s="22"/>
      <c r="C224" s="23"/>
      <c r="D224" s="19"/>
      <c r="E224" s="22"/>
      <c r="F224" s="23"/>
      <c r="G224" s="22"/>
      <c r="H224" s="24"/>
      <c r="I224" s="23"/>
    </row>
    <row r="225" ht="13.5" customHeight="1">
      <c r="B225" s="22"/>
      <c r="C225" s="23"/>
      <c r="D225" s="19"/>
      <c r="E225" s="22"/>
      <c r="F225" s="23"/>
      <c r="G225" s="22"/>
      <c r="H225" s="24"/>
      <c r="I225" s="23"/>
    </row>
    <row r="226" ht="13.5" customHeight="1">
      <c r="B226" s="22"/>
      <c r="C226" s="23"/>
      <c r="D226" s="19"/>
      <c r="E226" s="22"/>
      <c r="F226" s="23"/>
      <c r="G226" s="22"/>
      <c r="H226" s="24"/>
      <c r="I226" s="23"/>
    </row>
    <row r="227" ht="13.5" customHeight="1">
      <c r="B227" s="22"/>
      <c r="C227" s="23"/>
      <c r="D227" s="19"/>
      <c r="E227" s="22"/>
      <c r="F227" s="23"/>
      <c r="G227" s="22"/>
      <c r="H227" s="24"/>
      <c r="I227" s="23"/>
    </row>
    <row r="228" ht="13.5" customHeight="1">
      <c r="B228" s="22"/>
      <c r="C228" s="23"/>
      <c r="D228" s="19"/>
      <c r="E228" s="22"/>
      <c r="F228" s="23"/>
      <c r="G228" s="22"/>
      <c r="H228" s="24"/>
      <c r="I228" s="23"/>
    </row>
    <row r="229" ht="13.5" customHeight="1">
      <c r="B229" s="22"/>
      <c r="C229" s="23"/>
      <c r="D229" s="19"/>
      <c r="E229" s="22"/>
      <c r="F229" s="23"/>
      <c r="G229" s="22"/>
      <c r="H229" s="24"/>
      <c r="I229" s="23"/>
    </row>
    <row r="230" ht="13.5" customHeight="1">
      <c r="B230" s="22"/>
      <c r="C230" s="23"/>
      <c r="D230" s="19"/>
      <c r="E230" s="22"/>
      <c r="F230" s="23"/>
      <c r="G230" s="22"/>
      <c r="H230" s="24"/>
      <c r="I230" s="23"/>
    </row>
    <row r="231" ht="13.5" customHeight="1">
      <c r="B231" s="22"/>
      <c r="C231" s="23"/>
      <c r="D231" s="19"/>
      <c r="E231" s="22"/>
      <c r="F231" s="23"/>
      <c r="G231" s="22"/>
      <c r="H231" s="24"/>
      <c r="I231" s="23"/>
    </row>
    <row r="232" ht="13.5" customHeight="1">
      <c r="B232" s="22"/>
      <c r="C232" s="23"/>
      <c r="D232" s="19"/>
      <c r="E232" s="22"/>
      <c r="F232" s="23"/>
      <c r="G232" s="22"/>
      <c r="H232" s="24"/>
      <c r="I232" s="23"/>
    </row>
    <row r="233" ht="13.5" customHeight="1">
      <c r="B233" s="22"/>
      <c r="C233" s="23"/>
      <c r="D233" s="19"/>
      <c r="E233" s="22"/>
      <c r="F233" s="23"/>
      <c r="G233" s="22"/>
      <c r="H233" s="24"/>
      <c r="I233" s="23"/>
    </row>
    <row r="234" ht="13.5" customHeight="1">
      <c r="B234" s="22"/>
      <c r="C234" s="23"/>
      <c r="D234" s="19"/>
      <c r="E234" s="22"/>
      <c r="F234" s="23"/>
      <c r="G234" s="22"/>
      <c r="H234" s="24"/>
      <c r="I234" s="23"/>
    </row>
    <row r="235" ht="13.5" customHeight="1">
      <c r="B235" s="22"/>
      <c r="C235" s="23"/>
      <c r="D235" s="19"/>
      <c r="E235" s="22"/>
      <c r="F235" s="23"/>
      <c r="G235" s="22"/>
      <c r="H235" s="24"/>
      <c r="I235" s="23"/>
    </row>
    <row r="236" ht="13.5" customHeight="1">
      <c r="B236" s="22"/>
      <c r="C236" s="23"/>
      <c r="D236" s="19"/>
      <c r="E236" s="22"/>
      <c r="F236" s="23"/>
      <c r="G236" s="22"/>
      <c r="H236" s="24"/>
      <c r="I236" s="23"/>
    </row>
    <row r="237" ht="13.5" customHeight="1">
      <c r="B237" s="22"/>
      <c r="C237" s="23"/>
      <c r="D237" s="19"/>
      <c r="E237" s="22"/>
      <c r="F237" s="23"/>
      <c r="G237" s="22"/>
      <c r="H237" s="24"/>
      <c r="I237" s="23"/>
    </row>
    <row r="238" ht="13.5" customHeight="1">
      <c r="B238" s="22"/>
      <c r="C238" s="23"/>
      <c r="D238" s="19"/>
      <c r="E238" s="22"/>
      <c r="F238" s="23"/>
      <c r="G238" s="22"/>
      <c r="H238" s="24"/>
      <c r="I238" s="23"/>
    </row>
    <row r="239" ht="13.5" customHeight="1">
      <c r="B239" s="22"/>
      <c r="C239" s="23"/>
      <c r="D239" s="19"/>
      <c r="E239" s="22"/>
      <c r="F239" s="23"/>
      <c r="G239" s="22"/>
      <c r="H239" s="24"/>
      <c r="I239" s="23"/>
    </row>
    <row r="240" ht="13.5" customHeight="1">
      <c r="B240" s="22"/>
      <c r="C240" s="23"/>
      <c r="D240" s="19"/>
      <c r="E240" s="22"/>
      <c r="F240" s="23"/>
      <c r="G240" s="22"/>
      <c r="H240" s="24"/>
      <c r="I240" s="23"/>
    </row>
    <row r="241" ht="13.5" customHeight="1">
      <c r="B241" s="22"/>
      <c r="C241" s="23"/>
      <c r="D241" s="19"/>
      <c r="E241" s="22"/>
      <c r="F241" s="23"/>
      <c r="G241" s="22"/>
      <c r="H241" s="24"/>
      <c r="I241" s="23"/>
    </row>
    <row r="242" ht="13.5" customHeight="1">
      <c r="B242" s="22"/>
      <c r="C242" s="23"/>
      <c r="D242" s="19"/>
      <c r="E242" s="22"/>
      <c r="F242" s="23"/>
      <c r="G242" s="22"/>
      <c r="H242" s="24"/>
      <c r="I242" s="23"/>
    </row>
    <row r="243" ht="13.5" customHeight="1">
      <c r="B243" s="22"/>
      <c r="C243" s="23"/>
      <c r="D243" s="19"/>
      <c r="E243" s="22"/>
      <c r="F243" s="23"/>
      <c r="G243" s="22"/>
      <c r="H243" s="24"/>
      <c r="I243" s="23"/>
    </row>
    <row r="244" ht="13.5" customHeight="1">
      <c r="B244" s="22"/>
      <c r="C244" s="23"/>
      <c r="D244" s="19"/>
      <c r="E244" s="22"/>
      <c r="F244" s="23"/>
      <c r="G244" s="22"/>
      <c r="H244" s="24"/>
      <c r="I244" s="23"/>
    </row>
    <row r="245" ht="13.5" customHeight="1">
      <c r="B245" s="22"/>
      <c r="C245" s="23"/>
      <c r="D245" s="19"/>
      <c r="E245" s="22"/>
      <c r="F245" s="23"/>
      <c r="G245" s="22"/>
      <c r="H245" s="24"/>
      <c r="I245" s="23"/>
    </row>
    <row r="246" ht="13.5" customHeight="1">
      <c r="B246" s="22"/>
      <c r="C246" s="23"/>
      <c r="D246" s="19"/>
      <c r="E246" s="22"/>
      <c r="F246" s="23"/>
      <c r="G246" s="22"/>
      <c r="H246" s="24"/>
      <c r="I246" s="23"/>
    </row>
    <row r="247" ht="13.5" customHeight="1">
      <c r="B247" s="22"/>
      <c r="C247" s="23"/>
      <c r="D247" s="19"/>
      <c r="E247" s="22"/>
      <c r="F247" s="23"/>
      <c r="G247" s="22"/>
      <c r="H247" s="24"/>
      <c r="I247" s="23"/>
    </row>
    <row r="248" ht="13.5" customHeight="1">
      <c r="B248" s="22"/>
      <c r="C248" s="23"/>
      <c r="D248" s="19"/>
      <c r="E248" s="22"/>
      <c r="F248" s="23"/>
      <c r="G248" s="22"/>
      <c r="H248" s="24"/>
      <c r="I248" s="23"/>
    </row>
    <row r="249" ht="13.5" customHeight="1">
      <c r="B249" s="22"/>
      <c r="C249" s="23"/>
      <c r="D249" s="19"/>
      <c r="E249" s="22"/>
      <c r="F249" s="23"/>
      <c r="G249" s="22"/>
      <c r="H249" s="24"/>
      <c r="I249" s="23"/>
    </row>
    <row r="250" ht="13.5" customHeight="1">
      <c r="B250" s="22"/>
      <c r="C250" s="23"/>
      <c r="D250" s="19"/>
      <c r="E250" s="22"/>
      <c r="F250" s="23"/>
      <c r="G250" s="22"/>
      <c r="H250" s="24"/>
      <c r="I250" s="23"/>
    </row>
    <row r="251" ht="13.5" customHeight="1">
      <c r="B251" s="22"/>
      <c r="C251" s="23"/>
      <c r="D251" s="19"/>
      <c r="E251" s="22"/>
      <c r="F251" s="23"/>
      <c r="G251" s="22"/>
      <c r="H251" s="24"/>
      <c r="I251" s="23"/>
    </row>
    <row r="252" ht="13.5" customHeight="1">
      <c r="B252" s="22"/>
      <c r="C252" s="23"/>
      <c r="D252" s="19"/>
      <c r="E252" s="22"/>
      <c r="F252" s="23"/>
      <c r="G252" s="22"/>
      <c r="H252" s="24"/>
      <c r="I252" s="23"/>
    </row>
    <row r="253" ht="13.5" customHeight="1">
      <c r="B253" s="22"/>
      <c r="C253" s="23"/>
      <c r="D253" s="19"/>
      <c r="E253" s="22"/>
      <c r="F253" s="23"/>
      <c r="G253" s="22"/>
      <c r="H253" s="24"/>
      <c r="I253" s="23"/>
    </row>
    <row r="254" ht="13.5" customHeight="1">
      <c r="B254" s="22"/>
      <c r="C254" s="23"/>
      <c r="D254" s="19"/>
      <c r="E254" s="22"/>
      <c r="F254" s="23"/>
      <c r="G254" s="22"/>
      <c r="H254" s="24"/>
      <c r="I254" s="23"/>
    </row>
    <row r="255" ht="13.5" customHeight="1">
      <c r="B255" s="22"/>
      <c r="C255" s="23"/>
      <c r="D255" s="19"/>
      <c r="E255" s="22"/>
      <c r="F255" s="23"/>
      <c r="G255" s="22"/>
      <c r="H255" s="24"/>
      <c r="I255" s="23"/>
    </row>
    <row r="256" ht="13.5" customHeight="1">
      <c r="B256" s="22"/>
      <c r="C256" s="23"/>
      <c r="D256" s="19"/>
      <c r="E256" s="22"/>
      <c r="F256" s="23"/>
      <c r="G256" s="22"/>
      <c r="H256" s="24"/>
      <c r="I256" s="23"/>
    </row>
    <row r="257" ht="13.5" customHeight="1">
      <c r="B257" s="22"/>
      <c r="C257" s="23"/>
      <c r="D257" s="19"/>
      <c r="E257" s="22"/>
      <c r="F257" s="23"/>
      <c r="G257" s="22"/>
      <c r="H257" s="24"/>
      <c r="I257" s="23"/>
    </row>
    <row r="258" ht="13.5" customHeight="1">
      <c r="B258" s="22"/>
      <c r="C258" s="23"/>
      <c r="D258" s="19"/>
      <c r="E258" s="22"/>
      <c r="F258" s="23"/>
      <c r="G258" s="22"/>
      <c r="H258" s="24"/>
      <c r="I258" s="23"/>
    </row>
    <row r="259" ht="13.5" customHeight="1">
      <c r="B259" s="22"/>
      <c r="C259" s="23"/>
      <c r="D259" s="19"/>
      <c r="E259" s="22"/>
      <c r="F259" s="23"/>
      <c r="G259" s="22"/>
      <c r="H259" s="24"/>
      <c r="I259" s="23"/>
    </row>
    <row r="260" ht="13.5" customHeight="1">
      <c r="B260" s="22"/>
      <c r="C260" s="23"/>
      <c r="D260" s="19"/>
      <c r="E260" s="22"/>
      <c r="F260" s="23"/>
      <c r="G260" s="22"/>
      <c r="H260" s="24"/>
      <c r="I260" s="23"/>
    </row>
    <row r="261" ht="13.5" customHeight="1">
      <c r="B261" s="22"/>
      <c r="C261" s="23"/>
      <c r="D261" s="19"/>
      <c r="E261" s="22"/>
      <c r="F261" s="23"/>
      <c r="G261" s="22"/>
      <c r="H261" s="24"/>
      <c r="I261" s="23"/>
    </row>
    <row r="262" ht="13.5" customHeight="1">
      <c r="B262" s="22"/>
      <c r="C262" s="23"/>
      <c r="D262" s="19"/>
      <c r="E262" s="22"/>
      <c r="F262" s="23"/>
      <c r="G262" s="22"/>
      <c r="H262" s="24"/>
      <c r="I262" s="23"/>
    </row>
    <row r="263" ht="13.5" customHeight="1">
      <c r="B263" s="22"/>
      <c r="C263" s="23"/>
      <c r="D263" s="19"/>
      <c r="E263" s="22"/>
      <c r="F263" s="23"/>
      <c r="G263" s="22"/>
      <c r="H263" s="24"/>
      <c r="I263" s="23"/>
    </row>
    <row r="264" ht="13.5" customHeight="1">
      <c r="B264" s="22"/>
      <c r="C264" s="23"/>
      <c r="D264" s="19"/>
      <c r="E264" s="22"/>
      <c r="F264" s="23"/>
      <c r="G264" s="22"/>
      <c r="H264" s="24"/>
      <c r="I264" s="23"/>
    </row>
    <row r="265" ht="13.5" customHeight="1">
      <c r="B265" s="22"/>
      <c r="C265" s="23"/>
      <c r="D265" s="19"/>
      <c r="E265" s="22"/>
      <c r="F265" s="23"/>
      <c r="G265" s="22"/>
      <c r="H265" s="24"/>
      <c r="I265" s="23"/>
    </row>
    <row r="266" ht="13.5" customHeight="1">
      <c r="B266" s="22"/>
      <c r="C266" s="23"/>
      <c r="D266" s="19"/>
      <c r="E266" s="22"/>
      <c r="F266" s="23"/>
      <c r="G266" s="22"/>
      <c r="H266" s="24"/>
      <c r="I266" s="23"/>
    </row>
    <row r="267" ht="13.5" customHeight="1">
      <c r="B267" s="22"/>
      <c r="C267" s="23"/>
      <c r="D267" s="19"/>
      <c r="E267" s="22"/>
      <c r="F267" s="23"/>
      <c r="G267" s="22"/>
      <c r="H267" s="24"/>
      <c r="I267" s="23"/>
    </row>
    <row r="268" ht="13.5" customHeight="1">
      <c r="B268" s="22"/>
      <c r="C268" s="23"/>
      <c r="D268" s="19"/>
      <c r="E268" s="22"/>
      <c r="F268" s="23"/>
      <c r="G268" s="22"/>
      <c r="H268" s="24"/>
      <c r="I268" s="23"/>
    </row>
    <row r="269" ht="13.5" customHeight="1">
      <c r="B269" s="22"/>
      <c r="C269" s="23"/>
      <c r="D269" s="19"/>
      <c r="E269" s="22"/>
      <c r="F269" s="23"/>
      <c r="G269" s="22"/>
      <c r="H269" s="24"/>
      <c r="I269" s="23"/>
    </row>
    <row r="270" ht="13.5" customHeight="1">
      <c r="B270" s="22"/>
      <c r="C270" s="23"/>
      <c r="D270" s="19"/>
      <c r="E270" s="22"/>
      <c r="F270" s="23"/>
      <c r="G270" s="22"/>
      <c r="H270" s="24"/>
      <c r="I270" s="23"/>
    </row>
    <row r="271" ht="13.5" customHeight="1">
      <c r="B271" s="22"/>
      <c r="C271" s="23"/>
      <c r="D271" s="19"/>
      <c r="E271" s="22"/>
      <c r="F271" s="23"/>
      <c r="G271" s="22"/>
      <c r="H271" s="24"/>
      <c r="I271" s="23"/>
    </row>
    <row r="272" ht="13.5" customHeight="1">
      <c r="B272" s="22"/>
      <c r="C272" s="23"/>
      <c r="D272" s="19"/>
      <c r="E272" s="22"/>
      <c r="F272" s="23"/>
      <c r="G272" s="22"/>
      <c r="H272" s="24"/>
      <c r="I272" s="23"/>
    </row>
    <row r="273" ht="13.5" customHeight="1">
      <c r="B273" s="22"/>
      <c r="C273" s="23"/>
      <c r="D273" s="19"/>
      <c r="E273" s="22"/>
      <c r="F273" s="23"/>
      <c r="G273" s="22"/>
      <c r="H273" s="24"/>
      <c r="I273" s="23"/>
    </row>
    <row r="274" ht="13.5" customHeight="1">
      <c r="B274" s="22"/>
      <c r="C274" s="23"/>
      <c r="D274" s="19"/>
      <c r="E274" s="22"/>
      <c r="F274" s="23"/>
      <c r="G274" s="22"/>
      <c r="H274" s="24"/>
      <c r="I274" s="23"/>
    </row>
    <row r="275" ht="13.5" customHeight="1">
      <c r="B275" s="22"/>
      <c r="C275" s="23"/>
      <c r="D275" s="19"/>
      <c r="E275" s="22"/>
      <c r="F275" s="23"/>
      <c r="G275" s="22"/>
      <c r="H275" s="24"/>
      <c r="I275" s="23"/>
    </row>
    <row r="276" ht="13.5" customHeight="1">
      <c r="B276" s="22"/>
      <c r="C276" s="23"/>
      <c r="D276" s="19"/>
      <c r="E276" s="22"/>
      <c r="F276" s="23"/>
      <c r="G276" s="22"/>
      <c r="H276" s="24"/>
      <c r="I276" s="23"/>
    </row>
    <row r="277" ht="13.5" customHeight="1">
      <c r="B277" s="22"/>
      <c r="C277" s="23"/>
      <c r="D277" s="19"/>
      <c r="E277" s="22"/>
      <c r="F277" s="23"/>
      <c r="G277" s="22"/>
      <c r="H277" s="24"/>
      <c r="I277" s="23"/>
    </row>
    <row r="278" ht="13.5" customHeight="1">
      <c r="B278" s="22"/>
      <c r="C278" s="23"/>
      <c r="D278" s="19"/>
      <c r="E278" s="22"/>
      <c r="F278" s="23"/>
      <c r="G278" s="22"/>
      <c r="H278" s="24"/>
      <c r="I278" s="23"/>
    </row>
    <row r="279" ht="13.5" customHeight="1">
      <c r="B279" s="22"/>
      <c r="C279" s="23"/>
      <c r="D279" s="19"/>
      <c r="E279" s="22"/>
      <c r="F279" s="23"/>
      <c r="G279" s="22"/>
      <c r="H279" s="24"/>
      <c r="I279" s="23"/>
    </row>
    <row r="280" ht="13.5" customHeight="1">
      <c r="B280" s="22"/>
      <c r="C280" s="23"/>
      <c r="D280" s="19"/>
      <c r="E280" s="22"/>
      <c r="F280" s="23"/>
      <c r="G280" s="22"/>
      <c r="H280" s="24"/>
      <c r="I280" s="23"/>
    </row>
    <row r="281" ht="13.5" customHeight="1">
      <c r="B281" s="22"/>
      <c r="C281" s="23"/>
      <c r="D281" s="19"/>
      <c r="E281" s="22"/>
      <c r="F281" s="23"/>
      <c r="G281" s="22"/>
      <c r="H281" s="24"/>
      <c r="I281" s="23"/>
    </row>
    <row r="282" ht="13.5" customHeight="1">
      <c r="B282" s="22"/>
      <c r="C282" s="23"/>
      <c r="D282" s="19"/>
      <c r="E282" s="22"/>
      <c r="F282" s="23"/>
      <c r="G282" s="22"/>
      <c r="H282" s="24"/>
      <c r="I282" s="23"/>
    </row>
    <row r="283" ht="13.5" customHeight="1">
      <c r="B283" s="22"/>
      <c r="C283" s="23"/>
      <c r="D283" s="19"/>
      <c r="E283" s="22"/>
      <c r="F283" s="23"/>
      <c r="G283" s="22"/>
      <c r="H283" s="24"/>
      <c r="I283" s="23"/>
    </row>
    <row r="284" ht="13.5" customHeight="1">
      <c r="B284" s="22"/>
      <c r="C284" s="23"/>
      <c r="D284" s="19"/>
      <c r="E284" s="22"/>
      <c r="F284" s="23"/>
      <c r="G284" s="22"/>
      <c r="H284" s="24"/>
      <c r="I284" s="23"/>
    </row>
    <row r="285" ht="13.5" customHeight="1">
      <c r="B285" s="22"/>
      <c r="C285" s="23"/>
      <c r="D285" s="19"/>
      <c r="E285" s="22"/>
      <c r="F285" s="23"/>
      <c r="G285" s="22"/>
      <c r="H285" s="24"/>
      <c r="I285" s="23"/>
    </row>
    <row r="286" ht="13.5" customHeight="1">
      <c r="B286" s="22"/>
      <c r="C286" s="23"/>
      <c r="D286" s="19"/>
      <c r="E286" s="22"/>
      <c r="F286" s="23"/>
      <c r="G286" s="22"/>
      <c r="H286" s="24"/>
      <c r="I286" s="23"/>
    </row>
    <row r="287" ht="13.5" customHeight="1">
      <c r="B287" s="22"/>
      <c r="C287" s="23"/>
      <c r="D287" s="19"/>
      <c r="E287" s="22"/>
      <c r="F287" s="23"/>
      <c r="G287" s="22"/>
      <c r="H287" s="24"/>
      <c r="I287" s="23"/>
    </row>
    <row r="288" ht="13.5" customHeight="1">
      <c r="B288" s="22"/>
      <c r="C288" s="23"/>
      <c r="D288" s="19"/>
      <c r="E288" s="22"/>
      <c r="F288" s="23"/>
      <c r="G288" s="22"/>
      <c r="H288" s="24"/>
      <c r="I288" s="23"/>
    </row>
    <row r="289" ht="13.5" customHeight="1">
      <c r="B289" s="22"/>
      <c r="C289" s="23"/>
      <c r="D289" s="19"/>
      <c r="E289" s="22"/>
      <c r="F289" s="23"/>
      <c r="G289" s="22"/>
      <c r="H289" s="24"/>
      <c r="I289" s="23"/>
    </row>
    <row r="290" ht="13.5" customHeight="1">
      <c r="B290" s="22"/>
      <c r="C290" s="23"/>
      <c r="D290" s="19"/>
      <c r="E290" s="22"/>
      <c r="F290" s="23"/>
      <c r="G290" s="22"/>
      <c r="H290" s="24"/>
      <c r="I290" s="23"/>
    </row>
    <row r="291" ht="13.5" customHeight="1">
      <c r="B291" s="22"/>
      <c r="C291" s="23"/>
      <c r="D291" s="19"/>
      <c r="E291" s="22"/>
      <c r="F291" s="23"/>
      <c r="G291" s="22"/>
      <c r="H291" s="24"/>
      <c r="I291" s="23"/>
    </row>
    <row r="292" ht="13.5" customHeight="1">
      <c r="B292" s="22"/>
      <c r="C292" s="23"/>
      <c r="D292" s="19"/>
      <c r="E292" s="22"/>
      <c r="F292" s="23"/>
      <c r="G292" s="22"/>
      <c r="H292" s="24"/>
      <c r="I292" s="23"/>
    </row>
    <row r="293" ht="13.5" customHeight="1">
      <c r="B293" s="22"/>
      <c r="C293" s="23"/>
      <c r="D293" s="19"/>
      <c r="E293" s="22"/>
      <c r="F293" s="23"/>
      <c r="G293" s="22"/>
      <c r="H293" s="24"/>
      <c r="I293" s="23"/>
    </row>
    <row r="294" ht="13.5" customHeight="1">
      <c r="B294" s="22"/>
      <c r="C294" s="23"/>
      <c r="D294" s="19"/>
      <c r="E294" s="22"/>
      <c r="F294" s="23"/>
      <c r="G294" s="22"/>
      <c r="H294" s="24"/>
      <c r="I294" s="23"/>
    </row>
    <row r="295" ht="13.5" customHeight="1">
      <c r="B295" s="22"/>
      <c r="C295" s="23"/>
      <c r="D295" s="19"/>
      <c r="E295" s="22"/>
      <c r="F295" s="23"/>
      <c r="G295" s="22"/>
      <c r="H295" s="24"/>
      <c r="I295" s="23"/>
    </row>
    <row r="296" ht="13.5" customHeight="1">
      <c r="B296" s="22"/>
      <c r="C296" s="23"/>
      <c r="D296" s="19"/>
      <c r="E296" s="22"/>
      <c r="F296" s="23"/>
      <c r="G296" s="22"/>
      <c r="H296" s="24"/>
      <c r="I296" s="23"/>
    </row>
    <row r="297" ht="13.5" customHeight="1">
      <c r="B297" s="22"/>
      <c r="C297" s="23"/>
      <c r="D297" s="19"/>
      <c r="E297" s="22"/>
      <c r="F297" s="23"/>
      <c r="G297" s="22"/>
      <c r="H297" s="24"/>
      <c r="I297" s="23"/>
    </row>
    <row r="298" ht="13.5" customHeight="1">
      <c r="B298" s="22"/>
      <c r="C298" s="23"/>
      <c r="D298" s="19"/>
      <c r="E298" s="22"/>
      <c r="F298" s="23"/>
      <c r="G298" s="22"/>
      <c r="H298" s="24"/>
      <c r="I298" s="23"/>
    </row>
    <row r="299" ht="13.5" customHeight="1">
      <c r="B299" s="22"/>
      <c r="C299" s="23"/>
      <c r="D299" s="19"/>
      <c r="E299" s="22"/>
      <c r="F299" s="23"/>
      <c r="G299" s="22"/>
      <c r="H299" s="24"/>
      <c r="I299" s="23"/>
    </row>
    <row r="300" ht="13.5" customHeight="1">
      <c r="B300" s="22"/>
      <c r="C300" s="23"/>
      <c r="D300" s="19"/>
      <c r="E300" s="22"/>
      <c r="F300" s="23"/>
      <c r="G300" s="22"/>
      <c r="H300" s="24"/>
      <c r="I300" s="23"/>
    </row>
    <row r="301" ht="13.5" customHeight="1">
      <c r="B301" s="22"/>
      <c r="C301" s="23"/>
      <c r="D301" s="19"/>
      <c r="E301" s="22"/>
      <c r="F301" s="23"/>
      <c r="G301" s="22"/>
      <c r="H301" s="24"/>
      <c r="I301" s="23"/>
    </row>
    <row r="302" ht="13.5" customHeight="1">
      <c r="B302" s="22"/>
      <c r="C302" s="23"/>
      <c r="D302" s="19"/>
      <c r="E302" s="22"/>
      <c r="F302" s="23"/>
      <c r="G302" s="22"/>
      <c r="H302" s="24"/>
      <c r="I302" s="23"/>
    </row>
    <row r="303" ht="13.5" customHeight="1">
      <c r="B303" s="22"/>
      <c r="C303" s="23"/>
      <c r="D303" s="19"/>
      <c r="E303" s="22"/>
      <c r="F303" s="23"/>
      <c r="G303" s="22"/>
      <c r="H303" s="24"/>
      <c r="I303" s="23"/>
    </row>
    <row r="304" ht="13.5" customHeight="1">
      <c r="B304" s="22"/>
      <c r="C304" s="23"/>
      <c r="D304" s="19"/>
      <c r="E304" s="22"/>
      <c r="F304" s="23"/>
      <c r="G304" s="22"/>
      <c r="H304" s="24"/>
      <c r="I304" s="23"/>
    </row>
    <row r="305" ht="13.5" customHeight="1">
      <c r="B305" s="22"/>
      <c r="C305" s="23"/>
      <c r="D305" s="19"/>
      <c r="E305" s="22"/>
      <c r="F305" s="23"/>
      <c r="G305" s="22"/>
      <c r="H305" s="24"/>
      <c r="I305" s="23"/>
    </row>
    <row r="306" ht="13.5" customHeight="1">
      <c r="B306" s="22"/>
      <c r="C306" s="23"/>
      <c r="D306" s="19"/>
      <c r="E306" s="22"/>
      <c r="F306" s="23"/>
      <c r="G306" s="22"/>
      <c r="H306" s="24"/>
      <c r="I306" s="23"/>
    </row>
    <row r="307" ht="13.5" customHeight="1">
      <c r="B307" s="22"/>
      <c r="C307" s="23"/>
      <c r="D307" s="19"/>
      <c r="E307" s="22"/>
      <c r="F307" s="23"/>
      <c r="G307" s="22"/>
      <c r="H307" s="24"/>
      <c r="I307" s="23"/>
    </row>
    <row r="308" ht="13.5" customHeight="1">
      <c r="B308" s="22"/>
      <c r="C308" s="23"/>
      <c r="D308" s="19"/>
      <c r="E308" s="22"/>
      <c r="F308" s="23"/>
      <c r="G308" s="22"/>
      <c r="H308" s="24"/>
      <c r="I308" s="23"/>
    </row>
    <row r="309" ht="13.5" customHeight="1">
      <c r="B309" s="22"/>
      <c r="C309" s="23"/>
      <c r="D309" s="19"/>
      <c r="E309" s="22"/>
      <c r="F309" s="23"/>
      <c r="G309" s="22"/>
      <c r="H309" s="24"/>
      <c r="I309" s="23"/>
    </row>
    <row r="310" ht="13.5" customHeight="1">
      <c r="B310" s="22"/>
      <c r="C310" s="23"/>
      <c r="D310" s="19"/>
      <c r="E310" s="22"/>
      <c r="F310" s="23"/>
      <c r="G310" s="22"/>
      <c r="H310" s="24"/>
      <c r="I310" s="23"/>
    </row>
    <row r="311" ht="13.5" customHeight="1">
      <c r="B311" s="22"/>
      <c r="C311" s="23"/>
      <c r="D311" s="19"/>
      <c r="E311" s="22"/>
      <c r="F311" s="23"/>
      <c r="G311" s="22"/>
      <c r="H311" s="24"/>
      <c r="I311" s="23"/>
    </row>
    <row r="312" ht="13.5" customHeight="1">
      <c r="B312" s="22"/>
      <c r="C312" s="23"/>
      <c r="D312" s="19"/>
      <c r="E312" s="22"/>
      <c r="F312" s="23"/>
      <c r="G312" s="22"/>
      <c r="H312" s="24"/>
      <c r="I312" s="23"/>
    </row>
    <row r="313" ht="13.5" customHeight="1">
      <c r="B313" s="22"/>
      <c r="C313" s="23"/>
      <c r="D313" s="19"/>
      <c r="E313" s="22"/>
      <c r="F313" s="23"/>
      <c r="G313" s="22"/>
      <c r="H313" s="24"/>
      <c r="I313" s="23"/>
    </row>
    <row r="314" ht="13.5" customHeight="1">
      <c r="B314" s="22"/>
      <c r="C314" s="23"/>
      <c r="D314" s="19"/>
      <c r="E314" s="22"/>
      <c r="F314" s="23"/>
      <c r="G314" s="22"/>
      <c r="H314" s="24"/>
      <c r="I314" s="23"/>
    </row>
    <row r="315" ht="13.5" customHeight="1">
      <c r="B315" s="22"/>
      <c r="C315" s="23"/>
      <c r="D315" s="19"/>
      <c r="E315" s="22"/>
      <c r="F315" s="23"/>
      <c r="G315" s="22"/>
      <c r="H315" s="24"/>
      <c r="I315" s="23"/>
    </row>
    <row r="316" ht="13.5" customHeight="1">
      <c r="B316" s="22"/>
      <c r="C316" s="23"/>
      <c r="D316" s="19"/>
      <c r="E316" s="22"/>
      <c r="F316" s="23"/>
      <c r="G316" s="22"/>
      <c r="H316" s="24"/>
      <c r="I316" s="23"/>
    </row>
    <row r="317" ht="13.5" customHeight="1">
      <c r="B317" s="22"/>
      <c r="C317" s="23"/>
      <c r="D317" s="19"/>
      <c r="E317" s="22"/>
      <c r="F317" s="23"/>
      <c r="G317" s="22"/>
      <c r="H317" s="24"/>
      <c r="I317" s="23"/>
    </row>
    <row r="318" ht="13.5" customHeight="1">
      <c r="B318" s="22"/>
      <c r="C318" s="23"/>
      <c r="D318" s="19"/>
      <c r="E318" s="22"/>
      <c r="F318" s="23"/>
      <c r="G318" s="22"/>
      <c r="H318" s="24"/>
      <c r="I318" s="23"/>
    </row>
    <row r="319" ht="13.5" customHeight="1">
      <c r="B319" s="22"/>
      <c r="C319" s="23"/>
      <c r="D319" s="19"/>
      <c r="E319" s="22"/>
      <c r="F319" s="23"/>
      <c r="G319" s="22"/>
      <c r="H319" s="24"/>
      <c r="I319" s="23"/>
    </row>
    <row r="320" ht="13.5" customHeight="1">
      <c r="B320" s="22"/>
      <c r="C320" s="23"/>
      <c r="D320" s="19"/>
      <c r="E320" s="22"/>
      <c r="F320" s="23"/>
      <c r="G320" s="22"/>
      <c r="H320" s="24"/>
      <c r="I320" s="23"/>
    </row>
    <row r="321" ht="13.5" customHeight="1">
      <c r="B321" s="22"/>
      <c r="C321" s="23"/>
      <c r="D321" s="19"/>
      <c r="E321" s="22"/>
      <c r="F321" s="23"/>
      <c r="G321" s="22"/>
      <c r="H321" s="24"/>
      <c r="I321" s="23"/>
    </row>
    <row r="322" ht="13.5" customHeight="1">
      <c r="B322" s="22"/>
      <c r="C322" s="23"/>
      <c r="D322" s="19"/>
      <c r="E322" s="22"/>
      <c r="F322" s="23"/>
      <c r="G322" s="22"/>
      <c r="H322" s="24"/>
      <c r="I322" s="23"/>
    </row>
    <row r="323" ht="13.5" customHeight="1">
      <c r="B323" s="22"/>
      <c r="C323" s="23"/>
      <c r="D323" s="19"/>
      <c r="E323" s="22"/>
      <c r="F323" s="23"/>
      <c r="G323" s="22"/>
      <c r="H323" s="24"/>
      <c r="I323" s="23"/>
    </row>
    <row r="324" ht="13.5" customHeight="1">
      <c r="B324" s="22"/>
      <c r="C324" s="23"/>
      <c r="D324" s="19"/>
      <c r="E324" s="22"/>
      <c r="F324" s="23"/>
      <c r="G324" s="22"/>
      <c r="H324" s="24"/>
      <c r="I324" s="23"/>
    </row>
    <row r="325" ht="13.5" customHeight="1">
      <c r="B325" s="22"/>
      <c r="C325" s="23"/>
      <c r="D325" s="19"/>
      <c r="E325" s="22"/>
      <c r="F325" s="23"/>
      <c r="G325" s="22"/>
      <c r="H325" s="24"/>
      <c r="I325" s="23"/>
    </row>
    <row r="326" ht="13.5" customHeight="1">
      <c r="B326" s="22"/>
      <c r="C326" s="23"/>
      <c r="D326" s="19"/>
      <c r="E326" s="22"/>
      <c r="F326" s="23"/>
      <c r="G326" s="22"/>
      <c r="H326" s="24"/>
      <c r="I326" s="23"/>
    </row>
    <row r="327" ht="13.5" customHeight="1">
      <c r="B327" s="22"/>
      <c r="C327" s="23"/>
      <c r="D327" s="19"/>
      <c r="E327" s="22"/>
      <c r="F327" s="23"/>
      <c r="G327" s="22"/>
      <c r="H327" s="24"/>
      <c r="I327" s="23"/>
    </row>
    <row r="328" ht="13.5" customHeight="1">
      <c r="B328" s="22"/>
      <c r="C328" s="23"/>
      <c r="D328" s="19"/>
      <c r="E328" s="22"/>
      <c r="F328" s="23"/>
      <c r="G328" s="22"/>
      <c r="H328" s="24"/>
      <c r="I328" s="23"/>
    </row>
    <row r="329" ht="13.5" customHeight="1">
      <c r="B329" s="22"/>
      <c r="C329" s="23"/>
      <c r="D329" s="19"/>
      <c r="E329" s="22"/>
      <c r="F329" s="23"/>
      <c r="G329" s="22"/>
      <c r="H329" s="24"/>
      <c r="I329" s="23"/>
    </row>
    <row r="330" ht="13.5" customHeight="1">
      <c r="B330" s="22"/>
      <c r="C330" s="23"/>
      <c r="D330" s="19"/>
      <c r="E330" s="22"/>
      <c r="F330" s="23"/>
      <c r="G330" s="22"/>
      <c r="H330" s="24"/>
      <c r="I330" s="23"/>
    </row>
    <row r="331" ht="13.5" customHeight="1">
      <c r="B331" s="22"/>
      <c r="C331" s="23"/>
      <c r="D331" s="19"/>
      <c r="E331" s="22"/>
      <c r="F331" s="23"/>
      <c r="G331" s="22"/>
      <c r="H331" s="24"/>
      <c r="I331" s="23"/>
    </row>
    <row r="332" ht="13.5" customHeight="1">
      <c r="B332" s="22"/>
      <c r="C332" s="23"/>
      <c r="D332" s="19"/>
      <c r="E332" s="22"/>
      <c r="F332" s="23"/>
      <c r="G332" s="22"/>
      <c r="H332" s="24"/>
      <c r="I332" s="23"/>
    </row>
    <row r="333" ht="13.5" customHeight="1">
      <c r="B333" s="22"/>
      <c r="C333" s="23"/>
      <c r="D333" s="19"/>
      <c r="E333" s="22"/>
      <c r="F333" s="23"/>
      <c r="G333" s="22"/>
      <c r="H333" s="24"/>
      <c r="I333" s="23"/>
    </row>
    <row r="334" ht="13.5" customHeight="1">
      <c r="B334" s="22"/>
      <c r="C334" s="23"/>
      <c r="D334" s="19"/>
      <c r="E334" s="22"/>
      <c r="F334" s="23"/>
      <c r="G334" s="22"/>
      <c r="H334" s="24"/>
      <c r="I334" s="23"/>
    </row>
    <row r="335" ht="13.5" customHeight="1">
      <c r="B335" s="22"/>
      <c r="C335" s="23"/>
      <c r="D335" s="19"/>
      <c r="E335" s="22"/>
      <c r="F335" s="23"/>
      <c r="G335" s="22"/>
      <c r="H335" s="24"/>
      <c r="I335" s="23"/>
    </row>
    <row r="336" ht="13.5" customHeight="1">
      <c r="B336" s="22"/>
      <c r="C336" s="23"/>
      <c r="D336" s="19"/>
      <c r="E336" s="22"/>
      <c r="F336" s="23"/>
      <c r="G336" s="22"/>
      <c r="H336" s="24"/>
      <c r="I336" s="23"/>
    </row>
    <row r="337" ht="13.5" customHeight="1">
      <c r="B337" s="22"/>
      <c r="C337" s="23"/>
      <c r="D337" s="19"/>
      <c r="E337" s="22"/>
      <c r="F337" s="23"/>
      <c r="G337" s="22"/>
      <c r="H337" s="24"/>
      <c r="I337" s="23"/>
    </row>
    <row r="338" ht="13.5" customHeight="1">
      <c r="B338" s="22"/>
      <c r="C338" s="23"/>
      <c r="D338" s="19"/>
      <c r="E338" s="22"/>
      <c r="F338" s="23"/>
      <c r="G338" s="22"/>
      <c r="H338" s="24"/>
      <c r="I338" s="23"/>
    </row>
    <row r="339" ht="13.5" customHeight="1">
      <c r="B339" s="22"/>
      <c r="C339" s="23"/>
      <c r="D339" s="19"/>
      <c r="E339" s="22"/>
      <c r="F339" s="23"/>
      <c r="G339" s="22"/>
      <c r="H339" s="24"/>
      <c r="I339" s="23"/>
    </row>
    <row r="340" ht="13.5" customHeight="1">
      <c r="B340" s="22"/>
      <c r="C340" s="23"/>
      <c r="D340" s="19"/>
      <c r="E340" s="22"/>
      <c r="F340" s="23"/>
      <c r="G340" s="22"/>
      <c r="H340" s="24"/>
      <c r="I340" s="23"/>
    </row>
    <row r="341" ht="13.5" customHeight="1">
      <c r="B341" s="22"/>
      <c r="C341" s="23"/>
      <c r="D341" s="19"/>
      <c r="E341" s="22"/>
      <c r="F341" s="23"/>
      <c r="G341" s="22"/>
      <c r="H341" s="24"/>
      <c r="I341" s="23"/>
    </row>
    <row r="342" ht="13.5" customHeight="1">
      <c r="B342" s="22"/>
      <c r="C342" s="23"/>
      <c r="D342" s="19"/>
      <c r="E342" s="22"/>
      <c r="F342" s="23"/>
      <c r="G342" s="22"/>
      <c r="H342" s="24"/>
      <c r="I342" s="23"/>
    </row>
    <row r="343" ht="13.5" customHeight="1">
      <c r="B343" s="22"/>
      <c r="C343" s="23"/>
      <c r="D343" s="19"/>
      <c r="E343" s="22"/>
      <c r="F343" s="23"/>
      <c r="G343" s="22"/>
      <c r="H343" s="24"/>
      <c r="I343" s="23"/>
    </row>
    <row r="344" ht="13.5" customHeight="1">
      <c r="B344" s="22"/>
      <c r="C344" s="23"/>
      <c r="D344" s="19"/>
      <c r="E344" s="22"/>
      <c r="F344" s="23"/>
      <c r="G344" s="22"/>
      <c r="H344" s="24"/>
      <c r="I344" s="23"/>
    </row>
    <row r="345" ht="13.5" customHeight="1">
      <c r="B345" s="22"/>
      <c r="C345" s="23"/>
      <c r="D345" s="19"/>
      <c r="E345" s="22"/>
      <c r="F345" s="23"/>
      <c r="G345" s="22"/>
      <c r="H345" s="24"/>
      <c r="I345" s="23"/>
    </row>
    <row r="346" ht="13.5" customHeight="1">
      <c r="B346" s="22"/>
      <c r="C346" s="23"/>
      <c r="D346" s="19"/>
      <c r="E346" s="22"/>
      <c r="F346" s="23"/>
      <c r="G346" s="22"/>
      <c r="H346" s="24"/>
      <c r="I346" s="23"/>
    </row>
    <row r="347" ht="13.5" customHeight="1">
      <c r="B347" s="22"/>
      <c r="C347" s="23"/>
      <c r="D347" s="19"/>
      <c r="E347" s="22"/>
      <c r="F347" s="23"/>
      <c r="G347" s="22"/>
      <c r="H347" s="24"/>
      <c r="I347" s="23"/>
    </row>
    <row r="348" ht="13.5" customHeight="1">
      <c r="B348" s="22"/>
      <c r="C348" s="23"/>
      <c r="D348" s="19"/>
      <c r="E348" s="22"/>
      <c r="F348" s="23"/>
      <c r="G348" s="22"/>
      <c r="H348" s="24"/>
      <c r="I348" s="23"/>
    </row>
    <row r="349" ht="13.5" customHeight="1">
      <c r="B349" s="22"/>
      <c r="C349" s="23"/>
      <c r="D349" s="19"/>
      <c r="E349" s="22"/>
      <c r="F349" s="23"/>
      <c r="G349" s="22"/>
      <c r="H349" s="24"/>
      <c r="I349" s="23"/>
    </row>
    <row r="350" ht="13.5" customHeight="1">
      <c r="B350" s="22"/>
      <c r="C350" s="23"/>
      <c r="D350" s="19"/>
      <c r="E350" s="22"/>
      <c r="F350" s="23"/>
      <c r="G350" s="22"/>
      <c r="H350" s="24"/>
      <c r="I350" s="23"/>
    </row>
    <row r="351" ht="13.5" customHeight="1">
      <c r="B351" s="22"/>
      <c r="C351" s="23"/>
      <c r="D351" s="19"/>
      <c r="E351" s="22"/>
      <c r="F351" s="23"/>
      <c r="G351" s="22"/>
      <c r="H351" s="24"/>
      <c r="I351" s="23"/>
    </row>
    <row r="352" ht="13.5" customHeight="1">
      <c r="B352" s="22"/>
      <c r="C352" s="23"/>
      <c r="D352" s="19"/>
      <c r="E352" s="22"/>
      <c r="F352" s="23"/>
      <c r="G352" s="22"/>
      <c r="H352" s="24"/>
      <c r="I352" s="23"/>
    </row>
    <row r="353" ht="13.5" customHeight="1">
      <c r="B353" s="22"/>
      <c r="C353" s="23"/>
      <c r="D353" s="19"/>
      <c r="E353" s="22"/>
      <c r="F353" s="23"/>
      <c r="G353" s="22"/>
      <c r="H353" s="24"/>
      <c r="I353" s="23"/>
    </row>
    <row r="354" ht="13.5" customHeight="1">
      <c r="B354" s="22"/>
      <c r="C354" s="23"/>
      <c r="D354" s="19"/>
      <c r="E354" s="22"/>
      <c r="F354" s="23"/>
      <c r="G354" s="22"/>
      <c r="H354" s="24"/>
      <c r="I354" s="23"/>
    </row>
    <row r="355" ht="13.5" customHeight="1">
      <c r="B355" s="22"/>
      <c r="C355" s="23"/>
      <c r="D355" s="19"/>
      <c r="E355" s="22"/>
      <c r="F355" s="23"/>
      <c r="G355" s="22"/>
      <c r="H355" s="24"/>
      <c r="I355" s="23"/>
    </row>
    <row r="356" ht="13.5" customHeight="1">
      <c r="B356" s="22"/>
      <c r="C356" s="23"/>
      <c r="D356" s="19"/>
      <c r="E356" s="22"/>
      <c r="F356" s="23"/>
      <c r="G356" s="22"/>
      <c r="H356" s="24"/>
      <c r="I356" s="23"/>
    </row>
    <row r="357" ht="13.5" customHeight="1">
      <c r="B357" s="22"/>
      <c r="C357" s="23"/>
      <c r="D357" s="19"/>
      <c r="E357" s="22"/>
      <c r="F357" s="23"/>
      <c r="G357" s="22"/>
      <c r="H357" s="24"/>
      <c r="I357" s="23"/>
    </row>
    <row r="358" ht="13.5" customHeight="1">
      <c r="B358" s="22"/>
      <c r="C358" s="23"/>
      <c r="D358" s="19"/>
      <c r="E358" s="22"/>
      <c r="F358" s="23"/>
      <c r="G358" s="22"/>
      <c r="H358" s="24"/>
      <c r="I358" s="23"/>
    </row>
    <row r="359" ht="13.5" customHeight="1">
      <c r="B359" s="22"/>
      <c r="C359" s="23"/>
      <c r="D359" s="19"/>
      <c r="E359" s="22"/>
      <c r="F359" s="23"/>
      <c r="G359" s="22"/>
      <c r="H359" s="24"/>
      <c r="I359" s="23"/>
    </row>
    <row r="360" ht="13.5" customHeight="1">
      <c r="B360" s="22"/>
      <c r="C360" s="23"/>
      <c r="D360" s="19"/>
      <c r="E360" s="22"/>
      <c r="F360" s="23"/>
      <c r="G360" s="22"/>
      <c r="H360" s="24"/>
      <c r="I360" s="23"/>
    </row>
    <row r="361" ht="13.5" customHeight="1">
      <c r="B361" s="22"/>
      <c r="C361" s="23"/>
      <c r="D361" s="19"/>
      <c r="E361" s="22"/>
      <c r="F361" s="23"/>
      <c r="G361" s="22"/>
      <c r="H361" s="24"/>
      <c r="I361" s="23"/>
    </row>
    <row r="362" ht="13.5" customHeight="1">
      <c r="B362" s="22"/>
      <c r="C362" s="23"/>
      <c r="D362" s="19"/>
      <c r="E362" s="22"/>
      <c r="F362" s="23"/>
      <c r="G362" s="22"/>
      <c r="H362" s="24"/>
      <c r="I362" s="23"/>
    </row>
    <row r="363" ht="13.5" customHeight="1">
      <c r="B363" s="22"/>
      <c r="C363" s="23"/>
      <c r="D363" s="19"/>
      <c r="E363" s="22"/>
      <c r="F363" s="23"/>
      <c r="G363" s="22"/>
      <c r="H363" s="24"/>
      <c r="I363" s="23"/>
    </row>
    <row r="364" ht="13.5" customHeight="1">
      <c r="B364" s="22"/>
      <c r="C364" s="23"/>
      <c r="D364" s="19"/>
      <c r="E364" s="22"/>
      <c r="F364" s="23"/>
      <c r="G364" s="22"/>
      <c r="H364" s="24"/>
      <c r="I364" s="23"/>
    </row>
    <row r="365" ht="13.5" customHeight="1">
      <c r="B365" s="22"/>
      <c r="C365" s="23"/>
      <c r="D365" s="19"/>
      <c r="E365" s="22"/>
      <c r="F365" s="23"/>
      <c r="G365" s="22"/>
      <c r="H365" s="24"/>
      <c r="I365" s="23"/>
    </row>
    <row r="366" ht="13.5" customHeight="1">
      <c r="B366" s="22"/>
      <c r="C366" s="23"/>
      <c r="D366" s="19"/>
      <c r="E366" s="22"/>
      <c r="F366" s="23"/>
      <c r="G366" s="22"/>
      <c r="H366" s="24"/>
      <c r="I366" s="23"/>
    </row>
    <row r="367" ht="13.5" customHeight="1">
      <c r="B367" s="22"/>
      <c r="C367" s="23"/>
      <c r="D367" s="19"/>
      <c r="E367" s="22"/>
      <c r="F367" s="23"/>
      <c r="G367" s="22"/>
      <c r="H367" s="24"/>
      <c r="I367" s="23"/>
    </row>
    <row r="368" ht="13.5" customHeight="1">
      <c r="B368" s="22"/>
      <c r="C368" s="23"/>
      <c r="D368" s="19"/>
      <c r="E368" s="22"/>
      <c r="F368" s="23"/>
      <c r="G368" s="22"/>
      <c r="H368" s="24"/>
      <c r="I368" s="23"/>
    </row>
    <row r="369" ht="13.5" customHeight="1">
      <c r="B369" s="22"/>
      <c r="C369" s="23"/>
      <c r="D369" s="19"/>
      <c r="E369" s="22"/>
      <c r="F369" s="23"/>
      <c r="G369" s="22"/>
      <c r="H369" s="24"/>
      <c r="I369" s="23"/>
    </row>
    <row r="370" ht="13.5" customHeight="1">
      <c r="B370" s="22"/>
      <c r="C370" s="23"/>
      <c r="D370" s="19"/>
      <c r="E370" s="22"/>
      <c r="F370" s="23"/>
      <c r="G370" s="22"/>
      <c r="H370" s="24"/>
      <c r="I370" s="23"/>
    </row>
    <row r="371" ht="13.5" customHeight="1">
      <c r="B371" s="22"/>
      <c r="C371" s="23"/>
      <c r="D371" s="19"/>
      <c r="E371" s="22"/>
      <c r="F371" s="23"/>
      <c r="G371" s="22"/>
      <c r="H371" s="24"/>
      <c r="I371" s="23"/>
    </row>
    <row r="372" ht="13.5" customHeight="1">
      <c r="B372" s="22"/>
      <c r="C372" s="23"/>
      <c r="D372" s="19"/>
      <c r="E372" s="22"/>
      <c r="F372" s="23"/>
      <c r="G372" s="22"/>
      <c r="H372" s="24"/>
      <c r="I372" s="23"/>
    </row>
    <row r="373" ht="13.5" customHeight="1">
      <c r="B373" s="22"/>
      <c r="C373" s="23"/>
      <c r="D373" s="19"/>
      <c r="E373" s="22"/>
      <c r="F373" s="23"/>
      <c r="G373" s="22"/>
      <c r="H373" s="24"/>
      <c r="I373" s="23"/>
    </row>
    <row r="374" ht="13.5" customHeight="1">
      <c r="B374" s="22"/>
      <c r="C374" s="23"/>
      <c r="D374" s="19"/>
      <c r="E374" s="22"/>
      <c r="F374" s="23"/>
      <c r="G374" s="22"/>
      <c r="H374" s="24"/>
      <c r="I374" s="23"/>
    </row>
    <row r="375" ht="13.5" customHeight="1">
      <c r="B375" s="22"/>
      <c r="C375" s="23"/>
      <c r="D375" s="19"/>
      <c r="E375" s="22"/>
      <c r="F375" s="23"/>
      <c r="G375" s="22"/>
      <c r="H375" s="24"/>
      <c r="I375" s="23"/>
    </row>
    <row r="376" ht="13.5" customHeight="1">
      <c r="B376" s="22"/>
      <c r="C376" s="23"/>
      <c r="D376" s="19"/>
      <c r="E376" s="22"/>
      <c r="F376" s="23"/>
      <c r="G376" s="22"/>
      <c r="H376" s="24"/>
      <c r="I376" s="23"/>
    </row>
    <row r="377" ht="13.5" customHeight="1">
      <c r="B377" s="22"/>
      <c r="C377" s="23"/>
      <c r="D377" s="19"/>
      <c r="E377" s="22"/>
      <c r="F377" s="23"/>
      <c r="G377" s="22"/>
      <c r="H377" s="24"/>
      <c r="I377" s="23"/>
    </row>
    <row r="378" ht="13.5" customHeight="1">
      <c r="B378" s="22"/>
      <c r="C378" s="23"/>
      <c r="D378" s="19"/>
      <c r="E378" s="22"/>
      <c r="F378" s="23"/>
      <c r="G378" s="22"/>
      <c r="H378" s="24"/>
      <c r="I378" s="23"/>
    </row>
    <row r="379" ht="13.5" customHeight="1">
      <c r="B379" s="22"/>
      <c r="C379" s="23"/>
      <c r="D379" s="19"/>
      <c r="E379" s="22"/>
      <c r="F379" s="23"/>
      <c r="G379" s="22"/>
      <c r="H379" s="24"/>
      <c r="I379" s="23"/>
    </row>
    <row r="380" ht="13.5" customHeight="1">
      <c r="B380" s="22"/>
      <c r="C380" s="23"/>
      <c r="D380" s="19"/>
      <c r="E380" s="22"/>
      <c r="F380" s="23"/>
      <c r="G380" s="22"/>
      <c r="H380" s="24"/>
      <c r="I380" s="23"/>
    </row>
    <row r="381" ht="13.5" customHeight="1">
      <c r="B381" s="22"/>
      <c r="C381" s="23"/>
      <c r="D381" s="19"/>
      <c r="E381" s="22"/>
      <c r="F381" s="23"/>
      <c r="G381" s="22"/>
      <c r="H381" s="24"/>
      <c r="I381" s="23"/>
    </row>
    <row r="382" ht="13.5" customHeight="1">
      <c r="B382" s="22"/>
      <c r="C382" s="23"/>
      <c r="D382" s="19"/>
      <c r="E382" s="22"/>
      <c r="F382" s="23"/>
      <c r="G382" s="22"/>
      <c r="H382" s="24"/>
      <c r="I382" s="23"/>
    </row>
    <row r="383" ht="13.5" customHeight="1">
      <c r="B383" s="22"/>
      <c r="C383" s="23"/>
      <c r="D383" s="19"/>
      <c r="E383" s="22"/>
      <c r="F383" s="23"/>
      <c r="G383" s="22"/>
      <c r="H383" s="24"/>
      <c r="I383" s="23"/>
    </row>
    <row r="384" ht="13.5" customHeight="1">
      <c r="B384" s="22"/>
      <c r="C384" s="23"/>
      <c r="D384" s="19"/>
      <c r="E384" s="22"/>
      <c r="F384" s="23"/>
      <c r="G384" s="22"/>
      <c r="H384" s="24"/>
      <c r="I384" s="23"/>
    </row>
    <row r="385" ht="13.5" customHeight="1">
      <c r="B385" s="22"/>
      <c r="C385" s="23"/>
      <c r="D385" s="19"/>
      <c r="E385" s="22"/>
      <c r="F385" s="23"/>
      <c r="G385" s="22"/>
      <c r="H385" s="24"/>
      <c r="I385" s="23"/>
    </row>
    <row r="386" ht="13.5" customHeight="1">
      <c r="B386" s="22"/>
      <c r="C386" s="23"/>
      <c r="D386" s="19"/>
      <c r="E386" s="22"/>
      <c r="F386" s="23"/>
      <c r="G386" s="22"/>
      <c r="H386" s="24"/>
      <c r="I386" s="23"/>
    </row>
    <row r="387" ht="13.5" customHeight="1">
      <c r="B387" s="22"/>
      <c r="C387" s="23"/>
      <c r="D387" s="19"/>
      <c r="E387" s="22"/>
      <c r="F387" s="23"/>
      <c r="G387" s="22"/>
      <c r="H387" s="24"/>
      <c r="I387" s="23"/>
    </row>
    <row r="388" ht="13.5" customHeight="1">
      <c r="B388" s="22"/>
      <c r="C388" s="23"/>
      <c r="D388" s="19"/>
      <c r="E388" s="22"/>
      <c r="F388" s="23"/>
      <c r="G388" s="22"/>
      <c r="H388" s="24"/>
      <c r="I388" s="23"/>
    </row>
    <row r="389" ht="13.5" customHeight="1">
      <c r="B389" s="22"/>
      <c r="C389" s="23"/>
      <c r="D389" s="19"/>
      <c r="E389" s="22"/>
      <c r="F389" s="23"/>
      <c r="G389" s="22"/>
      <c r="H389" s="24"/>
      <c r="I389" s="23"/>
    </row>
    <row r="390" ht="13.5" customHeight="1">
      <c r="B390" s="22"/>
      <c r="C390" s="23"/>
      <c r="D390" s="19"/>
      <c r="E390" s="22"/>
      <c r="F390" s="23"/>
      <c r="G390" s="22"/>
      <c r="H390" s="24"/>
      <c r="I390" s="23"/>
    </row>
    <row r="391" ht="13.5" customHeight="1">
      <c r="B391" s="22"/>
      <c r="C391" s="23"/>
      <c r="D391" s="19"/>
      <c r="E391" s="22"/>
      <c r="F391" s="23"/>
      <c r="G391" s="22"/>
      <c r="H391" s="24"/>
      <c r="I391" s="23"/>
    </row>
    <row r="392" ht="13.5" customHeight="1">
      <c r="B392" s="22"/>
      <c r="C392" s="23"/>
      <c r="D392" s="19"/>
      <c r="E392" s="22"/>
      <c r="F392" s="23"/>
      <c r="G392" s="22"/>
      <c r="H392" s="24"/>
      <c r="I392" s="23"/>
    </row>
    <row r="393" ht="13.5" customHeight="1">
      <c r="B393" s="22"/>
      <c r="C393" s="23"/>
      <c r="D393" s="19"/>
      <c r="E393" s="22"/>
      <c r="F393" s="23"/>
      <c r="G393" s="22"/>
      <c r="H393" s="24"/>
      <c r="I393" s="23"/>
    </row>
    <row r="394" ht="13.5" customHeight="1">
      <c r="B394" s="22"/>
      <c r="C394" s="23"/>
      <c r="D394" s="19"/>
      <c r="E394" s="22"/>
      <c r="F394" s="23"/>
      <c r="G394" s="22"/>
      <c r="H394" s="24"/>
      <c r="I394" s="23"/>
    </row>
    <row r="395" ht="13.5" customHeight="1">
      <c r="B395" s="22"/>
      <c r="C395" s="23"/>
      <c r="D395" s="19"/>
      <c r="E395" s="22"/>
      <c r="F395" s="23"/>
      <c r="G395" s="22"/>
      <c r="H395" s="24"/>
      <c r="I395" s="23"/>
    </row>
    <row r="396" ht="13.5" customHeight="1">
      <c r="B396" s="22"/>
      <c r="C396" s="23"/>
      <c r="D396" s="19"/>
      <c r="E396" s="22"/>
      <c r="F396" s="23"/>
      <c r="G396" s="22"/>
      <c r="H396" s="24"/>
      <c r="I396" s="23"/>
    </row>
    <row r="397" ht="13.5" customHeight="1">
      <c r="B397" s="22"/>
      <c r="C397" s="23"/>
      <c r="D397" s="19"/>
      <c r="E397" s="22"/>
      <c r="F397" s="23"/>
      <c r="G397" s="22"/>
      <c r="H397" s="24"/>
      <c r="I397" s="23"/>
    </row>
    <row r="398" ht="13.5" customHeight="1">
      <c r="B398" s="22"/>
      <c r="C398" s="23"/>
      <c r="D398" s="19"/>
      <c r="E398" s="22"/>
      <c r="F398" s="23"/>
      <c r="G398" s="22"/>
      <c r="H398" s="24"/>
      <c r="I398" s="23"/>
    </row>
    <row r="399" ht="13.5" customHeight="1">
      <c r="B399" s="22"/>
      <c r="C399" s="23"/>
      <c r="D399" s="19"/>
      <c r="E399" s="22"/>
      <c r="F399" s="23"/>
      <c r="G399" s="22"/>
      <c r="H399" s="24"/>
      <c r="I399" s="23"/>
    </row>
    <row r="400" ht="13.5" customHeight="1">
      <c r="B400" s="22"/>
      <c r="C400" s="23"/>
      <c r="D400" s="19"/>
      <c r="E400" s="22"/>
      <c r="F400" s="23"/>
      <c r="G400" s="22"/>
      <c r="H400" s="24"/>
      <c r="I400" s="23"/>
    </row>
    <row r="401" ht="13.5" customHeight="1">
      <c r="B401" s="22"/>
      <c r="C401" s="23"/>
      <c r="D401" s="19"/>
      <c r="E401" s="22"/>
      <c r="F401" s="23"/>
      <c r="G401" s="22"/>
      <c r="H401" s="24"/>
      <c r="I401" s="23"/>
    </row>
    <row r="402" ht="13.5" customHeight="1">
      <c r="B402" s="22"/>
      <c r="C402" s="23"/>
      <c r="D402" s="19"/>
      <c r="E402" s="22"/>
      <c r="F402" s="23"/>
      <c r="G402" s="22"/>
      <c r="H402" s="24"/>
      <c r="I402" s="23"/>
    </row>
    <row r="403" ht="13.5" customHeight="1">
      <c r="B403" s="22"/>
      <c r="C403" s="23"/>
      <c r="D403" s="19"/>
      <c r="E403" s="22"/>
      <c r="F403" s="23"/>
      <c r="G403" s="22"/>
      <c r="H403" s="24"/>
      <c r="I403" s="23"/>
    </row>
    <row r="404" ht="13.5" customHeight="1">
      <c r="B404" s="22"/>
      <c r="C404" s="23"/>
      <c r="D404" s="19"/>
      <c r="E404" s="22"/>
      <c r="F404" s="23"/>
      <c r="G404" s="22"/>
      <c r="H404" s="24"/>
      <c r="I404" s="23"/>
    </row>
    <row r="405" ht="13.5" customHeight="1">
      <c r="B405" s="22"/>
      <c r="C405" s="23"/>
      <c r="D405" s="19"/>
      <c r="E405" s="22"/>
      <c r="F405" s="23"/>
      <c r="G405" s="22"/>
      <c r="H405" s="24"/>
      <c r="I405" s="23"/>
    </row>
    <row r="406" ht="13.5" customHeight="1">
      <c r="B406" s="22"/>
      <c r="C406" s="23"/>
      <c r="D406" s="19"/>
      <c r="E406" s="22"/>
      <c r="F406" s="23"/>
      <c r="G406" s="22"/>
      <c r="H406" s="24"/>
      <c r="I406" s="23"/>
    </row>
    <row r="407" ht="13.5" customHeight="1">
      <c r="B407" s="22"/>
      <c r="C407" s="23"/>
      <c r="D407" s="19"/>
      <c r="E407" s="22"/>
      <c r="F407" s="23"/>
      <c r="G407" s="22"/>
      <c r="H407" s="24"/>
      <c r="I407" s="23"/>
    </row>
    <row r="408" ht="13.5" customHeight="1">
      <c r="B408" s="22"/>
      <c r="C408" s="23"/>
      <c r="D408" s="19"/>
      <c r="E408" s="22"/>
      <c r="F408" s="23"/>
      <c r="G408" s="22"/>
      <c r="H408" s="24"/>
      <c r="I408" s="23"/>
    </row>
    <row r="409" ht="13.5" customHeight="1">
      <c r="B409" s="22"/>
      <c r="C409" s="23"/>
      <c r="D409" s="19"/>
      <c r="E409" s="22"/>
      <c r="F409" s="23"/>
      <c r="G409" s="22"/>
      <c r="H409" s="24"/>
      <c r="I409" s="23"/>
    </row>
    <row r="410" ht="13.5" customHeight="1">
      <c r="B410" s="22"/>
      <c r="C410" s="23"/>
      <c r="D410" s="19"/>
      <c r="E410" s="22"/>
      <c r="F410" s="23"/>
      <c r="G410" s="22"/>
      <c r="H410" s="24"/>
      <c r="I410" s="23"/>
    </row>
    <row r="411" ht="13.5" customHeight="1">
      <c r="B411" s="22"/>
      <c r="C411" s="23"/>
      <c r="D411" s="19"/>
      <c r="E411" s="22"/>
      <c r="F411" s="23"/>
      <c r="G411" s="22"/>
      <c r="H411" s="24"/>
      <c r="I411" s="23"/>
    </row>
    <row r="412" ht="13.5" customHeight="1">
      <c r="B412" s="22"/>
      <c r="C412" s="23"/>
      <c r="D412" s="19"/>
      <c r="E412" s="22"/>
      <c r="F412" s="23"/>
      <c r="G412" s="22"/>
      <c r="H412" s="24"/>
      <c r="I412" s="23"/>
    </row>
    <row r="413" ht="13.5" customHeight="1">
      <c r="B413" s="22"/>
      <c r="C413" s="23"/>
      <c r="D413" s="19"/>
      <c r="E413" s="22"/>
      <c r="F413" s="23"/>
      <c r="G413" s="22"/>
      <c r="H413" s="24"/>
      <c r="I413" s="23"/>
    </row>
    <row r="414" ht="13.5" customHeight="1">
      <c r="B414" s="22"/>
      <c r="C414" s="23"/>
      <c r="D414" s="19"/>
      <c r="E414" s="22"/>
      <c r="F414" s="23"/>
      <c r="G414" s="22"/>
      <c r="H414" s="24"/>
      <c r="I414" s="23"/>
    </row>
    <row r="415" ht="13.5" customHeight="1">
      <c r="B415" s="22"/>
      <c r="C415" s="23"/>
      <c r="D415" s="19"/>
      <c r="E415" s="22"/>
      <c r="F415" s="23"/>
      <c r="G415" s="22"/>
      <c r="H415" s="24"/>
      <c r="I415" s="23"/>
    </row>
    <row r="416" ht="13.5" customHeight="1">
      <c r="B416" s="22"/>
      <c r="C416" s="23"/>
      <c r="D416" s="19"/>
      <c r="E416" s="22"/>
      <c r="F416" s="23"/>
      <c r="G416" s="22"/>
      <c r="H416" s="24"/>
      <c r="I416" s="23"/>
    </row>
    <row r="417" ht="13.5" customHeight="1">
      <c r="B417" s="22"/>
      <c r="C417" s="23"/>
      <c r="D417" s="19"/>
      <c r="E417" s="22"/>
      <c r="F417" s="23"/>
      <c r="G417" s="22"/>
      <c r="H417" s="24"/>
      <c r="I417" s="23"/>
    </row>
    <row r="418" ht="13.5" customHeight="1">
      <c r="B418" s="22"/>
      <c r="C418" s="23"/>
      <c r="D418" s="19"/>
      <c r="E418" s="22"/>
      <c r="F418" s="23"/>
      <c r="G418" s="22"/>
      <c r="H418" s="24"/>
      <c r="I418" s="23"/>
    </row>
    <row r="419" ht="13.5" customHeight="1">
      <c r="B419" s="22"/>
      <c r="C419" s="23"/>
      <c r="D419" s="19"/>
      <c r="E419" s="22"/>
      <c r="F419" s="23"/>
      <c r="G419" s="22"/>
      <c r="H419" s="24"/>
      <c r="I419" s="23"/>
    </row>
    <row r="420" ht="13.5" customHeight="1">
      <c r="B420" s="22"/>
      <c r="C420" s="23"/>
      <c r="D420" s="19"/>
      <c r="E420" s="22"/>
      <c r="F420" s="23"/>
      <c r="G420" s="22"/>
      <c r="H420" s="24"/>
      <c r="I420" s="23"/>
    </row>
    <row r="421" ht="13.5" customHeight="1">
      <c r="B421" s="22"/>
      <c r="C421" s="23"/>
      <c r="D421" s="19"/>
      <c r="E421" s="22"/>
      <c r="F421" s="23"/>
      <c r="G421" s="22"/>
      <c r="H421" s="24"/>
      <c r="I421" s="23"/>
    </row>
    <row r="422" ht="13.5" customHeight="1">
      <c r="B422" s="22"/>
      <c r="C422" s="23"/>
      <c r="D422" s="19"/>
      <c r="E422" s="22"/>
      <c r="F422" s="23"/>
      <c r="G422" s="22"/>
      <c r="H422" s="24"/>
      <c r="I422" s="23"/>
    </row>
    <row r="423" ht="13.5" customHeight="1">
      <c r="B423" s="22"/>
      <c r="C423" s="23"/>
      <c r="D423" s="19"/>
      <c r="E423" s="22"/>
      <c r="F423" s="23"/>
      <c r="G423" s="22"/>
      <c r="H423" s="24"/>
      <c r="I423" s="23"/>
    </row>
    <row r="424" ht="13.5" customHeight="1">
      <c r="B424" s="22"/>
      <c r="C424" s="23"/>
      <c r="D424" s="19"/>
      <c r="E424" s="22"/>
      <c r="F424" s="23"/>
      <c r="G424" s="22"/>
      <c r="H424" s="24"/>
      <c r="I424" s="23"/>
    </row>
    <row r="425" ht="13.5" customHeight="1">
      <c r="B425" s="22"/>
      <c r="C425" s="23"/>
      <c r="D425" s="19"/>
      <c r="E425" s="22"/>
      <c r="F425" s="23"/>
      <c r="G425" s="22"/>
      <c r="H425" s="24"/>
      <c r="I425" s="23"/>
    </row>
    <row r="426" ht="13.5" customHeight="1">
      <c r="B426" s="22"/>
      <c r="C426" s="23"/>
      <c r="D426" s="19"/>
      <c r="E426" s="22"/>
      <c r="F426" s="23"/>
      <c r="G426" s="22"/>
      <c r="H426" s="24"/>
      <c r="I426" s="23"/>
    </row>
    <row r="427" ht="13.5" customHeight="1">
      <c r="B427" s="22"/>
      <c r="C427" s="23"/>
      <c r="D427" s="19"/>
      <c r="E427" s="22"/>
      <c r="F427" s="23"/>
      <c r="G427" s="22"/>
      <c r="H427" s="24"/>
      <c r="I427" s="23"/>
    </row>
    <row r="428" ht="13.5" customHeight="1">
      <c r="B428" s="22"/>
      <c r="C428" s="23"/>
      <c r="D428" s="19"/>
      <c r="E428" s="22"/>
      <c r="F428" s="23"/>
      <c r="G428" s="22"/>
      <c r="H428" s="24"/>
      <c r="I428" s="23"/>
    </row>
    <row r="429" ht="13.5" customHeight="1">
      <c r="B429" s="22"/>
      <c r="C429" s="23"/>
      <c r="D429" s="19"/>
      <c r="E429" s="22"/>
      <c r="F429" s="23"/>
      <c r="G429" s="22"/>
      <c r="H429" s="24"/>
      <c r="I429" s="23"/>
    </row>
    <row r="430" ht="13.5" customHeight="1">
      <c r="B430" s="22"/>
      <c r="C430" s="23"/>
      <c r="D430" s="19"/>
      <c r="E430" s="22"/>
      <c r="F430" s="23"/>
      <c r="G430" s="22"/>
      <c r="H430" s="24"/>
      <c r="I430" s="23"/>
    </row>
    <row r="431" ht="13.5" customHeight="1">
      <c r="B431" s="22"/>
      <c r="C431" s="23"/>
      <c r="D431" s="19"/>
      <c r="E431" s="22"/>
      <c r="F431" s="23"/>
      <c r="G431" s="22"/>
      <c r="H431" s="24"/>
      <c r="I431" s="23"/>
    </row>
    <row r="432" ht="13.5" customHeight="1">
      <c r="B432" s="22"/>
      <c r="C432" s="23"/>
      <c r="D432" s="19"/>
      <c r="E432" s="22"/>
      <c r="F432" s="23"/>
      <c r="G432" s="22"/>
      <c r="H432" s="24"/>
      <c r="I432" s="23"/>
    </row>
    <row r="433" ht="13.5" customHeight="1">
      <c r="B433" s="22"/>
      <c r="C433" s="23"/>
      <c r="D433" s="19"/>
      <c r="E433" s="22"/>
      <c r="F433" s="23"/>
      <c r="G433" s="22"/>
      <c r="H433" s="24"/>
      <c r="I433" s="23"/>
    </row>
    <row r="434" ht="13.5" customHeight="1">
      <c r="B434" s="22"/>
      <c r="C434" s="23"/>
      <c r="D434" s="19"/>
      <c r="E434" s="22"/>
      <c r="F434" s="23"/>
      <c r="G434" s="22"/>
      <c r="H434" s="24"/>
      <c r="I434" s="23"/>
    </row>
    <row r="435" ht="13.5" customHeight="1">
      <c r="B435" s="22"/>
      <c r="C435" s="23"/>
      <c r="D435" s="19"/>
      <c r="E435" s="22"/>
      <c r="F435" s="23"/>
      <c r="G435" s="22"/>
      <c r="H435" s="24"/>
      <c r="I435" s="23"/>
    </row>
    <row r="436" ht="13.5" customHeight="1">
      <c r="B436" s="22"/>
      <c r="C436" s="23"/>
      <c r="D436" s="19"/>
      <c r="E436" s="22"/>
      <c r="F436" s="23"/>
      <c r="G436" s="22"/>
      <c r="H436" s="24"/>
      <c r="I436" s="23"/>
    </row>
    <row r="437" ht="13.5" customHeight="1">
      <c r="B437" s="22"/>
      <c r="C437" s="23"/>
      <c r="D437" s="19"/>
      <c r="E437" s="22"/>
      <c r="F437" s="23"/>
      <c r="G437" s="22"/>
      <c r="H437" s="24"/>
      <c r="I437" s="23"/>
    </row>
    <row r="438" ht="13.5" customHeight="1">
      <c r="B438" s="22"/>
      <c r="C438" s="23"/>
      <c r="D438" s="19"/>
      <c r="E438" s="22"/>
      <c r="F438" s="23"/>
      <c r="G438" s="22"/>
      <c r="H438" s="24"/>
      <c r="I438" s="23"/>
    </row>
    <row r="439" ht="13.5" customHeight="1">
      <c r="B439" s="22"/>
      <c r="C439" s="23"/>
      <c r="D439" s="19"/>
      <c r="E439" s="22"/>
      <c r="F439" s="23"/>
      <c r="G439" s="22"/>
      <c r="H439" s="24"/>
      <c r="I439" s="23"/>
    </row>
    <row r="440" ht="13.5" customHeight="1">
      <c r="B440" s="22"/>
      <c r="C440" s="23"/>
      <c r="D440" s="19"/>
      <c r="E440" s="22"/>
      <c r="F440" s="23"/>
      <c r="G440" s="22"/>
      <c r="H440" s="24"/>
      <c r="I440" s="23"/>
    </row>
    <row r="441" ht="13.5" customHeight="1">
      <c r="B441" s="22"/>
      <c r="C441" s="23"/>
      <c r="D441" s="19"/>
      <c r="E441" s="22"/>
      <c r="F441" s="23"/>
      <c r="G441" s="22"/>
      <c r="H441" s="24"/>
      <c r="I441" s="23"/>
    </row>
    <row r="442" ht="13.5" customHeight="1">
      <c r="B442" s="22"/>
      <c r="C442" s="23"/>
      <c r="D442" s="19"/>
      <c r="E442" s="22"/>
      <c r="F442" s="23"/>
      <c r="G442" s="22"/>
      <c r="H442" s="24"/>
      <c r="I442" s="23"/>
    </row>
    <row r="443" ht="13.5" customHeight="1">
      <c r="B443" s="22"/>
      <c r="C443" s="23"/>
      <c r="D443" s="19"/>
      <c r="E443" s="22"/>
      <c r="F443" s="23"/>
      <c r="G443" s="22"/>
      <c r="H443" s="24"/>
      <c r="I443" s="23"/>
    </row>
    <row r="444" ht="13.5" customHeight="1">
      <c r="B444" s="22"/>
      <c r="C444" s="23"/>
      <c r="D444" s="19"/>
      <c r="E444" s="22"/>
      <c r="F444" s="23"/>
      <c r="G444" s="22"/>
      <c r="H444" s="24"/>
      <c r="I444" s="23"/>
    </row>
    <row r="445" ht="13.5" customHeight="1">
      <c r="B445" s="22"/>
      <c r="C445" s="23"/>
      <c r="D445" s="19"/>
      <c r="E445" s="22"/>
      <c r="F445" s="23"/>
      <c r="G445" s="22"/>
      <c r="H445" s="24"/>
      <c r="I445" s="23"/>
    </row>
    <row r="446" ht="13.5" customHeight="1">
      <c r="B446" s="22"/>
      <c r="C446" s="23"/>
      <c r="D446" s="19"/>
      <c r="E446" s="22"/>
      <c r="F446" s="23"/>
      <c r="G446" s="22"/>
      <c r="H446" s="24"/>
      <c r="I446" s="23"/>
    </row>
    <row r="447" ht="13.5" customHeight="1">
      <c r="B447" s="22"/>
      <c r="C447" s="23"/>
      <c r="D447" s="19"/>
      <c r="E447" s="22"/>
      <c r="F447" s="23"/>
      <c r="G447" s="22"/>
      <c r="H447" s="24"/>
      <c r="I447" s="23"/>
    </row>
    <row r="448" ht="13.5" customHeight="1">
      <c r="B448" s="22"/>
      <c r="C448" s="23"/>
      <c r="D448" s="19"/>
      <c r="E448" s="22"/>
      <c r="F448" s="23"/>
      <c r="G448" s="22"/>
      <c r="H448" s="24"/>
      <c r="I448" s="23"/>
    </row>
    <row r="449" ht="13.5" customHeight="1">
      <c r="B449" s="22"/>
      <c r="C449" s="23"/>
      <c r="D449" s="19"/>
      <c r="E449" s="22"/>
      <c r="F449" s="23"/>
      <c r="G449" s="22"/>
      <c r="H449" s="24"/>
      <c r="I449" s="23"/>
    </row>
    <row r="450" ht="13.5" customHeight="1">
      <c r="B450" s="22"/>
      <c r="C450" s="23"/>
      <c r="D450" s="19"/>
      <c r="E450" s="22"/>
      <c r="F450" s="23"/>
      <c r="G450" s="22"/>
      <c r="H450" s="24"/>
      <c r="I450" s="23"/>
    </row>
    <row r="451" ht="13.5" customHeight="1">
      <c r="B451" s="22"/>
      <c r="C451" s="23"/>
      <c r="D451" s="19"/>
      <c r="E451" s="22"/>
      <c r="F451" s="23"/>
      <c r="G451" s="22"/>
      <c r="H451" s="24"/>
      <c r="I451" s="23"/>
    </row>
    <row r="452" ht="13.5" customHeight="1">
      <c r="B452" s="22"/>
      <c r="C452" s="23"/>
      <c r="D452" s="19"/>
      <c r="E452" s="22"/>
      <c r="F452" s="23"/>
      <c r="G452" s="22"/>
      <c r="H452" s="24"/>
      <c r="I452" s="23"/>
    </row>
    <row r="453" ht="13.5" customHeight="1">
      <c r="B453" s="22"/>
      <c r="C453" s="23"/>
      <c r="D453" s="19"/>
      <c r="E453" s="22"/>
      <c r="F453" s="23"/>
      <c r="G453" s="22"/>
      <c r="H453" s="24"/>
      <c r="I453" s="23"/>
    </row>
    <row r="454" ht="13.5" customHeight="1">
      <c r="B454" s="22"/>
      <c r="C454" s="23"/>
      <c r="D454" s="19"/>
      <c r="E454" s="22"/>
      <c r="F454" s="23"/>
      <c r="G454" s="22"/>
      <c r="H454" s="24"/>
      <c r="I454" s="23"/>
    </row>
    <row r="455" ht="13.5" customHeight="1">
      <c r="B455" s="22"/>
      <c r="C455" s="23"/>
      <c r="D455" s="19"/>
      <c r="E455" s="22"/>
      <c r="F455" s="23"/>
      <c r="G455" s="22"/>
      <c r="H455" s="24"/>
      <c r="I455" s="23"/>
    </row>
    <row r="456" ht="13.5" customHeight="1">
      <c r="B456" s="22"/>
      <c r="C456" s="23"/>
      <c r="D456" s="19"/>
      <c r="E456" s="22"/>
      <c r="F456" s="23"/>
      <c r="G456" s="22"/>
      <c r="H456" s="24"/>
      <c r="I456" s="23"/>
    </row>
    <row r="457" ht="13.5" customHeight="1">
      <c r="B457" s="22"/>
      <c r="C457" s="23"/>
      <c r="D457" s="19"/>
      <c r="E457" s="22"/>
      <c r="F457" s="23"/>
      <c r="G457" s="22"/>
      <c r="H457" s="24"/>
      <c r="I457" s="23"/>
    </row>
    <row r="458" ht="13.5" customHeight="1">
      <c r="B458" s="22"/>
      <c r="C458" s="23"/>
      <c r="D458" s="19"/>
      <c r="E458" s="22"/>
      <c r="F458" s="23"/>
      <c r="G458" s="22"/>
      <c r="H458" s="24"/>
      <c r="I458" s="23"/>
    </row>
    <row r="459" ht="13.5" customHeight="1">
      <c r="B459" s="22"/>
      <c r="C459" s="23"/>
      <c r="D459" s="19"/>
      <c r="E459" s="22"/>
      <c r="F459" s="23"/>
      <c r="G459" s="22"/>
      <c r="H459" s="24"/>
      <c r="I459" s="23"/>
    </row>
    <row r="460" ht="13.5" customHeight="1">
      <c r="B460" s="22"/>
      <c r="C460" s="23"/>
      <c r="D460" s="19"/>
      <c r="E460" s="22"/>
      <c r="F460" s="23"/>
      <c r="G460" s="22"/>
      <c r="H460" s="24"/>
      <c r="I460" s="23"/>
    </row>
    <row r="461" ht="13.5" customHeight="1">
      <c r="B461" s="22"/>
      <c r="C461" s="23"/>
      <c r="D461" s="19"/>
      <c r="E461" s="22"/>
      <c r="F461" s="23"/>
      <c r="G461" s="22"/>
      <c r="H461" s="24"/>
      <c r="I461" s="23"/>
    </row>
    <row r="462" ht="13.5" customHeight="1">
      <c r="B462" s="22"/>
      <c r="C462" s="23"/>
      <c r="D462" s="19"/>
      <c r="E462" s="22"/>
      <c r="F462" s="23"/>
      <c r="G462" s="22"/>
      <c r="H462" s="24"/>
      <c r="I462" s="23"/>
    </row>
    <row r="463" ht="13.5" customHeight="1">
      <c r="B463" s="22"/>
      <c r="C463" s="23"/>
      <c r="D463" s="19"/>
      <c r="E463" s="22"/>
      <c r="F463" s="23"/>
      <c r="G463" s="22"/>
      <c r="H463" s="24"/>
      <c r="I463" s="23"/>
    </row>
    <row r="464" ht="13.5" customHeight="1">
      <c r="B464" s="22"/>
      <c r="C464" s="23"/>
      <c r="D464" s="19"/>
      <c r="E464" s="22"/>
      <c r="F464" s="23"/>
      <c r="G464" s="22"/>
      <c r="H464" s="24"/>
      <c r="I464" s="23"/>
    </row>
    <row r="465" ht="13.5" customHeight="1">
      <c r="B465" s="22"/>
      <c r="C465" s="23"/>
      <c r="D465" s="19"/>
      <c r="E465" s="22"/>
      <c r="F465" s="23"/>
      <c r="G465" s="22"/>
      <c r="H465" s="24"/>
      <c r="I465" s="23"/>
    </row>
    <row r="466" ht="13.5" customHeight="1">
      <c r="B466" s="22"/>
      <c r="C466" s="23"/>
      <c r="D466" s="19"/>
      <c r="E466" s="22"/>
      <c r="F466" s="23"/>
      <c r="G466" s="22"/>
      <c r="H466" s="24"/>
      <c r="I466" s="23"/>
    </row>
    <row r="467" ht="13.5" customHeight="1">
      <c r="B467" s="22"/>
      <c r="C467" s="23"/>
      <c r="D467" s="19"/>
      <c r="E467" s="22"/>
      <c r="F467" s="23"/>
      <c r="G467" s="22"/>
      <c r="H467" s="24"/>
      <c r="I467" s="23"/>
    </row>
    <row r="468" ht="13.5" customHeight="1">
      <c r="B468" s="22"/>
      <c r="C468" s="23"/>
      <c r="D468" s="19"/>
      <c r="E468" s="22"/>
      <c r="F468" s="23"/>
      <c r="G468" s="22"/>
      <c r="H468" s="24"/>
      <c r="I468" s="23"/>
    </row>
    <row r="469" ht="13.5" customHeight="1">
      <c r="B469" s="22"/>
      <c r="C469" s="23"/>
      <c r="D469" s="19"/>
      <c r="E469" s="22"/>
      <c r="F469" s="23"/>
      <c r="G469" s="22"/>
      <c r="H469" s="24"/>
      <c r="I469" s="23"/>
    </row>
    <row r="470" ht="13.5" customHeight="1">
      <c r="B470" s="22"/>
      <c r="C470" s="23"/>
      <c r="D470" s="19"/>
      <c r="E470" s="22"/>
      <c r="F470" s="23"/>
      <c r="G470" s="22"/>
      <c r="H470" s="24"/>
      <c r="I470" s="23"/>
    </row>
    <row r="471" ht="13.5" customHeight="1">
      <c r="B471" s="22"/>
      <c r="C471" s="23"/>
      <c r="D471" s="19"/>
      <c r="E471" s="22"/>
      <c r="F471" s="23"/>
      <c r="G471" s="22"/>
      <c r="H471" s="24"/>
      <c r="I471" s="23"/>
    </row>
    <row r="472" ht="13.5" customHeight="1">
      <c r="B472" s="22"/>
      <c r="C472" s="23"/>
      <c r="D472" s="19"/>
      <c r="E472" s="22"/>
      <c r="F472" s="23"/>
      <c r="G472" s="22"/>
      <c r="H472" s="24"/>
      <c r="I472" s="23"/>
    </row>
    <row r="473" ht="13.5" customHeight="1">
      <c r="B473" s="22"/>
      <c r="C473" s="23"/>
      <c r="D473" s="19"/>
      <c r="E473" s="22"/>
      <c r="F473" s="23"/>
      <c r="G473" s="22"/>
      <c r="H473" s="24"/>
      <c r="I473" s="23"/>
    </row>
    <row r="474" ht="13.5" customHeight="1">
      <c r="B474" s="22"/>
      <c r="C474" s="23"/>
      <c r="D474" s="19"/>
      <c r="E474" s="22"/>
      <c r="F474" s="23"/>
      <c r="G474" s="22"/>
      <c r="H474" s="24"/>
      <c r="I474" s="23"/>
    </row>
    <row r="475" ht="13.5" customHeight="1">
      <c r="B475" s="22"/>
      <c r="C475" s="23"/>
      <c r="D475" s="19"/>
      <c r="E475" s="22"/>
      <c r="F475" s="23"/>
      <c r="G475" s="22"/>
      <c r="H475" s="24"/>
      <c r="I475" s="23"/>
    </row>
    <row r="476" ht="13.5" customHeight="1">
      <c r="B476" s="22"/>
      <c r="C476" s="23"/>
      <c r="D476" s="19"/>
      <c r="E476" s="22"/>
      <c r="F476" s="23"/>
      <c r="G476" s="22"/>
      <c r="H476" s="24"/>
      <c r="I476" s="23"/>
    </row>
    <row r="477" ht="13.5" customHeight="1">
      <c r="B477" s="22"/>
      <c r="C477" s="23"/>
      <c r="D477" s="19"/>
      <c r="E477" s="22"/>
      <c r="F477" s="23"/>
      <c r="G477" s="22"/>
      <c r="H477" s="24"/>
      <c r="I477" s="23"/>
    </row>
    <row r="478" ht="13.5" customHeight="1">
      <c r="B478" s="22"/>
      <c r="C478" s="23"/>
      <c r="D478" s="19"/>
      <c r="E478" s="22"/>
      <c r="F478" s="23"/>
      <c r="G478" s="22"/>
      <c r="H478" s="24"/>
      <c r="I478" s="23"/>
    </row>
    <row r="479" ht="13.5" customHeight="1">
      <c r="B479" s="22"/>
      <c r="C479" s="23"/>
      <c r="D479" s="19"/>
      <c r="E479" s="22"/>
      <c r="F479" s="23"/>
      <c r="G479" s="22"/>
      <c r="H479" s="24"/>
      <c r="I479" s="23"/>
    </row>
    <row r="480" ht="13.5" customHeight="1">
      <c r="B480" s="22"/>
      <c r="C480" s="23"/>
      <c r="D480" s="19"/>
      <c r="E480" s="22"/>
      <c r="F480" s="23"/>
      <c r="G480" s="22"/>
      <c r="H480" s="24"/>
      <c r="I480" s="23"/>
    </row>
    <row r="481" ht="13.5" customHeight="1">
      <c r="B481" s="22"/>
      <c r="C481" s="23"/>
      <c r="D481" s="19"/>
      <c r="E481" s="22"/>
      <c r="F481" s="23"/>
      <c r="G481" s="22"/>
      <c r="H481" s="24"/>
      <c r="I481" s="23"/>
    </row>
    <row r="482" ht="13.5" customHeight="1">
      <c r="B482" s="22"/>
      <c r="C482" s="23"/>
      <c r="D482" s="19"/>
      <c r="E482" s="22"/>
      <c r="F482" s="23"/>
      <c r="G482" s="22"/>
      <c r="H482" s="24"/>
      <c r="I482" s="23"/>
    </row>
    <row r="483" ht="13.5" customHeight="1">
      <c r="B483" s="22"/>
      <c r="C483" s="23"/>
      <c r="D483" s="19"/>
      <c r="E483" s="22"/>
      <c r="F483" s="23"/>
      <c r="G483" s="22"/>
      <c r="H483" s="24"/>
      <c r="I483" s="23"/>
    </row>
    <row r="484" ht="13.5" customHeight="1">
      <c r="B484" s="22"/>
      <c r="C484" s="23"/>
      <c r="D484" s="19"/>
      <c r="E484" s="22"/>
      <c r="F484" s="23"/>
      <c r="G484" s="22"/>
      <c r="H484" s="24"/>
      <c r="I484" s="23"/>
    </row>
    <row r="485" ht="13.5" customHeight="1">
      <c r="B485" s="22"/>
      <c r="C485" s="23"/>
      <c r="D485" s="19"/>
      <c r="E485" s="22"/>
      <c r="F485" s="23"/>
      <c r="G485" s="22"/>
      <c r="H485" s="24"/>
      <c r="I485" s="23"/>
    </row>
    <row r="486" ht="13.5" customHeight="1">
      <c r="B486" s="22"/>
      <c r="C486" s="23"/>
      <c r="D486" s="19"/>
      <c r="E486" s="22"/>
      <c r="F486" s="23"/>
      <c r="G486" s="22"/>
      <c r="H486" s="24"/>
      <c r="I486" s="23"/>
    </row>
    <row r="487" ht="13.5" customHeight="1">
      <c r="B487" s="22"/>
      <c r="C487" s="23"/>
      <c r="D487" s="19"/>
      <c r="E487" s="22"/>
      <c r="F487" s="23"/>
      <c r="G487" s="22"/>
      <c r="H487" s="24"/>
      <c r="I487" s="23"/>
    </row>
    <row r="488" ht="13.5" customHeight="1">
      <c r="B488" s="22"/>
      <c r="C488" s="23"/>
      <c r="D488" s="19"/>
      <c r="E488" s="22"/>
      <c r="F488" s="23"/>
      <c r="G488" s="22"/>
      <c r="H488" s="24"/>
      <c r="I488" s="23"/>
    </row>
    <row r="489" ht="13.5" customHeight="1">
      <c r="B489" s="22"/>
      <c r="C489" s="23"/>
      <c r="D489" s="19"/>
      <c r="E489" s="22"/>
      <c r="F489" s="23"/>
      <c r="G489" s="22"/>
      <c r="H489" s="24"/>
      <c r="I489" s="23"/>
    </row>
    <row r="490" ht="13.5" customHeight="1">
      <c r="B490" s="22"/>
      <c r="C490" s="23"/>
      <c r="D490" s="19"/>
      <c r="E490" s="22"/>
      <c r="F490" s="23"/>
      <c r="G490" s="22"/>
      <c r="H490" s="24"/>
      <c r="I490" s="23"/>
    </row>
    <row r="491" ht="13.5" customHeight="1">
      <c r="B491" s="22"/>
      <c r="C491" s="23"/>
      <c r="D491" s="19"/>
      <c r="E491" s="22"/>
      <c r="F491" s="23"/>
      <c r="G491" s="22"/>
      <c r="H491" s="24"/>
      <c r="I491" s="23"/>
    </row>
    <row r="492" ht="13.5" customHeight="1">
      <c r="B492" s="22"/>
      <c r="C492" s="23"/>
      <c r="D492" s="19"/>
      <c r="E492" s="22"/>
      <c r="F492" s="23"/>
      <c r="G492" s="22"/>
      <c r="H492" s="24"/>
      <c r="I492" s="23"/>
    </row>
    <row r="493" ht="13.5" customHeight="1">
      <c r="B493" s="22"/>
      <c r="C493" s="23"/>
      <c r="D493" s="19"/>
      <c r="E493" s="22"/>
      <c r="F493" s="23"/>
      <c r="G493" s="22"/>
      <c r="H493" s="24"/>
      <c r="I493" s="23"/>
    </row>
    <row r="494" ht="13.5" customHeight="1">
      <c r="B494" s="22"/>
      <c r="C494" s="23"/>
      <c r="D494" s="19"/>
      <c r="E494" s="22"/>
      <c r="F494" s="23"/>
      <c r="G494" s="22"/>
      <c r="H494" s="24"/>
      <c r="I494" s="23"/>
    </row>
    <row r="495" ht="13.5" customHeight="1">
      <c r="B495" s="22"/>
      <c r="C495" s="23"/>
      <c r="D495" s="19"/>
      <c r="E495" s="22"/>
      <c r="F495" s="23"/>
      <c r="G495" s="22"/>
      <c r="H495" s="24"/>
      <c r="I495" s="23"/>
    </row>
    <row r="496" ht="13.5" customHeight="1">
      <c r="B496" s="22"/>
      <c r="C496" s="23"/>
      <c r="D496" s="19"/>
      <c r="E496" s="22"/>
      <c r="F496" s="23"/>
      <c r="G496" s="22"/>
      <c r="H496" s="24"/>
      <c r="I496" s="23"/>
    </row>
    <row r="497" ht="13.5" customHeight="1">
      <c r="B497" s="22"/>
      <c r="C497" s="23"/>
      <c r="D497" s="19"/>
      <c r="E497" s="22"/>
      <c r="F497" s="23"/>
      <c r="G497" s="22"/>
      <c r="H497" s="24"/>
      <c r="I497" s="23"/>
    </row>
    <row r="498" ht="13.5" customHeight="1">
      <c r="B498" s="22"/>
      <c r="C498" s="23"/>
      <c r="D498" s="19"/>
      <c r="E498" s="22"/>
      <c r="F498" s="23"/>
      <c r="G498" s="22"/>
      <c r="H498" s="24"/>
      <c r="I498" s="23"/>
    </row>
    <row r="499" ht="13.5" customHeight="1">
      <c r="B499" s="22"/>
      <c r="C499" s="23"/>
      <c r="D499" s="19"/>
      <c r="E499" s="22"/>
      <c r="F499" s="23"/>
      <c r="G499" s="22"/>
      <c r="H499" s="24"/>
      <c r="I499" s="23"/>
    </row>
    <row r="500" ht="13.5" customHeight="1">
      <c r="B500" s="22"/>
      <c r="C500" s="23"/>
      <c r="D500" s="19"/>
      <c r="E500" s="22"/>
      <c r="F500" s="23"/>
      <c r="G500" s="22"/>
      <c r="H500" s="24"/>
      <c r="I500" s="23"/>
    </row>
    <row r="501" ht="13.5" customHeight="1">
      <c r="B501" s="22"/>
      <c r="C501" s="23"/>
      <c r="D501" s="19"/>
      <c r="E501" s="22"/>
      <c r="F501" s="23"/>
      <c r="G501" s="22"/>
      <c r="H501" s="24"/>
      <c r="I501" s="23"/>
    </row>
    <row r="502" ht="13.5" customHeight="1">
      <c r="B502" s="22"/>
      <c r="C502" s="23"/>
      <c r="D502" s="19"/>
      <c r="E502" s="22"/>
      <c r="F502" s="23"/>
      <c r="G502" s="22"/>
      <c r="H502" s="24"/>
      <c r="I502" s="23"/>
    </row>
    <row r="503" ht="13.5" customHeight="1">
      <c r="B503" s="22"/>
      <c r="C503" s="23"/>
      <c r="D503" s="19"/>
      <c r="E503" s="22"/>
      <c r="F503" s="23"/>
      <c r="G503" s="22"/>
      <c r="H503" s="24"/>
      <c r="I503" s="23"/>
    </row>
    <row r="504" ht="13.5" customHeight="1">
      <c r="B504" s="22"/>
      <c r="C504" s="23"/>
      <c r="D504" s="19"/>
      <c r="E504" s="22"/>
      <c r="F504" s="23"/>
      <c r="G504" s="22"/>
      <c r="H504" s="24"/>
      <c r="I504" s="23"/>
    </row>
    <row r="505" ht="13.5" customHeight="1">
      <c r="B505" s="22"/>
      <c r="C505" s="23"/>
      <c r="D505" s="19"/>
      <c r="E505" s="22"/>
      <c r="F505" s="23"/>
      <c r="G505" s="22"/>
      <c r="H505" s="24"/>
      <c r="I505" s="23"/>
    </row>
    <row r="506" ht="13.5" customHeight="1">
      <c r="B506" s="22"/>
      <c r="C506" s="23"/>
      <c r="D506" s="19"/>
      <c r="E506" s="22"/>
      <c r="F506" s="23"/>
      <c r="G506" s="22"/>
      <c r="H506" s="24"/>
      <c r="I506" s="23"/>
    </row>
    <row r="507" ht="13.5" customHeight="1">
      <c r="B507" s="22"/>
      <c r="C507" s="23"/>
      <c r="D507" s="19"/>
      <c r="E507" s="22"/>
      <c r="F507" s="23"/>
      <c r="G507" s="22"/>
      <c r="H507" s="24"/>
      <c r="I507" s="23"/>
    </row>
    <row r="508" ht="13.5" customHeight="1">
      <c r="B508" s="22"/>
      <c r="C508" s="23"/>
      <c r="D508" s="19"/>
      <c r="E508" s="22"/>
      <c r="F508" s="23"/>
      <c r="G508" s="22"/>
      <c r="H508" s="24"/>
      <c r="I508" s="23"/>
    </row>
    <row r="509" ht="13.5" customHeight="1">
      <c r="B509" s="22"/>
      <c r="C509" s="23"/>
      <c r="D509" s="19"/>
      <c r="E509" s="22"/>
      <c r="F509" s="23"/>
      <c r="G509" s="22"/>
      <c r="H509" s="24"/>
      <c r="I509" s="23"/>
    </row>
    <row r="510" ht="13.5" customHeight="1">
      <c r="B510" s="22"/>
      <c r="C510" s="23"/>
      <c r="D510" s="19"/>
      <c r="E510" s="22"/>
      <c r="F510" s="23"/>
      <c r="G510" s="22"/>
      <c r="H510" s="24"/>
      <c r="I510" s="23"/>
    </row>
    <row r="511" ht="13.5" customHeight="1">
      <c r="B511" s="22"/>
      <c r="C511" s="23"/>
      <c r="D511" s="19"/>
      <c r="E511" s="22"/>
      <c r="F511" s="23"/>
      <c r="G511" s="22"/>
      <c r="H511" s="24"/>
      <c r="I511" s="23"/>
    </row>
    <row r="512" ht="13.5" customHeight="1">
      <c r="B512" s="22"/>
      <c r="C512" s="23"/>
      <c r="D512" s="19"/>
      <c r="E512" s="22"/>
      <c r="F512" s="23"/>
      <c r="G512" s="22"/>
      <c r="H512" s="24"/>
      <c r="I512" s="23"/>
    </row>
    <row r="513" ht="13.5" customHeight="1">
      <c r="B513" s="22"/>
      <c r="C513" s="23"/>
      <c r="D513" s="19"/>
      <c r="E513" s="22"/>
      <c r="F513" s="23"/>
      <c r="G513" s="22"/>
      <c r="H513" s="24"/>
      <c r="I513" s="23"/>
    </row>
    <row r="514" ht="13.5" customHeight="1">
      <c r="B514" s="22"/>
      <c r="C514" s="23"/>
      <c r="D514" s="19"/>
      <c r="E514" s="22"/>
      <c r="F514" s="23"/>
      <c r="G514" s="22"/>
      <c r="H514" s="24"/>
      <c r="I514" s="23"/>
    </row>
    <row r="515" ht="13.5" customHeight="1">
      <c r="B515" s="22"/>
      <c r="C515" s="23"/>
      <c r="D515" s="19"/>
      <c r="E515" s="22"/>
      <c r="F515" s="23"/>
      <c r="G515" s="22"/>
      <c r="H515" s="24"/>
      <c r="I515" s="23"/>
    </row>
    <row r="516" ht="13.5" customHeight="1">
      <c r="B516" s="22"/>
      <c r="C516" s="23"/>
      <c r="D516" s="19"/>
      <c r="E516" s="22"/>
      <c r="F516" s="23"/>
      <c r="G516" s="22"/>
      <c r="H516" s="24"/>
      <c r="I516" s="23"/>
    </row>
    <row r="517" ht="13.5" customHeight="1">
      <c r="B517" s="22"/>
      <c r="C517" s="23"/>
      <c r="D517" s="19"/>
      <c r="E517" s="22"/>
      <c r="F517" s="23"/>
      <c r="G517" s="22"/>
      <c r="H517" s="24"/>
      <c r="I517" s="23"/>
    </row>
    <row r="518" ht="13.5" customHeight="1">
      <c r="B518" s="22"/>
      <c r="C518" s="23"/>
      <c r="D518" s="19"/>
      <c r="E518" s="22"/>
      <c r="F518" s="23"/>
      <c r="G518" s="22"/>
      <c r="H518" s="24"/>
      <c r="I518" s="23"/>
    </row>
    <row r="519" ht="13.5" customHeight="1">
      <c r="B519" s="22"/>
      <c r="C519" s="23"/>
      <c r="D519" s="19"/>
      <c r="E519" s="22"/>
      <c r="F519" s="23"/>
      <c r="G519" s="22"/>
      <c r="H519" s="24"/>
      <c r="I519" s="23"/>
    </row>
    <row r="520" ht="13.5" customHeight="1">
      <c r="B520" s="22"/>
      <c r="C520" s="23"/>
      <c r="D520" s="19"/>
      <c r="E520" s="22"/>
      <c r="F520" s="23"/>
      <c r="G520" s="22"/>
      <c r="H520" s="24"/>
      <c r="I520" s="23"/>
    </row>
    <row r="521" ht="13.5" customHeight="1">
      <c r="B521" s="22"/>
      <c r="C521" s="23"/>
      <c r="D521" s="19"/>
      <c r="E521" s="22"/>
      <c r="F521" s="23"/>
      <c r="G521" s="22"/>
      <c r="H521" s="24"/>
      <c r="I521" s="23"/>
    </row>
    <row r="522" ht="13.5" customHeight="1">
      <c r="B522" s="22"/>
      <c r="C522" s="23"/>
      <c r="D522" s="19"/>
      <c r="E522" s="22"/>
      <c r="F522" s="23"/>
      <c r="G522" s="22"/>
      <c r="H522" s="24"/>
      <c r="I522" s="23"/>
    </row>
    <row r="523" ht="13.5" customHeight="1">
      <c r="B523" s="22"/>
      <c r="C523" s="23"/>
      <c r="D523" s="19"/>
      <c r="E523" s="22"/>
      <c r="F523" s="23"/>
      <c r="G523" s="22"/>
      <c r="H523" s="24"/>
      <c r="I523" s="23"/>
    </row>
    <row r="524" ht="13.5" customHeight="1">
      <c r="B524" s="22"/>
      <c r="C524" s="23"/>
      <c r="D524" s="19"/>
      <c r="E524" s="22"/>
      <c r="F524" s="23"/>
      <c r="G524" s="22"/>
      <c r="H524" s="24"/>
      <c r="I524" s="23"/>
    </row>
    <row r="525" ht="13.5" customHeight="1">
      <c r="B525" s="22"/>
      <c r="C525" s="23"/>
      <c r="D525" s="19"/>
      <c r="E525" s="22"/>
      <c r="F525" s="23"/>
      <c r="G525" s="22"/>
      <c r="H525" s="24"/>
      <c r="I525" s="23"/>
    </row>
    <row r="526" ht="13.5" customHeight="1">
      <c r="B526" s="22"/>
      <c r="C526" s="23"/>
      <c r="D526" s="19"/>
      <c r="E526" s="22"/>
      <c r="F526" s="23"/>
      <c r="G526" s="22"/>
      <c r="H526" s="24"/>
      <c r="I526" s="23"/>
    </row>
    <row r="527" ht="13.5" customHeight="1">
      <c r="B527" s="22"/>
      <c r="C527" s="23"/>
      <c r="D527" s="19"/>
      <c r="E527" s="22"/>
      <c r="F527" s="23"/>
      <c r="G527" s="22"/>
      <c r="H527" s="24"/>
      <c r="I527" s="23"/>
    </row>
    <row r="528" ht="13.5" customHeight="1">
      <c r="B528" s="22"/>
      <c r="C528" s="23"/>
      <c r="D528" s="19"/>
      <c r="E528" s="22"/>
      <c r="F528" s="23"/>
      <c r="G528" s="22"/>
      <c r="H528" s="24"/>
      <c r="I528" s="23"/>
    </row>
    <row r="529" ht="13.5" customHeight="1">
      <c r="B529" s="22"/>
      <c r="C529" s="23"/>
      <c r="D529" s="19"/>
      <c r="E529" s="22"/>
      <c r="F529" s="23"/>
      <c r="G529" s="22"/>
      <c r="H529" s="24"/>
      <c r="I529" s="23"/>
    </row>
    <row r="530" ht="13.5" customHeight="1">
      <c r="B530" s="22"/>
      <c r="C530" s="23"/>
      <c r="D530" s="19"/>
      <c r="E530" s="22"/>
      <c r="F530" s="23"/>
      <c r="G530" s="22"/>
      <c r="H530" s="24"/>
      <c r="I530" s="23"/>
    </row>
    <row r="531" ht="13.5" customHeight="1">
      <c r="B531" s="22"/>
      <c r="C531" s="23"/>
      <c r="D531" s="19"/>
      <c r="E531" s="22"/>
      <c r="F531" s="23"/>
      <c r="G531" s="22"/>
      <c r="H531" s="24"/>
      <c r="I531" s="23"/>
    </row>
    <row r="532" ht="13.5" customHeight="1">
      <c r="B532" s="22"/>
      <c r="C532" s="23"/>
      <c r="D532" s="19"/>
      <c r="E532" s="22"/>
      <c r="F532" s="23"/>
      <c r="G532" s="22"/>
      <c r="H532" s="24"/>
      <c r="I532" s="23"/>
    </row>
    <row r="533" ht="13.5" customHeight="1">
      <c r="B533" s="22"/>
      <c r="C533" s="23"/>
      <c r="D533" s="19"/>
      <c r="E533" s="22"/>
      <c r="F533" s="23"/>
      <c r="G533" s="22"/>
      <c r="H533" s="24"/>
      <c r="I533" s="23"/>
    </row>
    <row r="534" ht="13.5" customHeight="1">
      <c r="B534" s="22"/>
      <c r="C534" s="23"/>
      <c r="D534" s="19"/>
      <c r="E534" s="22"/>
      <c r="F534" s="23"/>
      <c r="G534" s="22"/>
      <c r="H534" s="24"/>
      <c r="I534" s="23"/>
    </row>
    <row r="535" ht="13.5" customHeight="1">
      <c r="B535" s="22"/>
      <c r="C535" s="23"/>
      <c r="D535" s="19"/>
      <c r="E535" s="22"/>
      <c r="F535" s="23"/>
      <c r="G535" s="22"/>
      <c r="H535" s="24"/>
      <c r="I535" s="23"/>
    </row>
    <row r="536" ht="13.5" customHeight="1">
      <c r="B536" s="22"/>
      <c r="C536" s="23"/>
      <c r="D536" s="19"/>
      <c r="E536" s="22"/>
      <c r="F536" s="23"/>
      <c r="G536" s="22"/>
      <c r="H536" s="24"/>
      <c r="I536" s="23"/>
    </row>
    <row r="537" ht="13.5" customHeight="1">
      <c r="B537" s="22"/>
      <c r="C537" s="23"/>
      <c r="D537" s="19"/>
      <c r="E537" s="22"/>
      <c r="F537" s="23"/>
      <c r="G537" s="22"/>
      <c r="H537" s="24"/>
      <c r="I537" s="23"/>
    </row>
    <row r="538" ht="13.5" customHeight="1">
      <c r="B538" s="22"/>
      <c r="C538" s="23"/>
      <c r="D538" s="19"/>
      <c r="E538" s="22"/>
      <c r="F538" s="23"/>
      <c r="G538" s="22"/>
      <c r="H538" s="24"/>
      <c r="I538" s="23"/>
    </row>
    <row r="539" ht="13.5" customHeight="1">
      <c r="B539" s="22"/>
      <c r="C539" s="23"/>
      <c r="D539" s="19"/>
      <c r="E539" s="22"/>
      <c r="F539" s="23"/>
      <c r="G539" s="22"/>
      <c r="H539" s="24"/>
      <c r="I539" s="23"/>
    </row>
    <row r="540" ht="13.5" customHeight="1">
      <c r="B540" s="22"/>
      <c r="C540" s="23"/>
      <c r="D540" s="19"/>
      <c r="E540" s="22"/>
      <c r="F540" s="23"/>
      <c r="G540" s="22"/>
      <c r="H540" s="24"/>
      <c r="I540" s="23"/>
    </row>
    <row r="541" ht="13.5" customHeight="1">
      <c r="B541" s="22"/>
      <c r="C541" s="23"/>
      <c r="D541" s="19"/>
      <c r="E541" s="22"/>
      <c r="F541" s="23"/>
      <c r="G541" s="22"/>
      <c r="H541" s="24"/>
      <c r="I541" s="23"/>
    </row>
    <row r="542" ht="13.5" customHeight="1">
      <c r="B542" s="22"/>
      <c r="C542" s="23"/>
      <c r="D542" s="19"/>
      <c r="E542" s="22"/>
      <c r="F542" s="23"/>
      <c r="G542" s="22"/>
      <c r="H542" s="24"/>
      <c r="I542" s="23"/>
    </row>
    <row r="543" ht="13.5" customHeight="1">
      <c r="B543" s="22"/>
      <c r="C543" s="23"/>
      <c r="D543" s="19"/>
      <c r="E543" s="22"/>
      <c r="F543" s="23"/>
      <c r="G543" s="22"/>
      <c r="H543" s="24"/>
      <c r="I543" s="23"/>
    </row>
    <row r="544" ht="13.5" customHeight="1">
      <c r="B544" s="22"/>
      <c r="C544" s="23"/>
      <c r="D544" s="19"/>
      <c r="E544" s="22"/>
      <c r="F544" s="23"/>
      <c r="G544" s="22"/>
      <c r="H544" s="24"/>
      <c r="I544" s="23"/>
    </row>
    <row r="545" ht="13.5" customHeight="1">
      <c r="B545" s="22"/>
      <c r="C545" s="23"/>
      <c r="D545" s="19"/>
      <c r="E545" s="22"/>
      <c r="F545" s="23"/>
      <c r="G545" s="22"/>
      <c r="H545" s="24"/>
      <c r="I545" s="23"/>
    </row>
    <row r="546" ht="13.5" customHeight="1">
      <c r="B546" s="22"/>
      <c r="C546" s="23"/>
      <c r="D546" s="19"/>
      <c r="E546" s="22"/>
      <c r="F546" s="23"/>
      <c r="G546" s="22"/>
      <c r="H546" s="24"/>
      <c r="I546" s="23"/>
    </row>
    <row r="547" ht="13.5" customHeight="1">
      <c r="B547" s="22"/>
      <c r="C547" s="23"/>
      <c r="D547" s="19"/>
      <c r="E547" s="22"/>
      <c r="F547" s="23"/>
      <c r="G547" s="22"/>
      <c r="H547" s="24"/>
      <c r="I547" s="23"/>
    </row>
    <row r="548" ht="13.5" customHeight="1">
      <c r="B548" s="22"/>
      <c r="C548" s="23"/>
      <c r="D548" s="19"/>
      <c r="E548" s="22"/>
      <c r="F548" s="23"/>
      <c r="G548" s="22"/>
      <c r="H548" s="24"/>
      <c r="I548" s="23"/>
    </row>
    <row r="549" ht="13.5" customHeight="1">
      <c r="B549" s="22"/>
      <c r="C549" s="23"/>
      <c r="D549" s="19"/>
      <c r="E549" s="22"/>
      <c r="F549" s="23"/>
      <c r="G549" s="22"/>
      <c r="H549" s="24"/>
      <c r="I549" s="23"/>
    </row>
    <row r="550" ht="13.5" customHeight="1">
      <c r="B550" s="22"/>
      <c r="C550" s="23"/>
      <c r="D550" s="19"/>
      <c r="E550" s="22"/>
      <c r="F550" s="23"/>
      <c r="G550" s="22"/>
      <c r="H550" s="24"/>
      <c r="I550" s="23"/>
    </row>
    <row r="551" ht="13.5" customHeight="1">
      <c r="B551" s="22"/>
      <c r="C551" s="23"/>
      <c r="D551" s="19"/>
      <c r="E551" s="22"/>
      <c r="F551" s="23"/>
      <c r="G551" s="22"/>
      <c r="H551" s="24"/>
      <c r="I551" s="23"/>
    </row>
    <row r="552" ht="13.5" customHeight="1">
      <c r="B552" s="22"/>
      <c r="C552" s="23"/>
      <c r="D552" s="19"/>
      <c r="E552" s="22"/>
      <c r="F552" s="23"/>
      <c r="G552" s="22"/>
      <c r="H552" s="24"/>
      <c r="I552" s="23"/>
    </row>
    <row r="553" ht="13.5" customHeight="1">
      <c r="B553" s="22"/>
      <c r="C553" s="23"/>
      <c r="D553" s="19"/>
      <c r="E553" s="22"/>
      <c r="F553" s="23"/>
      <c r="G553" s="22"/>
      <c r="H553" s="24"/>
      <c r="I553" s="23"/>
    </row>
    <row r="554" ht="13.5" customHeight="1">
      <c r="B554" s="22"/>
      <c r="C554" s="23"/>
      <c r="D554" s="19"/>
      <c r="E554" s="22"/>
      <c r="F554" s="23"/>
      <c r="G554" s="22"/>
      <c r="H554" s="24"/>
      <c r="I554" s="23"/>
    </row>
    <row r="555" ht="13.5" customHeight="1">
      <c r="B555" s="22"/>
      <c r="C555" s="23"/>
      <c r="D555" s="19"/>
      <c r="E555" s="22"/>
      <c r="F555" s="23"/>
      <c r="G555" s="22"/>
      <c r="H555" s="24"/>
      <c r="I555" s="23"/>
    </row>
    <row r="556" ht="13.5" customHeight="1">
      <c r="B556" s="22"/>
      <c r="C556" s="23"/>
      <c r="D556" s="19"/>
      <c r="E556" s="22"/>
      <c r="F556" s="23"/>
      <c r="G556" s="22"/>
      <c r="H556" s="24"/>
      <c r="I556" s="23"/>
    </row>
    <row r="557" ht="13.5" customHeight="1">
      <c r="B557" s="22"/>
      <c r="C557" s="23"/>
      <c r="D557" s="19"/>
      <c r="E557" s="22"/>
      <c r="F557" s="23"/>
      <c r="G557" s="22"/>
      <c r="H557" s="24"/>
      <c r="I557" s="23"/>
    </row>
    <row r="558" ht="13.5" customHeight="1">
      <c r="B558" s="22"/>
      <c r="C558" s="23"/>
      <c r="D558" s="19"/>
      <c r="E558" s="22"/>
      <c r="F558" s="23"/>
      <c r="G558" s="22"/>
      <c r="H558" s="24"/>
      <c r="I558" s="23"/>
    </row>
    <row r="559" ht="13.5" customHeight="1">
      <c r="B559" s="22"/>
      <c r="C559" s="23"/>
      <c r="D559" s="19"/>
      <c r="E559" s="22"/>
      <c r="F559" s="23"/>
      <c r="G559" s="22"/>
      <c r="H559" s="24"/>
      <c r="I559" s="23"/>
    </row>
    <row r="560" ht="13.5" customHeight="1">
      <c r="B560" s="22"/>
      <c r="C560" s="23"/>
      <c r="D560" s="19"/>
      <c r="E560" s="22"/>
      <c r="F560" s="23"/>
      <c r="G560" s="22"/>
      <c r="H560" s="24"/>
      <c r="I560" s="23"/>
    </row>
    <row r="561" ht="13.5" customHeight="1">
      <c r="B561" s="22"/>
      <c r="C561" s="23"/>
      <c r="D561" s="19"/>
      <c r="E561" s="22"/>
      <c r="F561" s="23"/>
      <c r="G561" s="22"/>
      <c r="H561" s="24"/>
      <c r="I561" s="23"/>
    </row>
    <row r="562" ht="13.5" customHeight="1">
      <c r="B562" s="22"/>
      <c r="C562" s="23"/>
      <c r="D562" s="19"/>
      <c r="E562" s="22"/>
      <c r="F562" s="23"/>
      <c r="G562" s="22"/>
      <c r="H562" s="24"/>
      <c r="I562" s="23"/>
    </row>
    <row r="563" ht="13.5" customHeight="1">
      <c r="B563" s="22"/>
      <c r="C563" s="23"/>
      <c r="D563" s="19"/>
      <c r="E563" s="22"/>
      <c r="F563" s="23"/>
      <c r="G563" s="22"/>
      <c r="H563" s="24"/>
      <c r="I563" s="23"/>
    </row>
    <row r="564" ht="13.5" customHeight="1">
      <c r="B564" s="22"/>
      <c r="C564" s="23"/>
      <c r="D564" s="19"/>
      <c r="E564" s="22"/>
      <c r="F564" s="23"/>
      <c r="G564" s="22"/>
      <c r="H564" s="24"/>
      <c r="I564" s="23"/>
    </row>
    <row r="565" ht="13.5" customHeight="1">
      <c r="B565" s="22"/>
      <c r="C565" s="23"/>
      <c r="D565" s="19"/>
      <c r="E565" s="22"/>
      <c r="F565" s="23"/>
      <c r="G565" s="22"/>
      <c r="H565" s="24"/>
      <c r="I565" s="23"/>
    </row>
    <row r="566" ht="13.5" customHeight="1">
      <c r="B566" s="22"/>
      <c r="C566" s="23"/>
      <c r="D566" s="19"/>
      <c r="E566" s="22"/>
      <c r="F566" s="23"/>
      <c r="G566" s="22"/>
      <c r="H566" s="24"/>
      <c r="I566" s="23"/>
    </row>
    <row r="567" ht="13.5" customHeight="1">
      <c r="B567" s="22"/>
      <c r="C567" s="23"/>
      <c r="D567" s="19"/>
      <c r="E567" s="22"/>
      <c r="F567" s="23"/>
      <c r="G567" s="22"/>
      <c r="H567" s="24"/>
      <c r="I567" s="23"/>
    </row>
    <row r="568" ht="13.5" customHeight="1">
      <c r="B568" s="22"/>
      <c r="C568" s="23"/>
      <c r="D568" s="19"/>
      <c r="E568" s="22"/>
      <c r="F568" s="23"/>
      <c r="G568" s="22"/>
      <c r="H568" s="24"/>
      <c r="I568" s="23"/>
    </row>
    <row r="569" ht="13.5" customHeight="1">
      <c r="B569" s="22"/>
      <c r="C569" s="23"/>
      <c r="D569" s="19"/>
      <c r="E569" s="22"/>
      <c r="F569" s="23"/>
      <c r="G569" s="22"/>
      <c r="H569" s="24"/>
      <c r="I569" s="23"/>
    </row>
    <row r="570" ht="13.5" customHeight="1">
      <c r="B570" s="22"/>
      <c r="C570" s="23"/>
      <c r="D570" s="19"/>
      <c r="E570" s="22"/>
      <c r="F570" s="23"/>
      <c r="G570" s="22"/>
      <c r="H570" s="24"/>
      <c r="I570" s="23"/>
    </row>
    <row r="571" ht="13.5" customHeight="1">
      <c r="B571" s="22"/>
      <c r="C571" s="23"/>
      <c r="D571" s="19"/>
      <c r="E571" s="22"/>
      <c r="F571" s="23"/>
      <c r="G571" s="22"/>
      <c r="H571" s="24"/>
      <c r="I571" s="23"/>
    </row>
    <row r="572" ht="13.5" customHeight="1">
      <c r="B572" s="22"/>
      <c r="C572" s="23"/>
      <c r="D572" s="19"/>
      <c r="E572" s="22"/>
      <c r="F572" s="23"/>
      <c r="G572" s="22"/>
      <c r="H572" s="24"/>
      <c r="I572" s="23"/>
    </row>
    <row r="573" ht="13.5" customHeight="1">
      <c r="B573" s="22"/>
      <c r="C573" s="23"/>
      <c r="D573" s="19"/>
      <c r="E573" s="22"/>
      <c r="F573" s="23"/>
      <c r="G573" s="22"/>
      <c r="H573" s="24"/>
      <c r="I573" s="23"/>
    </row>
    <row r="574" ht="13.5" customHeight="1">
      <c r="B574" s="22"/>
      <c r="C574" s="23"/>
      <c r="D574" s="19"/>
      <c r="E574" s="22"/>
      <c r="F574" s="23"/>
      <c r="G574" s="22"/>
      <c r="H574" s="24"/>
      <c r="I574" s="23"/>
    </row>
    <row r="575" ht="13.5" customHeight="1">
      <c r="B575" s="22"/>
      <c r="C575" s="23"/>
      <c r="D575" s="19"/>
      <c r="E575" s="22"/>
      <c r="F575" s="23"/>
      <c r="G575" s="22"/>
      <c r="H575" s="24"/>
      <c r="I575" s="23"/>
    </row>
    <row r="576" ht="13.5" customHeight="1">
      <c r="B576" s="22"/>
      <c r="C576" s="23"/>
      <c r="D576" s="19"/>
      <c r="E576" s="22"/>
      <c r="F576" s="23"/>
      <c r="G576" s="22"/>
      <c r="H576" s="24"/>
      <c r="I576" s="23"/>
    </row>
    <row r="577" ht="13.5" customHeight="1">
      <c r="B577" s="22"/>
      <c r="C577" s="23"/>
      <c r="D577" s="19"/>
      <c r="E577" s="22"/>
      <c r="F577" s="23"/>
      <c r="G577" s="22"/>
      <c r="H577" s="24"/>
      <c r="I577" s="23"/>
    </row>
    <row r="578" ht="13.5" customHeight="1">
      <c r="B578" s="22"/>
      <c r="C578" s="23"/>
      <c r="D578" s="19"/>
      <c r="E578" s="22"/>
      <c r="F578" s="23"/>
      <c r="G578" s="22"/>
      <c r="H578" s="24"/>
      <c r="I578" s="23"/>
    </row>
    <row r="579" ht="13.5" customHeight="1">
      <c r="B579" s="22"/>
      <c r="C579" s="23"/>
      <c r="D579" s="19"/>
      <c r="E579" s="22"/>
      <c r="F579" s="23"/>
      <c r="G579" s="22"/>
      <c r="H579" s="24"/>
      <c r="I579" s="23"/>
    </row>
    <row r="580" ht="13.5" customHeight="1">
      <c r="B580" s="22"/>
      <c r="C580" s="23"/>
      <c r="D580" s="19"/>
      <c r="E580" s="22"/>
      <c r="F580" s="23"/>
      <c r="G580" s="22"/>
      <c r="H580" s="24"/>
      <c r="I580" s="23"/>
    </row>
    <row r="581" ht="13.5" customHeight="1">
      <c r="B581" s="22"/>
      <c r="C581" s="23"/>
      <c r="D581" s="19"/>
      <c r="E581" s="22"/>
      <c r="F581" s="23"/>
      <c r="G581" s="22"/>
      <c r="H581" s="24"/>
      <c r="I581" s="23"/>
    </row>
    <row r="582" ht="13.5" customHeight="1">
      <c r="B582" s="22"/>
      <c r="C582" s="23"/>
      <c r="D582" s="19"/>
      <c r="E582" s="22"/>
      <c r="F582" s="23"/>
      <c r="G582" s="22"/>
      <c r="H582" s="24"/>
      <c r="I582" s="23"/>
    </row>
    <row r="583" ht="13.5" customHeight="1">
      <c r="B583" s="22"/>
      <c r="C583" s="23"/>
      <c r="D583" s="19"/>
      <c r="E583" s="22"/>
      <c r="F583" s="23"/>
      <c r="G583" s="22"/>
      <c r="H583" s="24"/>
      <c r="I583" s="23"/>
    </row>
    <row r="584" ht="13.5" customHeight="1">
      <c r="B584" s="22"/>
      <c r="C584" s="23"/>
      <c r="D584" s="19"/>
      <c r="E584" s="22"/>
      <c r="F584" s="23"/>
      <c r="G584" s="22"/>
      <c r="H584" s="24"/>
      <c r="I584" s="23"/>
    </row>
    <row r="585" ht="13.5" customHeight="1">
      <c r="B585" s="22"/>
      <c r="C585" s="23"/>
      <c r="D585" s="19"/>
      <c r="E585" s="22"/>
      <c r="F585" s="23"/>
      <c r="G585" s="22"/>
      <c r="H585" s="24"/>
      <c r="I585" s="23"/>
    </row>
    <row r="586" ht="13.5" customHeight="1">
      <c r="B586" s="22"/>
      <c r="C586" s="23"/>
      <c r="D586" s="19"/>
      <c r="E586" s="22"/>
      <c r="F586" s="23"/>
      <c r="G586" s="22"/>
      <c r="H586" s="24"/>
      <c r="I586" s="23"/>
    </row>
    <row r="587" ht="13.5" customHeight="1">
      <c r="B587" s="22"/>
      <c r="C587" s="23"/>
      <c r="D587" s="19"/>
      <c r="E587" s="22"/>
      <c r="F587" s="23"/>
      <c r="G587" s="22"/>
      <c r="H587" s="24"/>
      <c r="I587" s="23"/>
    </row>
    <row r="588" ht="13.5" customHeight="1">
      <c r="B588" s="22"/>
      <c r="C588" s="23"/>
      <c r="D588" s="19"/>
      <c r="E588" s="22"/>
      <c r="F588" s="23"/>
      <c r="G588" s="22"/>
      <c r="H588" s="24"/>
      <c r="I588" s="23"/>
    </row>
    <row r="589" ht="13.5" customHeight="1">
      <c r="B589" s="22"/>
      <c r="C589" s="23"/>
      <c r="D589" s="19"/>
      <c r="E589" s="22"/>
      <c r="F589" s="23"/>
      <c r="G589" s="22"/>
      <c r="H589" s="24"/>
      <c r="I589" s="23"/>
    </row>
    <row r="590" ht="13.5" customHeight="1">
      <c r="B590" s="22"/>
      <c r="C590" s="23"/>
      <c r="D590" s="19"/>
      <c r="E590" s="22"/>
      <c r="F590" s="23"/>
      <c r="G590" s="22"/>
      <c r="H590" s="24"/>
      <c r="I590" s="23"/>
    </row>
    <row r="591" ht="13.5" customHeight="1">
      <c r="B591" s="22"/>
      <c r="C591" s="23"/>
      <c r="D591" s="19"/>
      <c r="E591" s="22"/>
      <c r="F591" s="23"/>
      <c r="G591" s="22"/>
      <c r="H591" s="24"/>
      <c r="I591" s="23"/>
    </row>
    <row r="592" ht="13.5" customHeight="1">
      <c r="B592" s="22"/>
      <c r="C592" s="23"/>
      <c r="D592" s="19"/>
      <c r="E592" s="22"/>
      <c r="F592" s="23"/>
      <c r="G592" s="22"/>
      <c r="H592" s="24"/>
      <c r="I592" s="23"/>
    </row>
    <row r="593" ht="13.5" customHeight="1">
      <c r="B593" s="22"/>
      <c r="C593" s="23"/>
      <c r="D593" s="19"/>
      <c r="E593" s="22"/>
      <c r="F593" s="23"/>
      <c r="G593" s="22"/>
      <c r="H593" s="24"/>
      <c r="I593" s="23"/>
    </row>
    <row r="594" ht="13.5" customHeight="1">
      <c r="B594" s="22"/>
      <c r="C594" s="23"/>
      <c r="D594" s="19"/>
      <c r="E594" s="22"/>
      <c r="F594" s="23"/>
      <c r="G594" s="22"/>
      <c r="H594" s="24"/>
      <c r="I594" s="23"/>
    </row>
    <row r="595" ht="13.5" customHeight="1">
      <c r="B595" s="22"/>
      <c r="C595" s="23"/>
      <c r="D595" s="19"/>
      <c r="E595" s="22"/>
      <c r="F595" s="23"/>
      <c r="G595" s="22"/>
      <c r="H595" s="24"/>
      <c r="I595" s="23"/>
    </row>
    <row r="596" ht="13.5" customHeight="1">
      <c r="B596" s="22"/>
      <c r="C596" s="23"/>
      <c r="D596" s="19"/>
      <c r="E596" s="22"/>
      <c r="F596" s="23"/>
      <c r="G596" s="22"/>
      <c r="H596" s="24"/>
      <c r="I596" s="23"/>
    </row>
    <row r="597" ht="13.5" customHeight="1">
      <c r="B597" s="22"/>
      <c r="C597" s="23"/>
      <c r="D597" s="19"/>
      <c r="E597" s="22"/>
      <c r="F597" s="23"/>
      <c r="G597" s="22"/>
      <c r="H597" s="24"/>
      <c r="I597" s="23"/>
    </row>
    <row r="598" ht="13.5" customHeight="1">
      <c r="B598" s="22"/>
      <c r="C598" s="23"/>
      <c r="D598" s="19"/>
      <c r="E598" s="22"/>
      <c r="F598" s="23"/>
      <c r="G598" s="22"/>
      <c r="H598" s="24"/>
      <c r="I598" s="23"/>
    </row>
    <row r="599" ht="13.5" customHeight="1">
      <c r="B599" s="22"/>
      <c r="C599" s="23"/>
      <c r="D599" s="19"/>
      <c r="E599" s="22"/>
      <c r="F599" s="23"/>
      <c r="G599" s="22"/>
      <c r="H599" s="24"/>
      <c r="I599" s="23"/>
    </row>
    <row r="600" ht="13.5" customHeight="1">
      <c r="B600" s="22"/>
      <c r="C600" s="23"/>
      <c r="D600" s="19"/>
      <c r="E600" s="22"/>
      <c r="F600" s="23"/>
      <c r="G600" s="22"/>
      <c r="H600" s="24"/>
      <c r="I600" s="23"/>
    </row>
    <row r="601" ht="13.5" customHeight="1">
      <c r="B601" s="22"/>
      <c r="C601" s="23"/>
      <c r="D601" s="19"/>
      <c r="E601" s="22"/>
      <c r="F601" s="23"/>
      <c r="G601" s="22"/>
      <c r="H601" s="24"/>
      <c r="I601" s="23"/>
    </row>
    <row r="602" ht="13.5" customHeight="1">
      <c r="B602" s="22"/>
      <c r="C602" s="23"/>
      <c r="D602" s="19"/>
      <c r="E602" s="22"/>
      <c r="F602" s="23"/>
      <c r="G602" s="22"/>
      <c r="H602" s="24"/>
      <c r="I602" s="23"/>
    </row>
    <row r="603" ht="13.5" customHeight="1">
      <c r="B603" s="22"/>
      <c r="C603" s="23"/>
      <c r="D603" s="19"/>
      <c r="E603" s="22"/>
      <c r="F603" s="23"/>
      <c r="G603" s="22"/>
      <c r="H603" s="24"/>
      <c r="I603" s="23"/>
    </row>
    <row r="604" ht="13.5" customHeight="1">
      <c r="B604" s="22"/>
      <c r="C604" s="23"/>
      <c r="D604" s="19"/>
      <c r="E604" s="22"/>
      <c r="F604" s="23"/>
      <c r="G604" s="22"/>
      <c r="H604" s="24"/>
      <c r="I604" s="23"/>
    </row>
    <row r="605" ht="13.5" customHeight="1">
      <c r="B605" s="22"/>
      <c r="C605" s="23"/>
      <c r="D605" s="19"/>
      <c r="E605" s="22"/>
      <c r="F605" s="23"/>
      <c r="G605" s="22"/>
      <c r="H605" s="24"/>
      <c r="I605" s="23"/>
    </row>
    <row r="606" ht="13.5" customHeight="1">
      <c r="B606" s="22"/>
      <c r="C606" s="23"/>
      <c r="D606" s="19"/>
      <c r="E606" s="22"/>
      <c r="F606" s="23"/>
      <c r="G606" s="22"/>
      <c r="H606" s="24"/>
      <c r="I606" s="23"/>
    </row>
    <row r="607" ht="13.5" customHeight="1">
      <c r="B607" s="22"/>
      <c r="C607" s="23"/>
      <c r="D607" s="19"/>
      <c r="E607" s="22"/>
      <c r="F607" s="23"/>
      <c r="G607" s="22"/>
      <c r="H607" s="24"/>
      <c r="I607" s="23"/>
    </row>
    <row r="608" ht="13.5" customHeight="1">
      <c r="B608" s="22"/>
      <c r="C608" s="23"/>
      <c r="D608" s="19"/>
      <c r="E608" s="22"/>
      <c r="F608" s="23"/>
      <c r="G608" s="22"/>
      <c r="H608" s="24"/>
      <c r="I608" s="23"/>
    </row>
    <row r="609" ht="13.5" customHeight="1">
      <c r="B609" s="22"/>
      <c r="C609" s="23"/>
      <c r="D609" s="19"/>
      <c r="E609" s="22"/>
      <c r="F609" s="23"/>
      <c r="G609" s="22"/>
      <c r="H609" s="24"/>
      <c r="I609" s="23"/>
    </row>
    <row r="610" ht="13.5" customHeight="1">
      <c r="B610" s="22"/>
      <c r="C610" s="23"/>
      <c r="D610" s="19"/>
      <c r="E610" s="22"/>
      <c r="F610" s="23"/>
      <c r="G610" s="22"/>
      <c r="H610" s="24"/>
      <c r="I610" s="23"/>
    </row>
    <row r="611" ht="13.5" customHeight="1">
      <c r="B611" s="22"/>
      <c r="C611" s="23"/>
      <c r="D611" s="19"/>
      <c r="E611" s="22"/>
      <c r="F611" s="23"/>
      <c r="G611" s="22"/>
      <c r="H611" s="24"/>
      <c r="I611" s="23"/>
    </row>
    <row r="612" ht="13.5" customHeight="1">
      <c r="B612" s="22"/>
      <c r="C612" s="23"/>
      <c r="D612" s="19"/>
      <c r="E612" s="22"/>
      <c r="F612" s="23"/>
      <c r="G612" s="22"/>
      <c r="H612" s="24"/>
      <c r="I612" s="23"/>
    </row>
    <row r="613" ht="13.5" customHeight="1">
      <c r="B613" s="22"/>
      <c r="C613" s="23"/>
      <c r="D613" s="19"/>
      <c r="E613" s="22"/>
      <c r="F613" s="23"/>
      <c r="G613" s="22"/>
      <c r="H613" s="24"/>
      <c r="I613" s="23"/>
    </row>
    <row r="614" ht="13.5" customHeight="1">
      <c r="B614" s="22"/>
      <c r="C614" s="23"/>
      <c r="D614" s="19"/>
      <c r="E614" s="22"/>
      <c r="F614" s="23"/>
      <c r="G614" s="22"/>
      <c r="H614" s="24"/>
      <c r="I614" s="23"/>
    </row>
    <row r="615" ht="13.5" customHeight="1">
      <c r="B615" s="22"/>
      <c r="C615" s="23"/>
      <c r="D615" s="19"/>
      <c r="E615" s="22"/>
      <c r="F615" s="23"/>
      <c r="G615" s="22"/>
      <c r="H615" s="24"/>
      <c r="I615" s="23"/>
    </row>
    <row r="616" ht="13.5" customHeight="1">
      <c r="B616" s="22"/>
      <c r="C616" s="23"/>
      <c r="D616" s="19"/>
      <c r="E616" s="22"/>
      <c r="F616" s="23"/>
      <c r="G616" s="22"/>
      <c r="H616" s="24"/>
      <c r="I616" s="23"/>
    </row>
    <row r="617" ht="13.5" customHeight="1">
      <c r="B617" s="22"/>
      <c r="C617" s="23"/>
      <c r="D617" s="19"/>
      <c r="E617" s="22"/>
      <c r="F617" s="23"/>
      <c r="G617" s="22"/>
      <c r="H617" s="24"/>
      <c r="I617" s="23"/>
    </row>
    <row r="618" ht="13.5" customHeight="1">
      <c r="B618" s="22"/>
      <c r="C618" s="23"/>
      <c r="D618" s="19"/>
      <c r="E618" s="22"/>
      <c r="F618" s="23"/>
      <c r="G618" s="22"/>
      <c r="H618" s="24"/>
      <c r="I618" s="23"/>
    </row>
    <row r="619" ht="13.5" customHeight="1">
      <c r="B619" s="22"/>
      <c r="C619" s="23"/>
      <c r="D619" s="19"/>
      <c r="E619" s="22"/>
      <c r="F619" s="23"/>
      <c r="G619" s="22"/>
      <c r="H619" s="24"/>
      <c r="I619" s="23"/>
    </row>
    <row r="620" ht="13.5" customHeight="1">
      <c r="B620" s="22"/>
      <c r="C620" s="23"/>
      <c r="D620" s="19"/>
      <c r="E620" s="22"/>
      <c r="F620" s="23"/>
      <c r="G620" s="22"/>
      <c r="H620" s="24"/>
      <c r="I620" s="23"/>
    </row>
    <row r="621" ht="13.5" customHeight="1">
      <c r="B621" s="22"/>
      <c r="C621" s="23"/>
      <c r="D621" s="19"/>
      <c r="E621" s="22"/>
      <c r="F621" s="23"/>
      <c r="G621" s="22"/>
      <c r="H621" s="24"/>
      <c r="I621" s="23"/>
    </row>
    <row r="622" ht="13.5" customHeight="1">
      <c r="B622" s="22"/>
      <c r="C622" s="23"/>
      <c r="D622" s="19"/>
      <c r="E622" s="22"/>
      <c r="F622" s="23"/>
      <c r="G622" s="22"/>
      <c r="H622" s="24"/>
      <c r="I622" s="23"/>
    </row>
    <row r="623" ht="13.5" customHeight="1">
      <c r="B623" s="22"/>
      <c r="C623" s="23"/>
      <c r="D623" s="19"/>
      <c r="E623" s="22"/>
      <c r="F623" s="23"/>
      <c r="G623" s="22"/>
      <c r="H623" s="24"/>
      <c r="I623" s="23"/>
    </row>
    <row r="624" ht="13.5" customHeight="1">
      <c r="B624" s="22"/>
      <c r="C624" s="23"/>
      <c r="D624" s="19"/>
      <c r="E624" s="22"/>
      <c r="F624" s="23"/>
      <c r="G624" s="22"/>
      <c r="H624" s="24"/>
      <c r="I624" s="23"/>
    </row>
    <row r="625" ht="13.5" customHeight="1">
      <c r="B625" s="22"/>
      <c r="C625" s="23"/>
      <c r="D625" s="19"/>
      <c r="E625" s="22"/>
      <c r="F625" s="23"/>
      <c r="G625" s="22"/>
      <c r="H625" s="24"/>
      <c r="I625" s="23"/>
    </row>
    <row r="626" ht="13.5" customHeight="1">
      <c r="B626" s="22"/>
      <c r="C626" s="23"/>
      <c r="D626" s="19"/>
      <c r="E626" s="22"/>
      <c r="F626" s="23"/>
      <c r="G626" s="22"/>
      <c r="H626" s="24"/>
      <c r="I626" s="23"/>
    </row>
    <row r="627" ht="13.5" customHeight="1">
      <c r="B627" s="22"/>
      <c r="C627" s="23"/>
      <c r="D627" s="19"/>
      <c r="E627" s="22"/>
      <c r="F627" s="23"/>
      <c r="G627" s="22"/>
      <c r="H627" s="24"/>
      <c r="I627" s="23"/>
    </row>
    <row r="628" ht="13.5" customHeight="1">
      <c r="B628" s="22"/>
      <c r="C628" s="23"/>
      <c r="D628" s="19"/>
      <c r="E628" s="22"/>
      <c r="F628" s="23"/>
      <c r="G628" s="22"/>
      <c r="H628" s="24"/>
      <c r="I628" s="23"/>
    </row>
    <row r="629" ht="13.5" customHeight="1">
      <c r="B629" s="22"/>
      <c r="C629" s="23"/>
      <c r="D629" s="19"/>
      <c r="E629" s="22"/>
      <c r="F629" s="23"/>
      <c r="G629" s="22"/>
      <c r="H629" s="24"/>
      <c r="I629" s="23"/>
    </row>
    <row r="630" ht="13.5" customHeight="1">
      <c r="B630" s="22"/>
      <c r="C630" s="23"/>
      <c r="D630" s="19"/>
      <c r="E630" s="22"/>
      <c r="F630" s="23"/>
      <c r="G630" s="22"/>
      <c r="H630" s="24"/>
      <c r="I630" s="23"/>
    </row>
    <row r="631" ht="13.5" customHeight="1">
      <c r="B631" s="22"/>
      <c r="C631" s="23"/>
      <c r="D631" s="19"/>
      <c r="E631" s="22"/>
      <c r="F631" s="23"/>
      <c r="G631" s="22"/>
      <c r="H631" s="24"/>
      <c r="I631" s="23"/>
    </row>
    <row r="632" ht="13.5" customHeight="1">
      <c r="B632" s="22"/>
      <c r="C632" s="23"/>
      <c r="D632" s="19"/>
      <c r="E632" s="22"/>
      <c r="F632" s="23"/>
      <c r="G632" s="22"/>
      <c r="H632" s="24"/>
      <c r="I632" s="23"/>
    </row>
    <row r="633" ht="13.5" customHeight="1">
      <c r="B633" s="22"/>
      <c r="C633" s="23"/>
      <c r="D633" s="19"/>
      <c r="E633" s="22"/>
      <c r="F633" s="23"/>
      <c r="G633" s="22"/>
      <c r="H633" s="24"/>
      <c r="I633" s="23"/>
    </row>
    <row r="634" ht="13.5" customHeight="1">
      <c r="B634" s="22"/>
      <c r="C634" s="23"/>
      <c r="D634" s="19"/>
      <c r="E634" s="22"/>
      <c r="F634" s="23"/>
      <c r="G634" s="22"/>
      <c r="H634" s="24"/>
      <c r="I634" s="23"/>
    </row>
    <row r="635" ht="13.5" customHeight="1">
      <c r="B635" s="22"/>
      <c r="C635" s="23"/>
      <c r="D635" s="19"/>
      <c r="E635" s="22"/>
      <c r="F635" s="23"/>
      <c r="G635" s="22"/>
      <c r="H635" s="24"/>
      <c r="I635" s="23"/>
    </row>
    <row r="636" ht="13.5" customHeight="1">
      <c r="B636" s="22"/>
      <c r="C636" s="23"/>
      <c r="D636" s="19"/>
      <c r="E636" s="22"/>
      <c r="F636" s="23"/>
      <c r="G636" s="22"/>
      <c r="H636" s="24"/>
      <c r="I636" s="23"/>
    </row>
    <row r="637" ht="13.5" customHeight="1">
      <c r="B637" s="22"/>
      <c r="C637" s="23"/>
      <c r="D637" s="19"/>
      <c r="E637" s="22"/>
      <c r="F637" s="23"/>
      <c r="G637" s="22"/>
      <c r="H637" s="24"/>
      <c r="I637" s="23"/>
    </row>
    <row r="638" ht="13.5" customHeight="1">
      <c r="B638" s="22"/>
      <c r="C638" s="23"/>
      <c r="D638" s="19"/>
      <c r="E638" s="22"/>
      <c r="F638" s="23"/>
      <c r="G638" s="22"/>
      <c r="H638" s="24"/>
      <c r="I638" s="23"/>
    </row>
    <row r="639" ht="13.5" customHeight="1">
      <c r="B639" s="22"/>
      <c r="C639" s="23"/>
      <c r="D639" s="19"/>
      <c r="E639" s="22"/>
      <c r="F639" s="23"/>
      <c r="G639" s="22"/>
      <c r="H639" s="24"/>
      <c r="I639" s="23"/>
    </row>
    <row r="640" ht="13.5" customHeight="1">
      <c r="B640" s="22"/>
      <c r="C640" s="23"/>
      <c r="D640" s="19"/>
      <c r="E640" s="22"/>
      <c r="F640" s="23"/>
      <c r="G640" s="22"/>
      <c r="H640" s="24"/>
      <c r="I640" s="23"/>
    </row>
    <row r="641" ht="13.5" customHeight="1">
      <c r="B641" s="22"/>
      <c r="C641" s="23"/>
      <c r="D641" s="19"/>
      <c r="E641" s="22"/>
      <c r="F641" s="23"/>
      <c r="G641" s="22"/>
      <c r="H641" s="24"/>
      <c r="I641" s="23"/>
    </row>
    <row r="642" ht="13.5" customHeight="1">
      <c r="B642" s="22"/>
      <c r="C642" s="23"/>
      <c r="D642" s="19"/>
      <c r="E642" s="22"/>
      <c r="F642" s="23"/>
      <c r="G642" s="22"/>
      <c r="H642" s="24"/>
      <c r="I642" s="23"/>
    </row>
    <row r="643" ht="13.5" customHeight="1">
      <c r="B643" s="22"/>
      <c r="C643" s="23"/>
      <c r="D643" s="19"/>
      <c r="E643" s="22"/>
      <c r="F643" s="23"/>
      <c r="G643" s="22"/>
      <c r="H643" s="24"/>
      <c r="I643" s="23"/>
    </row>
    <row r="644" ht="13.5" customHeight="1">
      <c r="B644" s="22"/>
      <c r="C644" s="23"/>
      <c r="D644" s="19"/>
      <c r="E644" s="22"/>
      <c r="F644" s="23"/>
      <c r="G644" s="22"/>
      <c r="H644" s="24"/>
      <c r="I644" s="23"/>
    </row>
    <row r="645" ht="13.5" customHeight="1">
      <c r="B645" s="22"/>
      <c r="C645" s="23"/>
      <c r="D645" s="19"/>
      <c r="E645" s="22"/>
      <c r="F645" s="23"/>
      <c r="G645" s="22"/>
      <c r="H645" s="24"/>
      <c r="I645" s="23"/>
    </row>
    <row r="646" ht="13.5" customHeight="1">
      <c r="B646" s="22"/>
      <c r="C646" s="23"/>
      <c r="D646" s="19"/>
      <c r="E646" s="22"/>
      <c r="F646" s="23"/>
      <c r="G646" s="22"/>
      <c r="H646" s="24"/>
      <c r="I646" s="23"/>
    </row>
    <row r="647" ht="13.5" customHeight="1">
      <c r="B647" s="22"/>
      <c r="C647" s="23"/>
      <c r="D647" s="19"/>
      <c r="E647" s="22"/>
      <c r="F647" s="23"/>
      <c r="G647" s="22"/>
      <c r="H647" s="24"/>
      <c r="I647" s="23"/>
    </row>
    <row r="648" ht="13.5" customHeight="1">
      <c r="B648" s="22"/>
      <c r="C648" s="23"/>
      <c r="D648" s="19"/>
      <c r="E648" s="22"/>
      <c r="F648" s="23"/>
      <c r="G648" s="22"/>
      <c r="H648" s="24"/>
      <c r="I648" s="23"/>
    </row>
    <row r="649" ht="13.5" customHeight="1">
      <c r="B649" s="22"/>
      <c r="C649" s="23"/>
      <c r="D649" s="19"/>
      <c r="E649" s="22"/>
      <c r="F649" s="23"/>
      <c r="G649" s="22"/>
      <c r="H649" s="24"/>
      <c r="I649" s="23"/>
    </row>
    <row r="650" ht="13.5" customHeight="1">
      <c r="B650" s="22"/>
      <c r="C650" s="23"/>
      <c r="D650" s="19"/>
      <c r="E650" s="22"/>
      <c r="F650" s="23"/>
      <c r="G650" s="22"/>
      <c r="H650" s="24"/>
      <c r="I650" s="23"/>
    </row>
    <row r="651" ht="13.5" customHeight="1">
      <c r="B651" s="22"/>
      <c r="C651" s="23"/>
      <c r="D651" s="19"/>
      <c r="E651" s="22"/>
      <c r="F651" s="23"/>
      <c r="G651" s="22"/>
      <c r="H651" s="24"/>
      <c r="I651" s="23"/>
    </row>
    <row r="652" ht="13.5" customHeight="1">
      <c r="B652" s="22"/>
      <c r="C652" s="23"/>
      <c r="D652" s="19"/>
      <c r="E652" s="22"/>
      <c r="F652" s="23"/>
      <c r="G652" s="22"/>
      <c r="H652" s="24"/>
      <c r="I652" s="23"/>
    </row>
    <row r="653" ht="13.5" customHeight="1">
      <c r="B653" s="22"/>
      <c r="C653" s="23"/>
      <c r="D653" s="19"/>
      <c r="E653" s="22"/>
      <c r="F653" s="23"/>
      <c r="G653" s="22"/>
      <c r="H653" s="24"/>
      <c r="I653" s="23"/>
    </row>
    <row r="654" ht="13.5" customHeight="1">
      <c r="B654" s="22"/>
      <c r="C654" s="23"/>
      <c r="D654" s="19"/>
      <c r="E654" s="22"/>
      <c r="F654" s="23"/>
      <c r="G654" s="22"/>
      <c r="H654" s="24"/>
      <c r="I654" s="23"/>
    </row>
    <row r="655" ht="13.5" customHeight="1">
      <c r="B655" s="22"/>
      <c r="C655" s="23"/>
      <c r="D655" s="19"/>
      <c r="E655" s="22"/>
      <c r="F655" s="23"/>
      <c r="G655" s="22"/>
      <c r="H655" s="24"/>
      <c r="I655" s="23"/>
    </row>
    <row r="656" ht="13.5" customHeight="1">
      <c r="B656" s="22"/>
      <c r="C656" s="23"/>
      <c r="D656" s="19"/>
      <c r="E656" s="22"/>
      <c r="F656" s="23"/>
      <c r="G656" s="22"/>
      <c r="H656" s="24"/>
      <c r="I656" s="23"/>
    </row>
    <row r="657" ht="13.5" customHeight="1">
      <c r="B657" s="22"/>
      <c r="C657" s="23"/>
      <c r="D657" s="19"/>
      <c r="E657" s="22"/>
      <c r="F657" s="23"/>
      <c r="G657" s="22"/>
      <c r="H657" s="24"/>
      <c r="I657" s="23"/>
    </row>
    <row r="658" ht="13.5" customHeight="1">
      <c r="B658" s="22"/>
      <c r="C658" s="23"/>
      <c r="D658" s="19"/>
      <c r="E658" s="22"/>
      <c r="F658" s="23"/>
      <c r="G658" s="22"/>
      <c r="H658" s="24"/>
      <c r="I658" s="23"/>
    </row>
    <row r="659" ht="13.5" customHeight="1">
      <c r="B659" s="22"/>
      <c r="C659" s="23"/>
      <c r="D659" s="19"/>
      <c r="E659" s="22"/>
      <c r="F659" s="23"/>
      <c r="G659" s="22"/>
      <c r="H659" s="24"/>
      <c r="I659" s="23"/>
    </row>
    <row r="660" ht="13.5" customHeight="1">
      <c r="B660" s="22"/>
      <c r="C660" s="23"/>
      <c r="D660" s="19"/>
      <c r="E660" s="22"/>
      <c r="F660" s="23"/>
      <c r="G660" s="22"/>
      <c r="H660" s="24"/>
      <c r="I660" s="23"/>
    </row>
    <row r="661" ht="13.5" customHeight="1">
      <c r="B661" s="22"/>
      <c r="C661" s="23"/>
      <c r="D661" s="19"/>
      <c r="E661" s="22"/>
      <c r="F661" s="23"/>
      <c r="G661" s="22"/>
      <c r="H661" s="24"/>
      <c r="I661" s="23"/>
    </row>
    <row r="662" ht="13.5" customHeight="1">
      <c r="B662" s="22"/>
      <c r="C662" s="23"/>
      <c r="D662" s="19"/>
      <c r="E662" s="22"/>
      <c r="F662" s="23"/>
      <c r="G662" s="22"/>
      <c r="H662" s="24"/>
      <c r="I662" s="23"/>
    </row>
    <row r="663" ht="13.5" customHeight="1">
      <c r="B663" s="22"/>
      <c r="C663" s="23"/>
      <c r="D663" s="19"/>
      <c r="E663" s="22"/>
      <c r="F663" s="23"/>
      <c r="G663" s="22"/>
      <c r="H663" s="24"/>
      <c r="I663" s="23"/>
    </row>
    <row r="664" ht="13.5" customHeight="1">
      <c r="B664" s="22"/>
      <c r="C664" s="23"/>
      <c r="D664" s="19"/>
      <c r="E664" s="22"/>
      <c r="F664" s="23"/>
      <c r="G664" s="22"/>
      <c r="H664" s="24"/>
      <c r="I664" s="23"/>
    </row>
    <row r="665" ht="13.5" customHeight="1">
      <c r="B665" s="22"/>
      <c r="C665" s="23"/>
      <c r="D665" s="19"/>
      <c r="E665" s="22"/>
      <c r="F665" s="23"/>
      <c r="G665" s="22"/>
      <c r="H665" s="24"/>
      <c r="I665" s="23"/>
    </row>
    <row r="666" ht="13.5" customHeight="1">
      <c r="B666" s="22"/>
      <c r="C666" s="23"/>
      <c r="D666" s="19"/>
      <c r="E666" s="22"/>
      <c r="F666" s="23"/>
      <c r="G666" s="22"/>
      <c r="H666" s="24"/>
      <c r="I666" s="23"/>
    </row>
    <row r="667" ht="13.5" customHeight="1">
      <c r="B667" s="22"/>
      <c r="C667" s="23"/>
      <c r="D667" s="19"/>
      <c r="E667" s="22"/>
      <c r="F667" s="23"/>
      <c r="G667" s="22"/>
      <c r="H667" s="24"/>
      <c r="I667" s="23"/>
    </row>
    <row r="668" ht="13.5" customHeight="1">
      <c r="B668" s="22"/>
      <c r="C668" s="23"/>
      <c r="D668" s="19"/>
      <c r="E668" s="22"/>
      <c r="F668" s="23"/>
      <c r="G668" s="22"/>
      <c r="H668" s="24"/>
      <c r="I668" s="23"/>
    </row>
    <row r="669" ht="13.5" customHeight="1">
      <c r="B669" s="22"/>
      <c r="C669" s="23"/>
      <c r="D669" s="19"/>
      <c r="E669" s="22"/>
      <c r="F669" s="23"/>
      <c r="G669" s="22"/>
      <c r="H669" s="24"/>
      <c r="I669" s="23"/>
    </row>
    <row r="670" ht="13.5" customHeight="1">
      <c r="B670" s="22"/>
      <c r="C670" s="23"/>
      <c r="D670" s="19"/>
      <c r="E670" s="22"/>
      <c r="F670" s="23"/>
      <c r="G670" s="22"/>
      <c r="H670" s="24"/>
      <c r="I670" s="23"/>
    </row>
    <row r="671" ht="13.5" customHeight="1">
      <c r="B671" s="22"/>
      <c r="C671" s="23"/>
      <c r="D671" s="19"/>
      <c r="E671" s="22"/>
      <c r="F671" s="23"/>
      <c r="G671" s="22"/>
      <c r="H671" s="24"/>
      <c r="I671" s="23"/>
    </row>
    <row r="672" ht="13.5" customHeight="1">
      <c r="B672" s="22"/>
      <c r="C672" s="23"/>
      <c r="D672" s="19"/>
      <c r="E672" s="22"/>
      <c r="F672" s="23"/>
      <c r="G672" s="22"/>
      <c r="H672" s="24"/>
      <c r="I672" s="23"/>
    </row>
    <row r="673" ht="13.5" customHeight="1">
      <c r="B673" s="22"/>
      <c r="C673" s="23"/>
      <c r="D673" s="19"/>
      <c r="E673" s="22"/>
      <c r="F673" s="23"/>
      <c r="G673" s="22"/>
      <c r="H673" s="24"/>
      <c r="I673" s="23"/>
    </row>
    <row r="674" ht="13.5" customHeight="1">
      <c r="B674" s="22"/>
      <c r="C674" s="23"/>
      <c r="D674" s="19"/>
      <c r="E674" s="22"/>
      <c r="F674" s="23"/>
      <c r="G674" s="22"/>
      <c r="H674" s="24"/>
      <c r="I674" s="23"/>
    </row>
    <row r="675" ht="13.5" customHeight="1">
      <c r="B675" s="22"/>
      <c r="C675" s="23"/>
      <c r="D675" s="19"/>
      <c r="E675" s="22"/>
      <c r="F675" s="23"/>
      <c r="G675" s="22"/>
      <c r="H675" s="24"/>
      <c r="I675" s="23"/>
    </row>
    <row r="676" ht="13.5" customHeight="1">
      <c r="B676" s="22"/>
      <c r="C676" s="23"/>
      <c r="D676" s="19"/>
      <c r="E676" s="22"/>
      <c r="F676" s="23"/>
      <c r="G676" s="22"/>
      <c r="H676" s="24"/>
      <c r="I676" s="23"/>
    </row>
    <row r="677" ht="13.5" customHeight="1">
      <c r="B677" s="22"/>
      <c r="C677" s="23"/>
      <c r="D677" s="19"/>
      <c r="E677" s="22"/>
      <c r="F677" s="23"/>
      <c r="G677" s="22"/>
      <c r="H677" s="24"/>
      <c r="I677" s="23"/>
    </row>
    <row r="678" ht="13.5" customHeight="1">
      <c r="B678" s="22"/>
      <c r="C678" s="23"/>
      <c r="D678" s="19"/>
      <c r="E678" s="22"/>
      <c r="F678" s="23"/>
      <c r="G678" s="22"/>
      <c r="H678" s="24"/>
      <c r="I678" s="23"/>
    </row>
    <row r="679" ht="13.5" customHeight="1">
      <c r="B679" s="22"/>
      <c r="C679" s="23"/>
      <c r="D679" s="19"/>
      <c r="E679" s="22"/>
      <c r="F679" s="23"/>
      <c r="G679" s="22"/>
      <c r="H679" s="24"/>
      <c r="I679" s="23"/>
    </row>
    <row r="680" ht="13.5" customHeight="1">
      <c r="B680" s="22"/>
      <c r="C680" s="23"/>
      <c r="D680" s="19"/>
      <c r="E680" s="22"/>
      <c r="F680" s="23"/>
      <c r="G680" s="22"/>
      <c r="H680" s="24"/>
      <c r="I680" s="23"/>
    </row>
    <row r="681" ht="13.5" customHeight="1">
      <c r="B681" s="22"/>
      <c r="C681" s="23"/>
      <c r="D681" s="19"/>
      <c r="E681" s="22"/>
      <c r="F681" s="23"/>
      <c r="G681" s="22"/>
      <c r="H681" s="24"/>
      <c r="I681" s="23"/>
    </row>
    <row r="682" ht="13.5" customHeight="1">
      <c r="B682" s="22"/>
      <c r="C682" s="23"/>
      <c r="D682" s="19"/>
      <c r="E682" s="22"/>
      <c r="F682" s="23"/>
      <c r="G682" s="22"/>
      <c r="H682" s="24"/>
      <c r="I682" s="23"/>
    </row>
    <row r="683" ht="13.5" customHeight="1">
      <c r="B683" s="22"/>
      <c r="C683" s="23"/>
      <c r="D683" s="19"/>
      <c r="E683" s="22"/>
      <c r="F683" s="23"/>
      <c r="G683" s="22"/>
      <c r="H683" s="24"/>
      <c r="I683" s="23"/>
    </row>
    <row r="684" ht="13.5" customHeight="1">
      <c r="B684" s="22"/>
      <c r="C684" s="23"/>
      <c r="D684" s="19"/>
      <c r="E684" s="22"/>
      <c r="F684" s="23"/>
      <c r="G684" s="22"/>
      <c r="H684" s="24"/>
      <c r="I684" s="23"/>
    </row>
    <row r="685" ht="13.5" customHeight="1">
      <c r="B685" s="22"/>
      <c r="C685" s="23"/>
      <c r="D685" s="19"/>
      <c r="E685" s="22"/>
      <c r="F685" s="23"/>
      <c r="G685" s="22"/>
      <c r="H685" s="24"/>
      <c r="I685" s="23"/>
    </row>
    <row r="686" ht="13.5" customHeight="1">
      <c r="B686" s="22"/>
      <c r="C686" s="23"/>
      <c r="D686" s="19"/>
      <c r="E686" s="22"/>
      <c r="F686" s="23"/>
      <c r="G686" s="22"/>
      <c r="H686" s="24"/>
      <c r="I686" s="23"/>
    </row>
    <row r="687" ht="13.5" customHeight="1">
      <c r="B687" s="22"/>
      <c r="C687" s="23"/>
      <c r="D687" s="19"/>
      <c r="E687" s="22"/>
      <c r="F687" s="23"/>
      <c r="G687" s="22"/>
      <c r="H687" s="24"/>
      <c r="I687" s="23"/>
    </row>
    <row r="688" ht="13.5" customHeight="1">
      <c r="B688" s="22"/>
      <c r="C688" s="23"/>
      <c r="D688" s="19"/>
      <c r="E688" s="22"/>
      <c r="F688" s="23"/>
      <c r="G688" s="22"/>
      <c r="H688" s="24"/>
      <c r="I688" s="23"/>
    </row>
    <row r="689" ht="13.5" customHeight="1">
      <c r="B689" s="22"/>
      <c r="C689" s="23"/>
      <c r="D689" s="19"/>
      <c r="E689" s="22"/>
      <c r="F689" s="23"/>
      <c r="G689" s="22"/>
      <c r="H689" s="24"/>
      <c r="I689" s="23"/>
    </row>
    <row r="690" ht="13.5" customHeight="1">
      <c r="B690" s="22"/>
      <c r="C690" s="23"/>
      <c r="D690" s="19"/>
      <c r="E690" s="22"/>
      <c r="F690" s="23"/>
      <c r="G690" s="22"/>
      <c r="H690" s="24"/>
      <c r="I690" s="23"/>
    </row>
    <row r="691" ht="13.5" customHeight="1">
      <c r="B691" s="22"/>
      <c r="C691" s="23"/>
      <c r="D691" s="19"/>
      <c r="E691" s="22"/>
      <c r="F691" s="23"/>
      <c r="G691" s="22"/>
      <c r="H691" s="24"/>
      <c r="I691" s="23"/>
    </row>
    <row r="692" ht="13.5" customHeight="1">
      <c r="B692" s="22"/>
      <c r="C692" s="23"/>
      <c r="D692" s="19"/>
      <c r="E692" s="22"/>
      <c r="F692" s="23"/>
      <c r="G692" s="22"/>
      <c r="H692" s="24"/>
      <c r="I692" s="23"/>
    </row>
    <row r="693" ht="13.5" customHeight="1">
      <c r="B693" s="22"/>
      <c r="C693" s="23"/>
      <c r="D693" s="19"/>
      <c r="E693" s="22"/>
      <c r="F693" s="23"/>
      <c r="G693" s="22"/>
      <c r="H693" s="24"/>
      <c r="I693" s="23"/>
    </row>
    <row r="694" ht="13.5" customHeight="1">
      <c r="B694" s="22"/>
      <c r="C694" s="23"/>
      <c r="D694" s="19"/>
      <c r="E694" s="22"/>
      <c r="F694" s="23"/>
      <c r="G694" s="22"/>
      <c r="H694" s="24"/>
      <c r="I694" s="23"/>
    </row>
    <row r="695" ht="13.5" customHeight="1">
      <c r="B695" s="22"/>
      <c r="C695" s="23"/>
      <c r="D695" s="19"/>
      <c r="E695" s="22"/>
      <c r="F695" s="23"/>
      <c r="G695" s="22"/>
      <c r="H695" s="24"/>
      <c r="I695" s="23"/>
    </row>
    <row r="696" ht="13.5" customHeight="1">
      <c r="B696" s="22"/>
      <c r="C696" s="23"/>
      <c r="D696" s="19"/>
      <c r="E696" s="22"/>
      <c r="F696" s="23"/>
      <c r="G696" s="22"/>
      <c r="H696" s="24"/>
      <c r="I696" s="23"/>
    </row>
    <row r="697" ht="13.5" customHeight="1">
      <c r="B697" s="22"/>
      <c r="C697" s="23"/>
      <c r="D697" s="19"/>
      <c r="E697" s="22"/>
      <c r="F697" s="23"/>
      <c r="G697" s="22"/>
      <c r="H697" s="24"/>
      <c r="I697" s="23"/>
    </row>
    <row r="698" ht="13.5" customHeight="1">
      <c r="B698" s="22"/>
      <c r="C698" s="23"/>
      <c r="D698" s="19"/>
      <c r="E698" s="22"/>
      <c r="F698" s="23"/>
      <c r="G698" s="22"/>
      <c r="H698" s="24"/>
      <c r="I698" s="23"/>
    </row>
    <row r="699" ht="13.5" customHeight="1">
      <c r="B699" s="22"/>
      <c r="C699" s="23"/>
      <c r="D699" s="19"/>
      <c r="E699" s="22"/>
      <c r="F699" s="23"/>
      <c r="G699" s="22"/>
      <c r="H699" s="24"/>
      <c r="I699" s="23"/>
    </row>
    <row r="700" ht="13.5" customHeight="1">
      <c r="B700" s="22"/>
      <c r="C700" s="23"/>
      <c r="D700" s="19"/>
      <c r="E700" s="22"/>
      <c r="F700" s="23"/>
      <c r="G700" s="22"/>
      <c r="H700" s="24"/>
      <c r="I700" s="23"/>
    </row>
    <row r="701" ht="13.5" customHeight="1">
      <c r="B701" s="22"/>
      <c r="C701" s="23"/>
      <c r="D701" s="19"/>
      <c r="E701" s="22"/>
      <c r="F701" s="23"/>
      <c r="G701" s="22"/>
      <c r="H701" s="24"/>
      <c r="I701" s="23"/>
    </row>
    <row r="702" ht="13.5" customHeight="1">
      <c r="B702" s="22"/>
      <c r="C702" s="23"/>
      <c r="D702" s="19"/>
      <c r="E702" s="22"/>
      <c r="F702" s="23"/>
      <c r="G702" s="22"/>
      <c r="H702" s="24"/>
      <c r="I702" s="23"/>
    </row>
    <row r="703" ht="13.5" customHeight="1">
      <c r="B703" s="22"/>
      <c r="C703" s="23"/>
      <c r="D703" s="19"/>
      <c r="E703" s="22"/>
      <c r="F703" s="23"/>
      <c r="G703" s="22"/>
      <c r="H703" s="24"/>
      <c r="I703" s="23"/>
    </row>
    <row r="704" ht="13.5" customHeight="1">
      <c r="B704" s="22"/>
      <c r="C704" s="23"/>
      <c r="D704" s="19"/>
      <c r="E704" s="22"/>
      <c r="F704" s="23"/>
      <c r="G704" s="22"/>
      <c r="H704" s="24"/>
      <c r="I704" s="23"/>
    </row>
    <row r="705" ht="13.5" customHeight="1">
      <c r="B705" s="22"/>
      <c r="C705" s="23"/>
      <c r="D705" s="19"/>
      <c r="E705" s="22"/>
      <c r="F705" s="23"/>
      <c r="G705" s="22"/>
      <c r="H705" s="24"/>
      <c r="I705" s="23"/>
    </row>
    <row r="706" ht="13.5" customHeight="1">
      <c r="B706" s="22"/>
      <c r="C706" s="23"/>
      <c r="D706" s="19"/>
      <c r="E706" s="22"/>
      <c r="F706" s="23"/>
      <c r="G706" s="22"/>
      <c r="H706" s="24"/>
      <c r="I706" s="23"/>
    </row>
    <row r="707" ht="13.5" customHeight="1">
      <c r="B707" s="22"/>
      <c r="C707" s="23"/>
      <c r="D707" s="19"/>
      <c r="E707" s="22"/>
      <c r="F707" s="23"/>
      <c r="G707" s="22"/>
      <c r="H707" s="24"/>
      <c r="I707" s="23"/>
    </row>
    <row r="708" ht="13.5" customHeight="1">
      <c r="B708" s="22"/>
      <c r="C708" s="23"/>
      <c r="D708" s="19"/>
      <c r="E708" s="22"/>
      <c r="F708" s="23"/>
      <c r="G708" s="22"/>
      <c r="H708" s="24"/>
      <c r="I708" s="23"/>
    </row>
    <row r="709" ht="13.5" customHeight="1">
      <c r="B709" s="22"/>
      <c r="C709" s="23"/>
      <c r="D709" s="19"/>
      <c r="E709" s="22"/>
      <c r="F709" s="23"/>
      <c r="G709" s="22"/>
      <c r="H709" s="24"/>
      <c r="I709" s="23"/>
    </row>
    <row r="710" ht="13.5" customHeight="1">
      <c r="B710" s="22"/>
      <c r="C710" s="23"/>
      <c r="D710" s="19"/>
      <c r="E710" s="22"/>
      <c r="F710" s="23"/>
      <c r="G710" s="22"/>
      <c r="H710" s="24"/>
      <c r="I710" s="23"/>
    </row>
    <row r="711" ht="13.5" customHeight="1">
      <c r="B711" s="22"/>
      <c r="C711" s="23"/>
      <c r="D711" s="19"/>
      <c r="E711" s="22"/>
      <c r="F711" s="23"/>
      <c r="G711" s="22"/>
      <c r="H711" s="24"/>
      <c r="I711" s="23"/>
    </row>
    <row r="712" ht="13.5" customHeight="1">
      <c r="B712" s="22"/>
      <c r="C712" s="23"/>
      <c r="D712" s="19"/>
      <c r="E712" s="22"/>
      <c r="F712" s="23"/>
      <c r="G712" s="22"/>
      <c r="H712" s="24"/>
      <c r="I712" s="23"/>
    </row>
    <row r="713" ht="13.5" customHeight="1">
      <c r="B713" s="22"/>
      <c r="C713" s="23"/>
      <c r="D713" s="19"/>
      <c r="E713" s="22"/>
      <c r="F713" s="23"/>
      <c r="G713" s="22"/>
      <c r="H713" s="24"/>
      <c r="I713" s="23"/>
    </row>
    <row r="714" ht="13.5" customHeight="1">
      <c r="B714" s="22"/>
      <c r="C714" s="23"/>
      <c r="D714" s="19"/>
      <c r="E714" s="22"/>
      <c r="F714" s="23"/>
      <c r="G714" s="22"/>
      <c r="H714" s="24"/>
      <c r="I714" s="23"/>
    </row>
    <row r="715" ht="13.5" customHeight="1">
      <c r="B715" s="22"/>
      <c r="C715" s="23"/>
      <c r="D715" s="19"/>
      <c r="E715" s="22"/>
      <c r="F715" s="23"/>
      <c r="G715" s="22"/>
      <c r="H715" s="24"/>
      <c r="I715" s="23"/>
    </row>
    <row r="716" ht="13.5" customHeight="1">
      <c r="B716" s="22"/>
      <c r="C716" s="23"/>
      <c r="D716" s="19"/>
      <c r="E716" s="22"/>
      <c r="F716" s="23"/>
      <c r="G716" s="22"/>
      <c r="H716" s="24"/>
      <c r="I716" s="23"/>
    </row>
    <row r="717" ht="13.5" customHeight="1">
      <c r="B717" s="22"/>
      <c r="C717" s="23"/>
      <c r="D717" s="19"/>
      <c r="E717" s="22"/>
      <c r="F717" s="23"/>
      <c r="G717" s="22"/>
      <c r="H717" s="24"/>
      <c r="I717" s="23"/>
    </row>
    <row r="718" ht="13.5" customHeight="1">
      <c r="B718" s="22"/>
      <c r="C718" s="23"/>
      <c r="D718" s="19"/>
      <c r="E718" s="22"/>
      <c r="F718" s="23"/>
      <c r="G718" s="22"/>
      <c r="H718" s="24"/>
      <c r="I718" s="23"/>
    </row>
    <row r="719" ht="13.5" customHeight="1">
      <c r="B719" s="22"/>
      <c r="C719" s="23"/>
      <c r="D719" s="19"/>
      <c r="E719" s="22"/>
      <c r="F719" s="23"/>
      <c r="G719" s="22"/>
      <c r="H719" s="24"/>
      <c r="I719" s="23"/>
    </row>
    <row r="720" ht="13.5" customHeight="1">
      <c r="B720" s="22"/>
      <c r="C720" s="23"/>
      <c r="D720" s="19"/>
      <c r="E720" s="22"/>
      <c r="F720" s="23"/>
      <c r="G720" s="22"/>
      <c r="H720" s="24"/>
      <c r="I720" s="23"/>
    </row>
    <row r="721" ht="13.5" customHeight="1">
      <c r="B721" s="22"/>
      <c r="C721" s="23"/>
      <c r="D721" s="19"/>
      <c r="E721" s="22"/>
      <c r="F721" s="23"/>
      <c r="G721" s="22"/>
      <c r="H721" s="24"/>
      <c r="I721" s="23"/>
    </row>
    <row r="722" ht="13.5" customHeight="1">
      <c r="B722" s="22"/>
      <c r="C722" s="23"/>
      <c r="D722" s="19"/>
      <c r="E722" s="22"/>
      <c r="F722" s="23"/>
      <c r="G722" s="22"/>
      <c r="H722" s="24"/>
      <c r="I722" s="23"/>
    </row>
    <row r="723" ht="13.5" customHeight="1">
      <c r="B723" s="22"/>
      <c r="C723" s="23"/>
      <c r="D723" s="19"/>
      <c r="E723" s="22"/>
      <c r="F723" s="23"/>
      <c r="G723" s="22"/>
      <c r="H723" s="24"/>
      <c r="I723" s="23"/>
    </row>
    <row r="724" ht="13.5" customHeight="1">
      <c r="B724" s="22"/>
      <c r="C724" s="23"/>
      <c r="D724" s="19"/>
      <c r="E724" s="22"/>
      <c r="F724" s="23"/>
      <c r="G724" s="22"/>
      <c r="H724" s="24"/>
      <c r="I724" s="23"/>
    </row>
    <row r="725" ht="13.5" customHeight="1">
      <c r="B725" s="22"/>
      <c r="C725" s="23"/>
      <c r="D725" s="19"/>
      <c r="E725" s="22"/>
      <c r="F725" s="23"/>
      <c r="G725" s="22"/>
      <c r="H725" s="24"/>
      <c r="I725" s="23"/>
    </row>
    <row r="726" ht="13.5" customHeight="1">
      <c r="B726" s="22"/>
      <c r="C726" s="23"/>
      <c r="D726" s="19"/>
      <c r="E726" s="22"/>
      <c r="F726" s="23"/>
      <c r="G726" s="22"/>
      <c r="H726" s="24"/>
      <c r="I726" s="23"/>
    </row>
    <row r="727" ht="13.5" customHeight="1">
      <c r="B727" s="22"/>
      <c r="C727" s="23"/>
      <c r="D727" s="19"/>
      <c r="E727" s="22"/>
      <c r="F727" s="23"/>
      <c r="G727" s="22"/>
      <c r="H727" s="24"/>
      <c r="I727" s="23"/>
    </row>
    <row r="728" ht="13.5" customHeight="1">
      <c r="B728" s="22"/>
      <c r="C728" s="23"/>
      <c r="D728" s="19"/>
      <c r="E728" s="22"/>
      <c r="F728" s="23"/>
      <c r="G728" s="22"/>
      <c r="H728" s="24"/>
      <c r="I728" s="23"/>
    </row>
    <row r="729" ht="13.5" customHeight="1">
      <c r="B729" s="22"/>
      <c r="C729" s="23"/>
      <c r="D729" s="19"/>
      <c r="E729" s="22"/>
      <c r="F729" s="23"/>
      <c r="G729" s="22"/>
      <c r="H729" s="24"/>
      <c r="I729" s="23"/>
    </row>
    <row r="730" ht="13.5" customHeight="1">
      <c r="B730" s="22"/>
      <c r="C730" s="23"/>
      <c r="D730" s="19"/>
      <c r="E730" s="22"/>
      <c r="F730" s="23"/>
      <c r="G730" s="22"/>
      <c r="H730" s="24"/>
      <c r="I730" s="23"/>
    </row>
    <row r="731" ht="13.5" customHeight="1">
      <c r="B731" s="22"/>
      <c r="C731" s="23"/>
      <c r="D731" s="19"/>
      <c r="E731" s="22"/>
      <c r="F731" s="23"/>
      <c r="G731" s="22"/>
      <c r="H731" s="24"/>
      <c r="I731" s="23"/>
    </row>
    <row r="732" ht="13.5" customHeight="1">
      <c r="B732" s="22"/>
      <c r="C732" s="23"/>
      <c r="D732" s="19"/>
      <c r="E732" s="22"/>
      <c r="F732" s="23"/>
      <c r="G732" s="22"/>
      <c r="H732" s="24"/>
      <c r="I732" s="23"/>
    </row>
    <row r="733" ht="13.5" customHeight="1">
      <c r="B733" s="22"/>
      <c r="C733" s="23"/>
      <c r="D733" s="19"/>
      <c r="E733" s="22"/>
      <c r="F733" s="23"/>
      <c r="G733" s="22"/>
      <c r="H733" s="24"/>
      <c r="I733" s="23"/>
    </row>
    <row r="734" ht="13.5" customHeight="1">
      <c r="B734" s="22"/>
      <c r="C734" s="23"/>
      <c r="D734" s="19"/>
      <c r="E734" s="22"/>
      <c r="F734" s="23"/>
      <c r="G734" s="22"/>
      <c r="H734" s="24"/>
      <c r="I734" s="23"/>
    </row>
    <row r="735" ht="13.5" customHeight="1">
      <c r="B735" s="22"/>
      <c r="C735" s="23"/>
      <c r="D735" s="19"/>
      <c r="E735" s="22"/>
      <c r="F735" s="23"/>
      <c r="G735" s="22"/>
      <c r="H735" s="24"/>
      <c r="I735" s="23"/>
    </row>
    <row r="736" ht="13.5" customHeight="1">
      <c r="B736" s="22"/>
      <c r="C736" s="23"/>
      <c r="D736" s="19"/>
      <c r="E736" s="22"/>
      <c r="F736" s="23"/>
      <c r="G736" s="22"/>
      <c r="H736" s="24"/>
      <c r="I736" s="23"/>
    </row>
    <row r="737" ht="13.5" customHeight="1">
      <c r="B737" s="22"/>
      <c r="C737" s="23"/>
      <c r="D737" s="19"/>
      <c r="E737" s="22"/>
      <c r="F737" s="23"/>
      <c r="G737" s="22"/>
      <c r="H737" s="24"/>
      <c r="I737" s="23"/>
    </row>
    <row r="738" ht="13.5" customHeight="1">
      <c r="B738" s="22"/>
      <c r="C738" s="23"/>
      <c r="D738" s="19"/>
      <c r="E738" s="22"/>
      <c r="F738" s="23"/>
      <c r="G738" s="22"/>
      <c r="H738" s="24"/>
      <c r="I738" s="23"/>
    </row>
    <row r="739" ht="13.5" customHeight="1">
      <c r="B739" s="22"/>
      <c r="C739" s="23"/>
      <c r="D739" s="19"/>
      <c r="E739" s="22"/>
      <c r="F739" s="23"/>
      <c r="G739" s="22"/>
      <c r="H739" s="24"/>
      <c r="I739" s="23"/>
    </row>
    <row r="740" ht="13.5" customHeight="1">
      <c r="B740" s="22"/>
      <c r="C740" s="23"/>
      <c r="D740" s="19"/>
      <c r="E740" s="22"/>
      <c r="F740" s="23"/>
      <c r="G740" s="22"/>
      <c r="H740" s="24"/>
      <c r="I740" s="23"/>
    </row>
    <row r="741" ht="13.5" customHeight="1">
      <c r="B741" s="22"/>
      <c r="C741" s="23"/>
      <c r="D741" s="19"/>
      <c r="E741" s="22"/>
      <c r="F741" s="23"/>
      <c r="G741" s="22"/>
      <c r="H741" s="24"/>
      <c r="I741" s="23"/>
    </row>
    <row r="742" ht="13.5" customHeight="1">
      <c r="B742" s="22"/>
      <c r="C742" s="23"/>
      <c r="D742" s="19"/>
      <c r="E742" s="22"/>
      <c r="F742" s="23"/>
      <c r="G742" s="22"/>
      <c r="H742" s="24"/>
      <c r="I742" s="23"/>
    </row>
    <row r="743" ht="13.5" customHeight="1">
      <c r="B743" s="22"/>
      <c r="C743" s="23"/>
      <c r="D743" s="19"/>
      <c r="E743" s="22"/>
      <c r="F743" s="23"/>
      <c r="G743" s="22"/>
      <c r="H743" s="24"/>
      <c r="I743" s="23"/>
    </row>
    <row r="744" ht="13.5" customHeight="1">
      <c r="B744" s="22"/>
      <c r="C744" s="23"/>
      <c r="D744" s="19"/>
      <c r="E744" s="22"/>
      <c r="F744" s="23"/>
      <c r="G744" s="22"/>
      <c r="H744" s="24"/>
      <c r="I744" s="23"/>
    </row>
    <row r="745" ht="13.5" customHeight="1">
      <c r="B745" s="22"/>
      <c r="C745" s="23"/>
      <c r="D745" s="19"/>
      <c r="E745" s="22"/>
      <c r="F745" s="23"/>
      <c r="G745" s="22"/>
      <c r="H745" s="24"/>
      <c r="I745" s="23"/>
    </row>
    <row r="746" ht="13.5" customHeight="1">
      <c r="B746" s="22"/>
      <c r="C746" s="23"/>
      <c r="D746" s="19"/>
      <c r="E746" s="22"/>
      <c r="F746" s="23"/>
      <c r="G746" s="22"/>
      <c r="H746" s="24"/>
      <c r="I746" s="23"/>
    </row>
    <row r="747" ht="13.5" customHeight="1">
      <c r="B747" s="22"/>
      <c r="C747" s="23"/>
      <c r="D747" s="19"/>
      <c r="E747" s="22"/>
      <c r="F747" s="23"/>
      <c r="G747" s="22"/>
      <c r="H747" s="24"/>
      <c r="I747" s="23"/>
    </row>
    <row r="748" ht="13.5" customHeight="1">
      <c r="B748" s="22"/>
      <c r="C748" s="23"/>
      <c r="D748" s="19"/>
      <c r="E748" s="22"/>
      <c r="F748" s="23"/>
      <c r="G748" s="22"/>
      <c r="H748" s="24"/>
      <c r="I748" s="23"/>
    </row>
    <row r="749" ht="13.5" customHeight="1">
      <c r="B749" s="22"/>
      <c r="C749" s="23"/>
      <c r="D749" s="19"/>
      <c r="E749" s="22"/>
      <c r="F749" s="23"/>
      <c r="G749" s="22"/>
      <c r="H749" s="24"/>
      <c r="I749" s="23"/>
    </row>
    <row r="750" ht="13.5" customHeight="1">
      <c r="B750" s="22"/>
      <c r="C750" s="23"/>
      <c r="D750" s="19"/>
      <c r="E750" s="22"/>
      <c r="F750" s="23"/>
      <c r="G750" s="22"/>
      <c r="H750" s="24"/>
      <c r="I750" s="23"/>
    </row>
    <row r="751" ht="13.5" customHeight="1">
      <c r="B751" s="22"/>
      <c r="C751" s="23"/>
      <c r="D751" s="19"/>
      <c r="E751" s="22"/>
      <c r="F751" s="23"/>
      <c r="G751" s="22"/>
      <c r="H751" s="24"/>
      <c r="I751" s="23"/>
    </row>
    <row r="752" ht="13.5" customHeight="1">
      <c r="B752" s="22"/>
      <c r="C752" s="23"/>
      <c r="D752" s="19"/>
      <c r="E752" s="22"/>
      <c r="F752" s="23"/>
      <c r="G752" s="22"/>
      <c r="H752" s="24"/>
      <c r="I752" s="23"/>
    </row>
    <row r="753" ht="13.5" customHeight="1">
      <c r="B753" s="22"/>
      <c r="C753" s="23"/>
      <c r="D753" s="19"/>
      <c r="E753" s="22"/>
      <c r="F753" s="23"/>
      <c r="G753" s="22"/>
      <c r="H753" s="24"/>
      <c r="I753" s="23"/>
    </row>
    <row r="754" ht="13.5" customHeight="1">
      <c r="B754" s="22"/>
      <c r="C754" s="23"/>
      <c r="D754" s="19"/>
      <c r="E754" s="22"/>
      <c r="F754" s="23"/>
      <c r="G754" s="22"/>
      <c r="H754" s="24"/>
      <c r="I754" s="23"/>
    </row>
    <row r="755" ht="13.5" customHeight="1">
      <c r="B755" s="22"/>
      <c r="C755" s="23"/>
      <c r="D755" s="19"/>
      <c r="E755" s="22"/>
      <c r="F755" s="23"/>
      <c r="G755" s="22"/>
      <c r="H755" s="24"/>
      <c r="I755" s="23"/>
    </row>
    <row r="756" ht="13.5" customHeight="1">
      <c r="B756" s="22"/>
      <c r="C756" s="23"/>
      <c r="D756" s="19"/>
      <c r="E756" s="22"/>
      <c r="F756" s="23"/>
      <c r="G756" s="22"/>
      <c r="H756" s="24"/>
      <c r="I756" s="23"/>
    </row>
    <row r="757" ht="13.5" customHeight="1">
      <c r="B757" s="22"/>
      <c r="C757" s="23"/>
      <c r="D757" s="19"/>
      <c r="E757" s="22"/>
      <c r="F757" s="23"/>
      <c r="G757" s="22"/>
      <c r="H757" s="24"/>
      <c r="I757" s="23"/>
    </row>
    <row r="758" ht="13.5" customHeight="1">
      <c r="B758" s="22"/>
      <c r="C758" s="23"/>
      <c r="D758" s="19"/>
      <c r="E758" s="22"/>
      <c r="F758" s="23"/>
      <c r="G758" s="22"/>
      <c r="H758" s="24"/>
      <c r="I758" s="23"/>
    </row>
    <row r="759" ht="13.5" customHeight="1">
      <c r="B759" s="22"/>
      <c r="C759" s="23"/>
      <c r="D759" s="19"/>
      <c r="E759" s="22"/>
      <c r="F759" s="23"/>
      <c r="G759" s="22"/>
      <c r="H759" s="24"/>
      <c r="I759" s="23"/>
    </row>
    <row r="760" ht="13.5" customHeight="1">
      <c r="B760" s="22"/>
      <c r="C760" s="23"/>
      <c r="D760" s="19"/>
      <c r="E760" s="22"/>
      <c r="F760" s="23"/>
      <c r="G760" s="22"/>
      <c r="H760" s="24"/>
      <c r="I760" s="23"/>
    </row>
    <row r="761" ht="13.5" customHeight="1">
      <c r="B761" s="22"/>
      <c r="C761" s="23"/>
      <c r="D761" s="19"/>
      <c r="E761" s="22"/>
      <c r="F761" s="23"/>
      <c r="G761" s="22"/>
      <c r="H761" s="24"/>
      <c r="I761" s="23"/>
    </row>
    <row r="762" ht="13.5" customHeight="1">
      <c r="B762" s="22"/>
      <c r="C762" s="23"/>
      <c r="D762" s="19"/>
      <c r="E762" s="22"/>
      <c r="F762" s="23"/>
      <c r="G762" s="22"/>
      <c r="H762" s="24"/>
      <c r="I762" s="23"/>
    </row>
    <row r="763" ht="13.5" customHeight="1">
      <c r="B763" s="22"/>
      <c r="C763" s="23"/>
      <c r="D763" s="19"/>
      <c r="E763" s="22"/>
      <c r="F763" s="23"/>
      <c r="G763" s="22"/>
      <c r="H763" s="24"/>
      <c r="I763" s="23"/>
    </row>
    <row r="764" ht="13.5" customHeight="1">
      <c r="B764" s="22"/>
      <c r="C764" s="23"/>
      <c r="D764" s="19"/>
      <c r="E764" s="22"/>
      <c r="F764" s="23"/>
      <c r="G764" s="22"/>
      <c r="H764" s="24"/>
      <c r="I764" s="23"/>
    </row>
    <row r="765" ht="13.5" customHeight="1">
      <c r="B765" s="22"/>
      <c r="C765" s="23"/>
      <c r="D765" s="19"/>
      <c r="E765" s="22"/>
      <c r="F765" s="23"/>
      <c r="G765" s="22"/>
      <c r="H765" s="24"/>
      <c r="I765" s="23"/>
    </row>
    <row r="766" ht="13.5" customHeight="1">
      <c r="B766" s="22"/>
      <c r="C766" s="23"/>
      <c r="D766" s="19"/>
      <c r="E766" s="22"/>
      <c r="F766" s="23"/>
      <c r="G766" s="22"/>
      <c r="H766" s="24"/>
      <c r="I766" s="23"/>
    </row>
    <row r="767" ht="13.5" customHeight="1">
      <c r="B767" s="22"/>
      <c r="C767" s="23"/>
      <c r="D767" s="19"/>
      <c r="E767" s="22"/>
      <c r="F767" s="23"/>
      <c r="G767" s="22"/>
      <c r="H767" s="24"/>
      <c r="I767" s="23"/>
    </row>
    <row r="768" ht="13.5" customHeight="1">
      <c r="B768" s="22"/>
      <c r="C768" s="23"/>
      <c r="D768" s="19"/>
      <c r="E768" s="22"/>
      <c r="F768" s="23"/>
      <c r="G768" s="22"/>
      <c r="H768" s="24"/>
      <c r="I768" s="23"/>
    </row>
    <row r="769" ht="13.5" customHeight="1">
      <c r="B769" s="22"/>
      <c r="C769" s="23"/>
      <c r="D769" s="19"/>
      <c r="E769" s="22"/>
      <c r="F769" s="23"/>
      <c r="G769" s="22"/>
      <c r="H769" s="24"/>
      <c r="I769" s="23"/>
    </row>
    <row r="770" ht="13.5" customHeight="1">
      <c r="B770" s="22"/>
      <c r="C770" s="23"/>
      <c r="D770" s="19"/>
      <c r="E770" s="22"/>
      <c r="F770" s="23"/>
      <c r="G770" s="22"/>
      <c r="H770" s="24"/>
      <c r="I770" s="23"/>
    </row>
    <row r="771" ht="13.5" customHeight="1">
      <c r="B771" s="22"/>
      <c r="C771" s="23"/>
      <c r="D771" s="19"/>
      <c r="E771" s="22"/>
      <c r="F771" s="23"/>
      <c r="G771" s="22"/>
      <c r="H771" s="24"/>
      <c r="I771" s="23"/>
    </row>
    <row r="772" ht="13.5" customHeight="1">
      <c r="B772" s="22"/>
      <c r="C772" s="23"/>
      <c r="D772" s="19"/>
      <c r="E772" s="22"/>
      <c r="F772" s="23"/>
      <c r="G772" s="22"/>
      <c r="H772" s="24"/>
      <c r="I772" s="23"/>
    </row>
    <row r="773" ht="13.5" customHeight="1">
      <c r="B773" s="22"/>
      <c r="C773" s="23"/>
      <c r="D773" s="19"/>
      <c r="E773" s="22"/>
      <c r="F773" s="23"/>
      <c r="G773" s="22"/>
      <c r="H773" s="24"/>
      <c r="I773" s="23"/>
    </row>
    <row r="774" ht="13.5" customHeight="1">
      <c r="B774" s="22"/>
      <c r="C774" s="23"/>
      <c r="D774" s="19"/>
      <c r="E774" s="22"/>
      <c r="F774" s="23"/>
      <c r="G774" s="22"/>
      <c r="H774" s="24"/>
      <c r="I774" s="23"/>
    </row>
    <row r="775" ht="13.5" customHeight="1">
      <c r="B775" s="22"/>
      <c r="C775" s="23"/>
      <c r="D775" s="19"/>
      <c r="E775" s="22"/>
      <c r="F775" s="23"/>
      <c r="G775" s="22"/>
      <c r="H775" s="24"/>
      <c r="I775" s="23"/>
    </row>
    <row r="776" ht="13.5" customHeight="1">
      <c r="B776" s="22"/>
      <c r="C776" s="23"/>
      <c r="D776" s="19"/>
      <c r="E776" s="22"/>
      <c r="F776" s="23"/>
      <c r="G776" s="22"/>
      <c r="H776" s="24"/>
      <c r="I776" s="23"/>
    </row>
    <row r="777" ht="13.5" customHeight="1">
      <c r="B777" s="22"/>
      <c r="C777" s="23"/>
      <c r="D777" s="19"/>
      <c r="E777" s="22"/>
      <c r="F777" s="23"/>
      <c r="G777" s="22"/>
      <c r="H777" s="24"/>
      <c r="I777" s="23"/>
    </row>
    <row r="778" ht="13.5" customHeight="1">
      <c r="B778" s="22"/>
      <c r="C778" s="23"/>
      <c r="D778" s="19"/>
      <c r="E778" s="22"/>
      <c r="F778" s="23"/>
      <c r="G778" s="22"/>
      <c r="H778" s="24"/>
      <c r="I778" s="23"/>
    </row>
    <row r="779" ht="13.5" customHeight="1">
      <c r="B779" s="22"/>
      <c r="C779" s="23"/>
      <c r="D779" s="19"/>
      <c r="E779" s="22"/>
      <c r="F779" s="23"/>
      <c r="G779" s="22"/>
      <c r="H779" s="24"/>
      <c r="I779" s="23"/>
    </row>
    <row r="780" ht="13.5" customHeight="1">
      <c r="B780" s="22"/>
      <c r="C780" s="23"/>
      <c r="D780" s="19"/>
      <c r="E780" s="22"/>
      <c r="F780" s="23"/>
      <c r="G780" s="22"/>
      <c r="H780" s="24"/>
      <c r="I780" s="23"/>
    </row>
    <row r="781" ht="13.5" customHeight="1">
      <c r="B781" s="22"/>
      <c r="C781" s="23"/>
      <c r="D781" s="19"/>
      <c r="E781" s="22"/>
      <c r="F781" s="23"/>
      <c r="G781" s="22"/>
      <c r="H781" s="24"/>
      <c r="I781" s="23"/>
    </row>
    <row r="782" ht="13.5" customHeight="1">
      <c r="B782" s="22"/>
      <c r="C782" s="23"/>
      <c r="D782" s="19"/>
      <c r="E782" s="22"/>
      <c r="F782" s="23"/>
      <c r="G782" s="22"/>
      <c r="H782" s="24"/>
      <c r="I782" s="23"/>
    </row>
    <row r="783" ht="13.5" customHeight="1">
      <c r="B783" s="22"/>
      <c r="C783" s="23"/>
      <c r="D783" s="19"/>
      <c r="E783" s="22"/>
      <c r="F783" s="23"/>
      <c r="G783" s="22"/>
      <c r="H783" s="24"/>
      <c r="I783" s="23"/>
    </row>
    <row r="784" ht="13.5" customHeight="1">
      <c r="B784" s="22"/>
      <c r="C784" s="23"/>
      <c r="D784" s="19"/>
      <c r="E784" s="22"/>
      <c r="F784" s="23"/>
      <c r="G784" s="22"/>
      <c r="H784" s="24"/>
      <c r="I784" s="23"/>
    </row>
    <row r="785" ht="13.5" customHeight="1">
      <c r="B785" s="22"/>
      <c r="C785" s="23"/>
      <c r="D785" s="19"/>
      <c r="E785" s="22"/>
      <c r="F785" s="23"/>
      <c r="G785" s="22"/>
      <c r="H785" s="24"/>
      <c r="I785" s="23"/>
    </row>
    <row r="786" ht="13.5" customHeight="1">
      <c r="B786" s="22"/>
      <c r="C786" s="23"/>
      <c r="D786" s="19"/>
      <c r="E786" s="22"/>
      <c r="F786" s="23"/>
      <c r="G786" s="22"/>
      <c r="H786" s="24"/>
      <c r="I786" s="23"/>
    </row>
    <row r="787" ht="13.5" customHeight="1">
      <c r="B787" s="22"/>
      <c r="C787" s="23"/>
      <c r="D787" s="19"/>
      <c r="E787" s="22"/>
      <c r="F787" s="23"/>
      <c r="G787" s="22"/>
      <c r="H787" s="24"/>
      <c r="I787" s="23"/>
    </row>
    <row r="788" ht="13.5" customHeight="1">
      <c r="B788" s="22"/>
      <c r="C788" s="23"/>
      <c r="D788" s="19"/>
      <c r="E788" s="22"/>
      <c r="F788" s="23"/>
      <c r="G788" s="22"/>
      <c r="H788" s="24"/>
      <c r="I788" s="23"/>
    </row>
    <row r="789" ht="13.5" customHeight="1">
      <c r="B789" s="22"/>
      <c r="C789" s="23"/>
      <c r="D789" s="19"/>
      <c r="E789" s="22"/>
      <c r="F789" s="23"/>
      <c r="G789" s="22"/>
      <c r="H789" s="24"/>
      <c r="I789" s="23"/>
    </row>
    <row r="790" ht="13.5" customHeight="1">
      <c r="B790" s="22"/>
      <c r="C790" s="23"/>
      <c r="D790" s="19"/>
      <c r="E790" s="22"/>
      <c r="F790" s="23"/>
      <c r="G790" s="22"/>
      <c r="H790" s="24"/>
      <c r="I790" s="23"/>
    </row>
    <row r="791" ht="13.5" customHeight="1">
      <c r="B791" s="22"/>
      <c r="C791" s="23"/>
      <c r="D791" s="19"/>
      <c r="E791" s="22"/>
      <c r="F791" s="23"/>
      <c r="G791" s="22"/>
      <c r="H791" s="24"/>
      <c r="I791" s="23"/>
    </row>
    <row r="792" ht="13.5" customHeight="1">
      <c r="B792" s="22"/>
      <c r="C792" s="23"/>
      <c r="D792" s="19"/>
      <c r="E792" s="22"/>
      <c r="F792" s="23"/>
      <c r="G792" s="22"/>
      <c r="H792" s="24"/>
      <c r="I792" s="23"/>
    </row>
    <row r="793" ht="13.5" customHeight="1">
      <c r="B793" s="22"/>
      <c r="C793" s="23"/>
      <c r="D793" s="19"/>
      <c r="E793" s="22"/>
      <c r="F793" s="23"/>
      <c r="G793" s="22"/>
      <c r="H793" s="24"/>
      <c r="I793" s="23"/>
    </row>
    <row r="794" ht="13.5" customHeight="1">
      <c r="B794" s="22"/>
      <c r="C794" s="23"/>
      <c r="D794" s="19"/>
      <c r="E794" s="22"/>
      <c r="F794" s="23"/>
      <c r="G794" s="22"/>
      <c r="H794" s="24"/>
      <c r="I794" s="23"/>
    </row>
    <row r="795" ht="13.5" customHeight="1">
      <c r="B795" s="22"/>
      <c r="C795" s="23"/>
      <c r="D795" s="19"/>
      <c r="E795" s="22"/>
      <c r="F795" s="23"/>
      <c r="G795" s="22"/>
      <c r="H795" s="24"/>
      <c r="I795" s="23"/>
    </row>
    <row r="796" ht="13.5" customHeight="1">
      <c r="B796" s="22"/>
      <c r="C796" s="23"/>
      <c r="D796" s="19"/>
      <c r="E796" s="22"/>
      <c r="F796" s="23"/>
      <c r="G796" s="22"/>
      <c r="H796" s="24"/>
      <c r="I796" s="23"/>
    </row>
    <row r="797" ht="13.5" customHeight="1">
      <c r="B797" s="22"/>
      <c r="C797" s="23"/>
      <c r="D797" s="19"/>
      <c r="E797" s="22"/>
      <c r="F797" s="23"/>
      <c r="G797" s="22"/>
      <c r="H797" s="24"/>
      <c r="I797" s="23"/>
    </row>
    <row r="798" ht="13.5" customHeight="1">
      <c r="B798" s="22"/>
      <c r="C798" s="23"/>
      <c r="D798" s="19"/>
      <c r="E798" s="22"/>
      <c r="F798" s="23"/>
      <c r="G798" s="22"/>
      <c r="H798" s="24"/>
      <c r="I798" s="23"/>
    </row>
    <row r="799" ht="13.5" customHeight="1">
      <c r="B799" s="22"/>
      <c r="C799" s="23"/>
      <c r="D799" s="19"/>
      <c r="E799" s="22"/>
      <c r="F799" s="23"/>
      <c r="G799" s="22"/>
      <c r="H799" s="24"/>
      <c r="I799" s="23"/>
    </row>
    <row r="800" ht="13.5" customHeight="1">
      <c r="B800" s="22"/>
      <c r="C800" s="23"/>
      <c r="D800" s="19"/>
      <c r="E800" s="22"/>
      <c r="F800" s="23"/>
      <c r="G800" s="22"/>
      <c r="H800" s="24"/>
      <c r="I800" s="23"/>
    </row>
    <row r="801" ht="13.5" customHeight="1">
      <c r="B801" s="22"/>
      <c r="C801" s="23"/>
      <c r="D801" s="19"/>
      <c r="E801" s="22"/>
      <c r="F801" s="23"/>
      <c r="G801" s="22"/>
      <c r="H801" s="24"/>
      <c r="I801" s="23"/>
    </row>
    <row r="802" ht="13.5" customHeight="1">
      <c r="B802" s="22"/>
      <c r="C802" s="23"/>
      <c r="D802" s="19"/>
      <c r="E802" s="22"/>
      <c r="F802" s="23"/>
      <c r="G802" s="22"/>
      <c r="H802" s="24"/>
      <c r="I802" s="23"/>
    </row>
    <row r="803" ht="13.5" customHeight="1">
      <c r="B803" s="22"/>
      <c r="C803" s="23"/>
      <c r="D803" s="19"/>
      <c r="E803" s="22"/>
      <c r="F803" s="23"/>
      <c r="G803" s="22"/>
      <c r="H803" s="24"/>
      <c r="I803" s="23"/>
    </row>
    <row r="804" ht="13.5" customHeight="1">
      <c r="B804" s="22"/>
      <c r="C804" s="23"/>
      <c r="D804" s="19"/>
      <c r="E804" s="22"/>
      <c r="F804" s="23"/>
      <c r="G804" s="22"/>
      <c r="H804" s="24"/>
      <c r="I804" s="23"/>
    </row>
    <row r="805" ht="13.5" customHeight="1">
      <c r="B805" s="22"/>
      <c r="C805" s="23"/>
      <c r="D805" s="19"/>
      <c r="E805" s="22"/>
      <c r="F805" s="23"/>
      <c r="G805" s="22"/>
      <c r="H805" s="24"/>
      <c r="I805" s="23"/>
    </row>
    <row r="806" ht="13.5" customHeight="1">
      <c r="B806" s="22"/>
      <c r="C806" s="23"/>
      <c r="D806" s="19"/>
      <c r="E806" s="22"/>
      <c r="F806" s="23"/>
      <c r="G806" s="22"/>
      <c r="H806" s="24"/>
      <c r="I806" s="23"/>
    </row>
    <row r="807" ht="13.5" customHeight="1">
      <c r="B807" s="22"/>
      <c r="C807" s="23"/>
      <c r="D807" s="19"/>
      <c r="E807" s="22"/>
      <c r="F807" s="23"/>
      <c r="G807" s="22"/>
      <c r="H807" s="24"/>
      <c r="I807" s="23"/>
    </row>
    <row r="808" ht="13.5" customHeight="1">
      <c r="B808" s="22"/>
      <c r="C808" s="23"/>
      <c r="D808" s="19"/>
      <c r="E808" s="22"/>
      <c r="F808" s="23"/>
      <c r="G808" s="22"/>
      <c r="H808" s="24"/>
      <c r="I808" s="23"/>
    </row>
    <row r="809" ht="13.5" customHeight="1">
      <c r="B809" s="22"/>
      <c r="C809" s="23"/>
      <c r="D809" s="19"/>
      <c r="E809" s="22"/>
      <c r="F809" s="23"/>
      <c r="G809" s="22"/>
      <c r="H809" s="24"/>
      <c r="I809" s="23"/>
    </row>
    <row r="810" ht="13.5" customHeight="1">
      <c r="B810" s="22"/>
      <c r="C810" s="23"/>
      <c r="D810" s="19"/>
      <c r="E810" s="22"/>
      <c r="F810" s="23"/>
      <c r="G810" s="22"/>
      <c r="H810" s="24"/>
      <c r="I810" s="23"/>
    </row>
    <row r="811" ht="13.5" customHeight="1">
      <c r="B811" s="22"/>
      <c r="C811" s="23"/>
      <c r="D811" s="19"/>
      <c r="E811" s="22"/>
      <c r="F811" s="23"/>
      <c r="G811" s="22"/>
      <c r="H811" s="24"/>
      <c r="I811" s="23"/>
    </row>
    <row r="812" ht="13.5" customHeight="1">
      <c r="B812" s="22"/>
      <c r="C812" s="23"/>
      <c r="D812" s="19"/>
      <c r="E812" s="22"/>
      <c r="F812" s="23"/>
      <c r="G812" s="22"/>
      <c r="H812" s="24"/>
      <c r="I812" s="23"/>
    </row>
    <row r="813" ht="13.5" customHeight="1">
      <c r="B813" s="22"/>
      <c r="C813" s="23"/>
      <c r="D813" s="19"/>
      <c r="E813" s="22"/>
      <c r="F813" s="23"/>
      <c r="G813" s="22"/>
      <c r="H813" s="24"/>
      <c r="I813" s="23"/>
    </row>
    <row r="814" ht="13.5" customHeight="1">
      <c r="B814" s="22"/>
      <c r="C814" s="23"/>
      <c r="D814" s="19"/>
      <c r="E814" s="22"/>
      <c r="F814" s="23"/>
      <c r="G814" s="22"/>
      <c r="H814" s="24"/>
      <c r="I814" s="23"/>
    </row>
    <row r="815" ht="13.5" customHeight="1">
      <c r="B815" s="22"/>
      <c r="C815" s="23"/>
      <c r="D815" s="19"/>
      <c r="E815" s="22"/>
      <c r="F815" s="23"/>
      <c r="G815" s="22"/>
      <c r="H815" s="24"/>
      <c r="I815" s="23"/>
    </row>
    <row r="816" ht="13.5" customHeight="1">
      <c r="B816" s="22"/>
      <c r="C816" s="23"/>
      <c r="D816" s="19"/>
      <c r="E816" s="22"/>
      <c r="F816" s="23"/>
      <c r="G816" s="22"/>
      <c r="H816" s="24"/>
      <c r="I816" s="23"/>
    </row>
    <row r="817" ht="13.5" customHeight="1">
      <c r="B817" s="22"/>
      <c r="C817" s="23"/>
      <c r="D817" s="19"/>
      <c r="E817" s="22"/>
      <c r="F817" s="23"/>
      <c r="G817" s="22"/>
      <c r="H817" s="24"/>
      <c r="I817" s="23"/>
    </row>
    <row r="818" ht="13.5" customHeight="1">
      <c r="B818" s="22"/>
      <c r="C818" s="23"/>
      <c r="D818" s="19"/>
      <c r="E818" s="22"/>
      <c r="F818" s="23"/>
      <c r="G818" s="22"/>
      <c r="H818" s="24"/>
      <c r="I818" s="23"/>
    </row>
    <row r="819" ht="13.5" customHeight="1">
      <c r="B819" s="22"/>
      <c r="C819" s="23"/>
      <c r="D819" s="19"/>
      <c r="E819" s="22"/>
      <c r="F819" s="23"/>
      <c r="G819" s="22"/>
      <c r="H819" s="24"/>
      <c r="I819" s="23"/>
    </row>
    <row r="820" ht="13.5" customHeight="1">
      <c r="B820" s="22"/>
      <c r="C820" s="23"/>
      <c r="D820" s="19"/>
      <c r="E820" s="22"/>
      <c r="F820" s="23"/>
      <c r="G820" s="22"/>
      <c r="H820" s="24"/>
      <c r="I820" s="23"/>
    </row>
    <row r="821" ht="13.5" customHeight="1">
      <c r="B821" s="22"/>
      <c r="C821" s="23"/>
      <c r="D821" s="19"/>
      <c r="E821" s="22"/>
      <c r="F821" s="23"/>
      <c r="G821" s="22"/>
      <c r="H821" s="24"/>
      <c r="I821" s="23"/>
    </row>
    <row r="822" ht="13.5" customHeight="1">
      <c r="B822" s="22"/>
      <c r="C822" s="23"/>
      <c r="D822" s="19"/>
      <c r="E822" s="22"/>
      <c r="F822" s="23"/>
      <c r="G822" s="22"/>
      <c r="H822" s="24"/>
      <c r="I822" s="23"/>
    </row>
    <row r="823" ht="13.5" customHeight="1">
      <c r="B823" s="22"/>
      <c r="C823" s="23"/>
      <c r="D823" s="19"/>
      <c r="E823" s="22"/>
      <c r="F823" s="23"/>
      <c r="G823" s="22"/>
      <c r="H823" s="24"/>
      <c r="I823" s="23"/>
    </row>
    <row r="824" ht="13.5" customHeight="1">
      <c r="B824" s="22"/>
      <c r="C824" s="23"/>
      <c r="D824" s="19"/>
      <c r="E824" s="22"/>
      <c r="F824" s="23"/>
      <c r="G824" s="22"/>
      <c r="H824" s="24"/>
      <c r="I824" s="23"/>
    </row>
    <row r="825" ht="13.5" customHeight="1">
      <c r="B825" s="22"/>
      <c r="C825" s="23"/>
      <c r="D825" s="19"/>
      <c r="E825" s="22"/>
      <c r="F825" s="23"/>
      <c r="G825" s="22"/>
      <c r="H825" s="24"/>
      <c r="I825" s="23"/>
    </row>
    <row r="826" ht="13.5" customHeight="1">
      <c r="B826" s="22"/>
      <c r="C826" s="23"/>
      <c r="D826" s="19"/>
      <c r="E826" s="22"/>
      <c r="F826" s="23"/>
      <c r="G826" s="22"/>
      <c r="H826" s="24"/>
      <c r="I826" s="23"/>
    </row>
    <row r="827" ht="13.5" customHeight="1">
      <c r="B827" s="22"/>
      <c r="C827" s="23"/>
      <c r="D827" s="19"/>
      <c r="E827" s="22"/>
      <c r="F827" s="23"/>
      <c r="G827" s="22"/>
      <c r="H827" s="24"/>
      <c r="I827" s="23"/>
    </row>
    <row r="828" ht="13.5" customHeight="1">
      <c r="B828" s="22"/>
      <c r="C828" s="23"/>
      <c r="D828" s="19"/>
      <c r="E828" s="22"/>
      <c r="F828" s="23"/>
      <c r="G828" s="22"/>
      <c r="H828" s="24"/>
      <c r="I828" s="23"/>
    </row>
    <row r="829" ht="13.5" customHeight="1">
      <c r="B829" s="22"/>
      <c r="C829" s="23"/>
      <c r="D829" s="19"/>
      <c r="E829" s="22"/>
      <c r="F829" s="23"/>
      <c r="G829" s="22"/>
      <c r="H829" s="24"/>
      <c r="I829" s="23"/>
    </row>
    <row r="830" ht="13.5" customHeight="1">
      <c r="B830" s="22"/>
      <c r="C830" s="23"/>
      <c r="D830" s="19"/>
      <c r="E830" s="22"/>
      <c r="F830" s="23"/>
      <c r="G830" s="22"/>
      <c r="H830" s="24"/>
      <c r="I830" s="23"/>
    </row>
    <row r="831" ht="13.5" customHeight="1">
      <c r="B831" s="22"/>
      <c r="C831" s="23"/>
      <c r="D831" s="19"/>
      <c r="E831" s="22"/>
      <c r="F831" s="23"/>
      <c r="G831" s="22"/>
      <c r="H831" s="24"/>
      <c r="I831" s="23"/>
    </row>
    <row r="832" ht="13.5" customHeight="1">
      <c r="B832" s="22"/>
      <c r="C832" s="23"/>
      <c r="D832" s="19"/>
      <c r="E832" s="22"/>
      <c r="F832" s="23"/>
      <c r="G832" s="22"/>
      <c r="H832" s="24"/>
      <c r="I832" s="23"/>
    </row>
    <row r="833" ht="13.5" customHeight="1">
      <c r="B833" s="22"/>
      <c r="C833" s="23"/>
      <c r="D833" s="19"/>
      <c r="E833" s="22"/>
      <c r="F833" s="23"/>
      <c r="G833" s="22"/>
      <c r="H833" s="24"/>
      <c r="I833" s="23"/>
    </row>
    <row r="834" ht="13.5" customHeight="1">
      <c r="B834" s="22"/>
      <c r="C834" s="23"/>
      <c r="D834" s="19"/>
      <c r="E834" s="22"/>
      <c r="F834" s="23"/>
      <c r="G834" s="22"/>
      <c r="H834" s="24"/>
      <c r="I834" s="23"/>
    </row>
    <row r="835" ht="13.5" customHeight="1">
      <c r="B835" s="22"/>
      <c r="C835" s="23"/>
      <c r="D835" s="19"/>
      <c r="E835" s="22"/>
      <c r="F835" s="23"/>
      <c r="G835" s="22"/>
      <c r="H835" s="24"/>
      <c r="I835" s="23"/>
    </row>
    <row r="836" ht="13.5" customHeight="1">
      <c r="B836" s="22"/>
      <c r="C836" s="23"/>
      <c r="D836" s="19"/>
      <c r="E836" s="22"/>
      <c r="F836" s="23"/>
      <c r="G836" s="22"/>
      <c r="H836" s="24"/>
      <c r="I836" s="23"/>
    </row>
    <row r="837" ht="13.5" customHeight="1">
      <c r="B837" s="22"/>
      <c r="C837" s="23"/>
      <c r="D837" s="19"/>
      <c r="E837" s="22"/>
      <c r="F837" s="23"/>
      <c r="G837" s="22"/>
      <c r="H837" s="24"/>
      <c r="I837" s="23"/>
    </row>
    <row r="838" ht="13.5" customHeight="1">
      <c r="B838" s="22"/>
      <c r="C838" s="23"/>
      <c r="D838" s="19"/>
      <c r="E838" s="22"/>
      <c r="F838" s="23"/>
      <c r="G838" s="22"/>
      <c r="H838" s="24"/>
      <c r="I838" s="23"/>
    </row>
    <row r="839" ht="13.5" customHeight="1">
      <c r="B839" s="22"/>
      <c r="C839" s="23"/>
      <c r="D839" s="19"/>
      <c r="E839" s="22"/>
      <c r="F839" s="23"/>
      <c r="G839" s="22"/>
      <c r="H839" s="24"/>
      <c r="I839" s="23"/>
    </row>
    <row r="840" ht="13.5" customHeight="1">
      <c r="B840" s="22"/>
      <c r="C840" s="23"/>
      <c r="D840" s="19"/>
      <c r="E840" s="22"/>
      <c r="F840" s="23"/>
      <c r="G840" s="22"/>
      <c r="H840" s="24"/>
      <c r="I840" s="23"/>
    </row>
    <row r="841" ht="13.5" customHeight="1">
      <c r="B841" s="22"/>
      <c r="C841" s="23"/>
      <c r="D841" s="19"/>
      <c r="E841" s="22"/>
      <c r="F841" s="23"/>
      <c r="G841" s="22"/>
      <c r="H841" s="24"/>
      <c r="I841" s="23"/>
    </row>
    <row r="842" ht="13.5" customHeight="1">
      <c r="B842" s="22"/>
      <c r="C842" s="23"/>
      <c r="D842" s="19"/>
      <c r="E842" s="22"/>
      <c r="F842" s="23"/>
      <c r="G842" s="22"/>
      <c r="H842" s="24"/>
      <c r="I842" s="23"/>
    </row>
    <row r="843" ht="13.5" customHeight="1">
      <c r="B843" s="22"/>
      <c r="C843" s="23"/>
      <c r="D843" s="19"/>
      <c r="E843" s="22"/>
      <c r="F843" s="23"/>
      <c r="G843" s="22"/>
      <c r="H843" s="24"/>
      <c r="I843" s="23"/>
    </row>
    <row r="844" ht="13.5" customHeight="1">
      <c r="B844" s="22"/>
      <c r="C844" s="23"/>
      <c r="D844" s="19"/>
      <c r="E844" s="22"/>
      <c r="F844" s="23"/>
      <c r="G844" s="22"/>
      <c r="H844" s="24"/>
      <c r="I844" s="23"/>
    </row>
    <row r="845" ht="13.5" customHeight="1">
      <c r="B845" s="22"/>
      <c r="C845" s="23"/>
      <c r="D845" s="19"/>
      <c r="E845" s="22"/>
      <c r="F845" s="23"/>
      <c r="G845" s="22"/>
      <c r="H845" s="24"/>
      <c r="I845" s="23"/>
    </row>
    <row r="846" ht="13.5" customHeight="1">
      <c r="B846" s="22"/>
      <c r="C846" s="23"/>
      <c r="D846" s="19"/>
      <c r="E846" s="22"/>
      <c r="F846" s="23"/>
      <c r="G846" s="22"/>
      <c r="H846" s="24"/>
      <c r="I846" s="23"/>
    </row>
    <row r="847" ht="13.5" customHeight="1">
      <c r="B847" s="22"/>
      <c r="C847" s="23"/>
      <c r="D847" s="19"/>
      <c r="E847" s="22"/>
      <c r="F847" s="23"/>
      <c r="G847" s="22"/>
      <c r="H847" s="24"/>
      <c r="I847" s="23"/>
    </row>
    <row r="848" ht="13.5" customHeight="1">
      <c r="B848" s="22"/>
      <c r="C848" s="23"/>
      <c r="D848" s="19"/>
      <c r="E848" s="22"/>
      <c r="F848" s="23"/>
      <c r="G848" s="22"/>
      <c r="H848" s="24"/>
      <c r="I848" s="23"/>
    </row>
    <row r="849" ht="13.5" customHeight="1">
      <c r="B849" s="22"/>
      <c r="C849" s="23"/>
      <c r="D849" s="19"/>
      <c r="E849" s="22"/>
      <c r="F849" s="23"/>
      <c r="G849" s="22"/>
      <c r="H849" s="24"/>
      <c r="I849" s="23"/>
    </row>
    <row r="850" ht="13.5" customHeight="1">
      <c r="B850" s="22"/>
      <c r="C850" s="23"/>
      <c r="D850" s="19"/>
      <c r="E850" s="22"/>
      <c r="F850" s="23"/>
      <c r="G850" s="22"/>
      <c r="H850" s="24"/>
      <c r="I850" s="23"/>
    </row>
    <row r="851" ht="13.5" customHeight="1">
      <c r="B851" s="22"/>
      <c r="C851" s="23"/>
      <c r="D851" s="19"/>
      <c r="E851" s="22"/>
      <c r="F851" s="23"/>
      <c r="G851" s="22"/>
      <c r="H851" s="24"/>
      <c r="I851" s="23"/>
    </row>
    <row r="852" ht="13.5" customHeight="1">
      <c r="B852" s="22"/>
      <c r="C852" s="23"/>
      <c r="D852" s="19"/>
      <c r="E852" s="22"/>
      <c r="F852" s="23"/>
      <c r="G852" s="22"/>
      <c r="H852" s="24"/>
      <c r="I852" s="23"/>
    </row>
    <row r="853" ht="13.5" customHeight="1">
      <c r="B853" s="22"/>
      <c r="C853" s="23"/>
      <c r="D853" s="19"/>
      <c r="E853" s="22"/>
      <c r="F853" s="23"/>
      <c r="G853" s="22"/>
      <c r="H853" s="24"/>
      <c r="I853" s="23"/>
    </row>
    <row r="854" ht="13.5" customHeight="1">
      <c r="B854" s="22"/>
      <c r="C854" s="23"/>
      <c r="D854" s="19"/>
      <c r="E854" s="22"/>
      <c r="F854" s="23"/>
      <c r="G854" s="22"/>
      <c r="H854" s="24"/>
      <c r="I854" s="23"/>
    </row>
    <row r="855" ht="13.5" customHeight="1">
      <c r="B855" s="22"/>
      <c r="C855" s="23"/>
      <c r="D855" s="19"/>
      <c r="E855" s="22"/>
      <c r="F855" s="23"/>
      <c r="G855" s="22"/>
      <c r="H855" s="24"/>
      <c r="I855" s="23"/>
    </row>
    <row r="856" ht="13.5" customHeight="1">
      <c r="B856" s="22"/>
      <c r="C856" s="23"/>
      <c r="D856" s="19"/>
      <c r="E856" s="22"/>
      <c r="F856" s="23"/>
      <c r="G856" s="22"/>
      <c r="H856" s="24"/>
      <c r="I856" s="23"/>
    </row>
    <row r="857" ht="13.5" customHeight="1">
      <c r="B857" s="22"/>
      <c r="C857" s="23"/>
      <c r="D857" s="19"/>
      <c r="E857" s="22"/>
      <c r="F857" s="23"/>
      <c r="G857" s="22"/>
      <c r="H857" s="24"/>
      <c r="I857" s="23"/>
    </row>
    <row r="858" ht="13.5" customHeight="1">
      <c r="B858" s="22"/>
      <c r="C858" s="23"/>
      <c r="D858" s="19"/>
      <c r="E858" s="22"/>
      <c r="F858" s="23"/>
      <c r="G858" s="22"/>
      <c r="H858" s="24"/>
      <c r="I858" s="23"/>
    </row>
    <row r="859" ht="13.5" customHeight="1">
      <c r="B859" s="22"/>
      <c r="C859" s="23"/>
      <c r="D859" s="19"/>
      <c r="E859" s="22"/>
      <c r="F859" s="23"/>
      <c r="G859" s="22"/>
      <c r="H859" s="24"/>
      <c r="I859" s="23"/>
    </row>
    <row r="860" ht="13.5" customHeight="1">
      <c r="B860" s="22"/>
      <c r="C860" s="23"/>
      <c r="D860" s="19"/>
      <c r="E860" s="22"/>
      <c r="F860" s="23"/>
      <c r="G860" s="22"/>
      <c r="H860" s="24"/>
      <c r="I860" s="23"/>
    </row>
    <row r="861" ht="13.5" customHeight="1">
      <c r="B861" s="22"/>
      <c r="C861" s="23"/>
      <c r="D861" s="19"/>
      <c r="E861" s="22"/>
      <c r="F861" s="23"/>
      <c r="G861" s="22"/>
      <c r="H861" s="24"/>
      <c r="I861" s="23"/>
    </row>
    <row r="862" ht="13.5" customHeight="1">
      <c r="B862" s="22"/>
      <c r="C862" s="23"/>
      <c r="D862" s="19"/>
      <c r="E862" s="22"/>
      <c r="F862" s="23"/>
      <c r="G862" s="22"/>
      <c r="H862" s="24"/>
      <c r="I862" s="23"/>
    </row>
    <row r="863" ht="13.5" customHeight="1">
      <c r="B863" s="22"/>
      <c r="C863" s="23"/>
      <c r="D863" s="19"/>
      <c r="E863" s="22"/>
      <c r="F863" s="23"/>
      <c r="G863" s="22"/>
      <c r="H863" s="24"/>
      <c r="I863" s="23"/>
    </row>
    <row r="864" ht="13.5" customHeight="1">
      <c r="B864" s="22"/>
      <c r="C864" s="23"/>
      <c r="D864" s="19"/>
      <c r="E864" s="22"/>
      <c r="F864" s="23"/>
      <c r="G864" s="22"/>
      <c r="H864" s="24"/>
      <c r="I864" s="23"/>
    </row>
    <row r="865" ht="13.5" customHeight="1">
      <c r="B865" s="22"/>
      <c r="C865" s="23"/>
      <c r="D865" s="19"/>
      <c r="E865" s="22"/>
      <c r="F865" s="23"/>
      <c r="G865" s="22"/>
      <c r="H865" s="24"/>
      <c r="I865" s="23"/>
    </row>
    <row r="866" ht="13.5" customHeight="1">
      <c r="B866" s="22"/>
      <c r="C866" s="23"/>
      <c r="D866" s="19"/>
      <c r="E866" s="22"/>
      <c r="F866" s="23"/>
      <c r="G866" s="22"/>
      <c r="H866" s="24"/>
      <c r="I866" s="23"/>
    </row>
    <row r="867" ht="13.5" customHeight="1">
      <c r="B867" s="22"/>
      <c r="C867" s="23"/>
      <c r="D867" s="19"/>
      <c r="E867" s="22"/>
      <c r="F867" s="23"/>
      <c r="G867" s="22"/>
      <c r="H867" s="24"/>
      <c r="I867" s="23"/>
    </row>
    <row r="868" ht="13.5" customHeight="1">
      <c r="B868" s="22"/>
      <c r="C868" s="23"/>
      <c r="D868" s="19"/>
      <c r="E868" s="22"/>
      <c r="F868" s="23"/>
      <c r="G868" s="22"/>
      <c r="H868" s="24"/>
      <c r="I868" s="23"/>
    </row>
    <row r="869" ht="13.5" customHeight="1">
      <c r="B869" s="22"/>
      <c r="C869" s="23"/>
      <c r="D869" s="19"/>
      <c r="E869" s="22"/>
      <c r="F869" s="23"/>
      <c r="G869" s="22"/>
      <c r="H869" s="24"/>
      <c r="I869" s="23"/>
    </row>
    <row r="870" ht="13.5" customHeight="1">
      <c r="B870" s="22"/>
      <c r="C870" s="23"/>
      <c r="D870" s="19"/>
      <c r="E870" s="22"/>
      <c r="F870" s="23"/>
      <c r="G870" s="22"/>
      <c r="H870" s="24"/>
      <c r="I870" s="23"/>
    </row>
    <row r="871" ht="13.5" customHeight="1">
      <c r="B871" s="22"/>
      <c r="C871" s="23"/>
      <c r="D871" s="19"/>
      <c r="E871" s="22"/>
      <c r="F871" s="23"/>
      <c r="G871" s="22"/>
      <c r="H871" s="24"/>
      <c r="I871" s="23"/>
    </row>
    <row r="872" ht="13.5" customHeight="1">
      <c r="B872" s="22"/>
      <c r="C872" s="23"/>
      <c r="D872" s="19"/>
      <c r="E872" s="22"/>
      <c r="F872" s="23"/>
      <c r="G872" s="22"/>
      <c r="H872" s="24"/>
      <c r="I872" s="23"/>
    </row>
    <row r="873" ht="13.5" customHeight="1">
      <c r="B873" s="22"/>
      <c r="C873" s="23"/>
      <c r="D873" s="19"/>
      <c r="E873" s="22"/>
      <c r="F873" s="23"/>
      <c r="G873" s="22"/>
      <c r="H873" s="24"/>
      <c r="I873" s="23"/>
    </row>
    <row r="874" ht="13.5" customHeight="1">
      <c r="B874" s="22"/>
      <c r="C874" s="23"/>
      <c r="D874" s="19"/>
      <c r="E874" s="22"/>
      <c r="F874" s="23"/>
      <c r="G874" s="22"/>
      <c r="H874" s="24"/>
      <c r="I874" s="23"/>
    </row>
    <row r="875" ht="13.5" customHeight="1">
      <c r="B875" s="22"/>
      <c r="C875" s="23"/>
      <c r="D875" s="19"/>
      <c r="E875" s="22"/>
      <c r="F875" s="23"/>
      <c r="G875" s="22"/>
      <c r="H875" s="24"/>
      <c r="I875" s="23"/>
    </row>
    <row r="876" ht="13.5" customHeight="1">
      <c r="B876" s="22"/>
      <c r="C876" s="23"/>
      <c r="D876" s="19"/>
      <c r="E876" s="22"/>
      <c r="F876" s="23"/>
      <c r="G876" s="22"/>
      <c r="H876" s="24"/>
      <c r="I876" s="23"/>
    </row>
    <row r="877" ht="13.5" customHeight="1">
      <c r="B877" s="22"/>
      <c r="C877" s="23"/>
      <c r="D877" s="19"/>
      <c r="E877" s="22"/>
      <c r="F877" s="23"/>
      <c r="G877" s="22"/>
      <c r="H877" s="24"/>
      <c r="I877" s="23"/>
    </row>
    <row r="878" ht="13.5" customHeight="1">
      <c r="B878" s="22"/>
      <c r="C878" s="23"/>
      <c r="D878" s="19"/>
      <c r="E878" s="22"/>
      <c r="F878" s="23"/>
      <c r="G878" s="22"/>
      <c r="H878" s="24"/>
      <c r="I878" s="23"/>
    </row>
    <row r="879" ht="13.5" customHeight="1">
      <c r="B879" s="22"/>
      <c r="C879" s="23"/>
      <c r="D879" s="19"/>
      <c r="E879" s="22"/>
      <c r="F879" s="23"/>
      <c r="G879" s="22"/>
      <c r="H879" s="24"/>
      <c r="I879" s="23"/>
    </row>
    <row r="880" ht="13.5" customHeight="1">
      <c r="B880" s="22"/>
      <c r="C880" s="23"/>
      <c r="D880" s="19"/>
      <c r="E880" s="22"/>
      <c r="F880" s="23"/>
      <c r="G880" s="22"/>
      <c r="H880" s="24"/>
      <c r="I880" s="23"/>
    </row>
    <row r="881" ht="13.5" customHeight="1">
      <c r="B881" s="22"/>
      <c r="C881" s="23"/>
      <c r="D881" s="19"/>
      <c r="E881" s="22"/>
      <c r="F881" s="23"/>
      <c r="G881" s="22"/>
      <c r="H881" s="24"/>
      <c r="I881" s="23"/>
    </row>
    <row r="882" ht="13.5" customHeight="1">
      <c r="B882" s="22"/>
      <c r="C882" s="23"/>
      <c r="D882" s="19"/>
      <c r="E882" s="22"/>
      <c r="F882" s="23"/>
      <c r="G882" s="22"/>
      <c r="H882" s="24"/>
      <c r="I882" s="23"/>
    </row>
    <row r="883" ht="13.5" customHeight="1">
      <c r="B883" s="22"/>
      <c r="C883" s="23"/>
      <c r="D883" s="19"/>
      <c r="E883" s="22"/>
      <c r="F883" s="23"/>
      <c r="G883" s="22"/>
      <c r="H883" s="24"/>
      <c r="I883" s="23"/>
    </row>
    <row r="884" ht="13.5" customHeight="1">
      <c r="B884" s="22"/>
      <c r="C884" s="23"/>
      <c r="D884" s="19"/>
      <c r="E884" s="22"/>
      <c r="F884" s="23"/>
      <c r="G884" s="22"/>
      <c r="H884" s="24"/>
      <c r="I884" s="23"/>
    </row>
    <row r="885" ht="13.5" customHeight="1">
      <c r="B885" s="22"/>
      <c r="C885" s="23"/>
      <c r="D885" s="19"/>
      <c r="E885" s="22"/>
      <c r="F885" s="23"/>
      <c r="G885" s="22"/>
      <c r="H885" s="24"/>
      <c r="I885" s="23"/>
    </row>
    <row r="886" ht="13.5" customHeight="1">
      <c r="B886" s="22"/>
      <c r="C886" s="23"/>
      <c r="D886" s="19"/>
      <c r="E886" s="22"/>
      <c r="F886" s="23"/>
      <c r="G886" s="22"/>
      <c r="H886" s="24"/>
      <c r="I886" s="23"/>
    </row>
    <row r="887" ht="13.5" customHeight="1">
      <c r="B887" s="22"/>
      <c r="C887" s="23"/>
      <c r="D887" s="19"/>
      <c r="E887" s="22"/>
      <c r="F887" s="23"/>
      <c r="G887" s="22"/>
      <c r="H887" s="24"/>
      <c r="I887" s="23"/>
    </row>
    <row r="888" ht="13.5" customHeight="1">
      <c r="B888" s="22"/>
      <c r="C888" s="23"/>
      <c r="D888" s="19"/>
      <c r="E888" s="22"/>
      <c r="F888" s="23"/>
      <c r="G888" s="22"/>
      <c r="H888" s="24"/>
      <c r="I888" s="23"/>
    </row>
    <row r="889" ht="13.5" customHeight="1">
      <c r="B889" s="22"/>
      <c r="C889" s="23"/>
      <c r="D889" s="19"/>
      <c r="E889" s="22"/>
      <c r="F889" s="23"/>
      <c r="G889" s="22"/>
      <c r="H889" s="24"/>
      <c r="I889" s="23"/>
    </row>
    <row r="890" ht="13.5" customHeight="1">
      <c r="B890" s="22"/>
      <c r="C890" s="23"/>
      <c r="D890" s="19"/>
      <c r="E890" s="22"/>
      <c r="F890" s="23"/>
      <c r="G890" s="22"/>
      <c r="H890" s="24"/>
      <c r="I890" s="23"/>
    </row>
    <row r="891" ht="13.5" customHeight="1">
      <c r="B891" s="22"/>
      <c r="C891" s="23"/>
      <c r="D891" s="19"/>
      <c r="E891" s="22"/>
      <c r="F891" s="23"/>
      <c r="G891" s="22"/>
      <c r="H891" s="24"/>
      <c r="I891" s="23"/>
    </row>
    <row r="892" ht="13.5" customHeight="1">
      <c r="B892" s="22"/>
      <c r="C892" s="23"/>
      <c r="D892" s="19"/>
      <c r="E892" s="22"/>
      <c r="F892" s="23"/>
      <c r="G892" s="22"/>
      <c r="H892" s="24"/>
      <c r="I892" s="23"/>
    </row>
    <row r="893" ht="13.5" customHeight="1">
      <c r="B893" s="22"/>
      <c r="C893" s="23"/>
      <c r="D893" s="19"/>
      <c r="E893" s="22"/>
      <c r="F893" s="23"/>
      <c r="G893" s="22"/>
      <c r="H893" s="24"/>
      <c r="I893" s="23"/>
    </row>
    <row r="894" ht="13.5" customHeight="1">
      <c r="B894" s="22"/>
      <c r="C894" s="23"/>
      <c r="D894" s="19"/>
      <c r="E894" s="22"/>
      <c r="F894" s="23"/>
      <c r="G894" s="22"/>
      <c r="H894" s="24"/>
      <c r="I894" s="23"/>
    </row>
    <row r="895" ht="13.5" customHeight="1">
      <c r="B895" s="22"/>
      <c r="C895" s="23"/>
      <c r="D895" s="19"/>
      <c r="E895" s="22"/>
      <c r="F895" s="23"/>
      <c r="G895" s="22"/>
      <c r="H895" s="24"/>
      <c r="I895" s="23"/>
    </row>
    <row r="896" ht="13.5" customHeight="1">
      <c r="B896" s="22"/>
      <c r="C896" s="23"/>
      <c r="D896" s="19"/>
      <c r="E896" s="22"/>
      <c r="F896" s="23"/>
      <c r="G896" s="22"/>
      <c r="H896" s="24"/>
      <c r="I896" s="23"/>
    </row>
    <row r="897" ht="13.5" customHeight="1">
      <c r="B897" s="22"/>
      <c r="C897" s="23"/>
      <c r="D897" s="19"/>
      <c r="E897" s="22"/>
      <c r="F897" s="23"/>
      <c r="G897" s="22"/>
      <c r="H897" s="24"/>
      <c r="I897" s="23"/>
    </row>
    <row r="898" ht="13.5" customHeight="1">
      <c r="B898" s="22"/>
      <c r="C898" s="23"/>
      <c r="D898" s="19"/>
      <c r="E898" s="22"/>
      <c r="F898" s="23"/>
      <c r="G898" s="22"/>
      <c r="H898" s="24"/>
      <c r="I898" s="23"/>
    </row>
    <row r="899" ht="13.5" customHeight="1">
      <c r="B899" s="22"/>
      <c r="C899" s="23"/>
      <c r="D899" s="19"/>
      <c r="E899" s="22"/>
      <c r="F899" s="23"/>
      <c r="G899" s="22"/>
      <c r="H899" s="24"/>
      <c r="I899" s="23"/>
    </row>
    <row r="900" ht="13.5" customHeight="1">
      <c r="B900" s="22"/>
      <c r="C900" s="23"/>
      <c r="D900" s="19"/>
      <c r="E900" s="22"/>
      <c r="F900" s="23"/>
      <c r="G900" s="22"/>
      <c r="H900" s="24"/>
      <c r="I900" s="23"/>
    </row>
    <row r="901" ht="13.5" customHeight="1">
      <c r="B901" s="22"/>
      <c r="C901" s="23"/>
      <c r="D901" s="19"/>
      <c r="E901" s="22"/>
      <c r="F901" s="23"/>
      <c r="G901" s="22"/>
      <c r="H901" s="24"/>
      <c r="I901" s="23"/>
    </row>
    <row r="902" ht="13.5" customHeight="1">
      <c r="B902" s="22"/>
      <c r="C902" s="23"/>
      <c r="D902" s="19"/>
      <c r="E902" s="22"/>
      <c r="F902" s="23"/>
      <c r="G902" s="22"/>
      <c r="H902" s="24"/>
      <c r="I902" s="23"/>
    </row>
    <row r="903" ht="13.5" customHeight="1">
      <c r="B903" s="22"/>
      <c r="C903" s="23"/>
      <c r="D903" s="19"/>
      <c r="E903" s="22"/>
      <c r="F903" s="23"/>
      <c r="G903" s="22"/>
      <c r="H903" s="24"/>
      <c r="I903" s="23"/>
    </row>
    <row r="904" ht="13.5" customHeight="1">
      <c r="B904" s="22"/>
      <c r="C904" s="23"/>
      <c r="D904" s="19"/>
      <c r="E904" s="22"/>
      <c r="F904" s="23"/>
      <c r="G904" s="22"/>
      <c r="H904" s="24"/>
      <c r="I904" s="23"/>
    </row>
    <row r="905" ht="13.5" customHeight="1">
      <c r="B905" s="22"/>
      <c r="C905" s="23"/>
      <c r="D905" s="19"/>
      <c r="E905" s="22"/>
      <c r="F905" s="23"/>
      <c r="G905" s="22"/>
      <c r="H905" s="24"/>
      <c r="I905" s="23"/>
    </row>
    <row r="906" ht="13.5" customHeight="1">
      <c r="B906" s="22"/>
      <c r="C906" s="23"/>
      <c r="D906" s="19"/>
      <c r="E906" s="22"/>
      <c r="F906" s="23"/>
      <c r="G906" s="22"/>
      <c r="H906" s="24"/>
      <c r="I906" s="23"/>
    </row>
    <row r="907" ht="13.5" customHeight="1">
      <c r="B907" s="22"/>
      <c r="C907" s="23"/>
      <c r="D907" s="19"/>
      <c r="E907" s="22"/>
      <c r="F907" s="23"/>
      <c r="G907" s="22"/>
      <c r="H907" s="24"/>
      <c r="I907" s="23"/>
    </row>
    <row r="908" ht="13.5" customHeight="1">
      <c r="B908" s="22"/>
      <c r="C908" s="23"/>
      <c r="D908" s="19"/>
      <c r="E908" s="22"/>
      <c r="F908" s="23"/>
      <c r="G908" s="22"/>
      <c r="H908" s="24"/>
      <c r="I908" s="23"/>
    </row>
    <row r="909" ht="13.5" customHeight="1">
      <c r="B909" s="22"/>
      <c r="C909" s="23"/>
      <c r="D909" s="19"/>
      <c r="E909" s="22"/>
      <c r="F909" s="23"/>
      <c r="G909" s="22"/>
      <c r="H909" s="24"/>
      <c r="I909" s="23"/>
    </row>
    <row r="910" ht="13.5" customHeight="1">
      <c r="B910" s="22"/>
      <c r="C910" s="23"/>
      <c r="D910" s="19"/>
      <c r="E910" s="22"/>
      <c r="F910" s="23"/>
      <c r="G910" s="22"/>
      <c r="H910" s="24"/>
      <c r="I910" s="23"/>
    </row>
    <row r="911" ht="13.5" customHeight="1">
      <c r="B911" s="22"/>
      <c r="C911" s="23"/>
      <c r="D911" s="19"/>
      <c r="E911" s="22"/>
      <c r="F911" s="23"/>
      <c r="G911" s="22"/>
      <c r="H911" s="24"/>
      <c r="I911" s="23"/>
    </row>
    <row r="912" ht="13.5" customHeight="1">
      <c r="B912" s="22"/>
      <c r="C912" s="23"/>
      <c r="D912" s="19"/>
      <c r="E912" s="22"/>
      <c r="F912" s="23"/>
      <c r="G912" s="22"/>
      <c r="H912" s="24"/>
      <c r="I912" s="23"/>
    </row>
    <row r="913" ht="13.5" customHeight="1">
      <c r="B913" s="22"/>
      <c r="C913" s="23"/>
      <c r="D913" s="19"/>
      <c r="E913" s="22"/>
      <c r="F913" s="23"/>
      <c r="G913" s="22"/>
      <c r="H913" s="24"/>
      <c r="I913" s="23"/>
    </row>
    <row r="914" ht="13.5" customHeight="1">
      <c r="B914" s="22"/>
      <c r="C914" s="23"/>
      <c r="D914" s="19"/>
      <c r="E914" s="22"/>
      <c r="F914" s="23"/>
      <c r="G914" s="22"/>
      <c r="H914" s="24"/>
      <c r="I914" s="23"/>
    </row>
    <row r="915" ht="13.5" customHeight="1">
      <c r="B915" s="22"/>
      <c r="C915" s="23"/>
      <c r="D915" s="19"/>
      <c r="E915" s="22"/>
      <c r="F915" s="23"/>
      <c r="G915" s="22"/>
      <c r="H915" s="24"/>
      <c r="I915" s="23"/>
    </row>
    <row r="916" ht="13.5" customHeight="1">
      <c r="B916" s="22"/>
      <c r="C916" s="23"/>
      <c r="D916" s="19"/>
      <c r="E916" s="22"/>
      <c r="F916" s="23"/>
      <c r="G916" s="22"/>
      <c r="H916" s="24"/>
      <c r="I916" s="23"/>
    </row>
    <row r="917" ht="13.5" customHeight="1">
      <c r="B917" s="22"/>
      <c r="C917" s="23"/>
      <c r="D917" s="19"/>
      <c r="E917" s="22"/>
      <c r="F917" s="23"/>
      <c r="G917" s="22"/>
      <c r="H917" s="24"/>
      <c r="I917" s="23"/>
    </row>
    <row r="918" ht="13.5" customHeight="1">
      <c r="B918" s="22"/>
      <c r="C918" s="23"/>
      <c r="D918" s="19"/>
      <c r="E918" s="22"/>
      <c r="F918" s="23"/>
      <c r="G918" s="22"/>
      <c r="H918" s="24"/>
      <c r="I918" s="23"/>
    </row>
    <row r="919" ht="13.5" customHeight="1">
      <c r="B919" s="22"/>
      <c r="C919" s="23"/>
      <c r="D919" s="19"/>
      <c r="E919" s="22"/>
      <c r="F919" s="23"/>
      <c r="G919" s="22"/>
      <c r="H919" s="24"/>
      <c r="I919" s="23"/>
    </row>
    <row r="920" ht="13.5" customHeight="1">
      <c r="B920" s="22"/>
      <c r="C920" s="23"/>
      <c r="D920" s="19"/>
      <c r="E920" s="22"/>
      <c r="F920" s="23"/>
      <c r="G920" s="22"/>
      <c r="H920" s="24"/>
      <c r="I920" s="23"/>
    </row>
    <row r="921" ht="13.5" customHeight="1">
      <c r="B921" s="22"/>
      <c r="C921" s="23"/>
      <c r="D921" s="19"/>
      <c r="E921" s="22"/>
      <c r="F921" s="23"/>
      <c r="G921" s="22"/>
      <c r="H921" s="24"/>
      <c r="I921" s="23"/>
    </row>
    <row r="922" ht="13.5" customHeight="1">
      <c r="B922" s="22"/>
      <c r="C922" s="23"/>
      <c r="D922" s="19"/>
      <c r="E922" s="22"/>
      <c r="F922" s="23"/>
      <c r="G922" s="22"/>
      <c r="H922" s="24"/>
      <c r="I922" s="23"/>
    </row>
    <row r="923" ht="13.5" customHeight="1">
      <c r="B923" s="22"/>
      <c r="C923" s="23"/>
      <c r="D923" s="19"/>
      <c r="E923" s="22"/>
      <c r="F923" s="23"/>
      <c r="G923" s="22"/>
      <c r="H923" s="24"/>
      <c r="I923" s="23"/>
    </row>
    <row r="924" ht="13.5" customHeight="1">
      <c r="B924" s="22"/>
      <c r="C924" s="23"/>
      <c r="D924" s="19"/>
      <c r="E924" s="22"/>
      <c r="F924" s="23"/>
      <c r="G924" s="22"/>
      <c r="H924" s="24"/>
      <c r="I924" s="23"/>
    </row>
    <row r="925" ht="13.5" customHeight="1">
      <c r="B925" s="22"/>
      <c r="C925" s="23"/>
      <c r="D925" s="19"/>
      <c r="E925" s="22"/>
      <c r="F925" s="23"/>
      <c r="G925" s="22"/>
      <c r="H925" s="24"/>
      <c r="I925" s="23"/>
    </row>
    <row r="926" ht="13.5" customHeight="1">
      <c r="B926" s="22"/>
      <c r="C926" s="23"/>
      <c r="D926" s="19"/>
      <c r="E926" s="22"/>
      <c r="F926" s="23"/>
      <c r="G926" s="22"/>
      <c r="H926" s="24"/>
      <c r="I926" s="23"/>
    </row>
    <row r="927" ht="13.5" customHeight="1">
      <c r="B927" s="22"/>
      <c r="C927" s="23"/>
      <c r="D927" s="19"/>
      <c r="E927" s="22"/>
      <c r="F927" s="23"/>
      <c r="G927" s="22"/>
      <c r="H927" s="24"/>
      <c r="I927" s="23"/>
    </row>
    <row r="928" ht="13.5" customHeight="1">
      <c r="B928" s="22"/>
      <c r="C928" s="23"/>
      <c r="D928" s="19"/>
      <c r="E928" s="22"/>
      <c r="F928" s="23"/>
      <c r="G928" s="22"/>
      <c r="H928" s="24"/>
      <c r="I928" s="23"/>
    </row>
    <row r="929" ht="13.5" customHeight="1">
      <c r="B929" s="22"/>
      <c r="C929" s="23"/>
      <c r="D929" s="19"/>
      <c r="E929" s="22"/>
      <c r="F929" s="23"/>
      <c r="G929" s="22"/>
      <c r="H929" s="24"/>
      <c r="I929" s="23"/>
    </row>
    <row r="930" ht="13.5" customHeight="1">
      <c r="B930" s="22"/>
      <c r="C930" s="23"/>
      <c r="D930" s="19"/>
      <c r="E930" s="22"/>
      <c r="F930" s="23"/>
      <c r="G930" s="22"/>
      <c r="H930" s="24"/>
      <c r="I930" s="23"/>
    </row>
    <row r="931" ht="13.5" customHeight="1">
      <c r="B931" s="22"/>
      <c r="C931" s="23"/>
      <c r="D931" s="19"/>
      <c r="E931" s="22"/>
      <c r="F931" s="23"/>
      <c r="G931" s="22"/>
      <c r="H931" s="24"/>
      <c r="I931" s="23"/>
    </row>
    <row r="932" ht="13.5" customHeight="1">
      <c r="B932" s="22"/>
      <c r="C932" s="23"/>
      <c r="D932" s="19"/>
      <c r="E932" s="22"/>
      <c r="F932" s="23"/>
      <c r="G932" s="22"/>
      <c r="H932" s="24"/>
      <c r="I932" s="23"/>
    </row>
    <row r="933" ht="13.5" customHeight="1">
      <c r="B933" s="22"/>
      <c r="C933" s="23"/>
      <c r="D933" s="19"/>
      <c r="E933" s="22"/>
      <c r="F933" s="23"/>
      <c r="G933" s="22"/>
      <c r="H933" s="24"/>
      <c r="I933" s="23"/>
    </row>
    <row r="934" ht="13.5" customHeight="1">
      <c r="B934" s="22"/>
      <c r="C934" s="23"/>
      <c r="D934" s="19"/>
      <c r="E934" s="22"/>
      <c r="F934" s="23"/>
      <c r="G934" s="22"/>
      <c r="H934" s="24"/>
      <c r="I934" s="23"/>
    </row>
    <row r="935" ht="13.5" customHeight="1">
      <c r="B935" s="22"/>
      <c r="C935" s="23"/>
      <c r="D935" s="19"/>
      <c r="E935" s="22"/>
      <c r="F935" s="23"/>
      <c r="G935" s="22"/>
      <c r="H935" s="24"/>
      <c r="I935" s="23"/>
    </row>
    <row r="936" ht="13.5" customHeight="1">
      <c r="B936" s="22"/>
      <c r="C936" s="23"/>
      <c r="D936" s="19"/>
      <c r="E936" s="22"/>
      <c r="F936" s="23"/>
      <c r="G936" s="22"/>
      <c r="H936" s="24"/>
      <c r="I936" s="23"/>
    </row>
    <row r="937" ht="13.5" customHeight="1">
      <c r="B937" s="22"/>
      <c r="C937" s="23"/>
      <c r="D937" s="19"/>
      <c r="E937" s="22"/>
      <c r="F937" s="23"/>
      <c r="G937" s="22"/>
      <c r="H937" s="24"/>
      <c r="I937" s="23"/>
    </row>
    <row r="938" ht="13.5" customHeight="1">
      <c r="B938" s="22"/>
      <c r="C938" s="23"/>
      <c r="D938" s="19"/>
      <c r="E938" s="22"/>
      <c r="F938" s="23"/>
      <c r="G938" s="22"/>
      <c r="H938" s="24"/>
      <c r="I938" s="23"/>
    </row>
    <row r="939" ht="13.5" customHeight="1">
      <c r="B939" s="22"/>
      <c r="C939" s="23"/>
      <c r="D939" s="19"/>
      <c r="E939" s="22"/>
      <c r="F939" s="23"/>
      <c r="G939" s="22"/>
      <c r="H939" s="24"/>
      <c r="I939" s="23"/>
    </row>
    <row r="940" ht="13.5" customHeight="1">
      <c r="B940" s="22"/>
      <c r="C940" s="23"/>
      <c r="D940" s="19"/>
      <c r="E940" s="22"/>
      <c r="F940" s="23"/>
      <c r="G940" s="22"/>
      <c r="H940" s="24"/>
      <c r="I940" s="23"/>
    </row>
    <row r="941" ht="13.5" customHeight="1">
      <c r="B941" s="22"/>
      <c r="C941" s="23"/>
      <c r="D941" s="19"/>
      <c r="E941" s="22"/>
      <c r="F941" s="23"/>
      <c r="G941" s="22"/>
      <c r="H941" s="24"/>
      <c r="I941" s="23"/>
    </row>
    <row r="942" ht="13.5" customHeight="1">
      <c r="B942" s="22"/>
      <c r="C942" s="23"/>
      <c r="D942" s="19"/>
      <c r="E942" s="22"/>
      <c r="F942" s="23"/>
      <c r="G942" s="22"/>
      <c r="H942" s="24"/>
      <c r="I942" s="23"/>
    </row>
    <row r="943" ht="13.5" customHeight="1">
      <c r="B943" s="22"/>
      <c r="C943" s="23"/>
      <c r="D943" s="19"/>
      <c r="E943" s="22"/>
      <c r="F943" s="23"/>
      <c r="G943" s="22"/>
      <c r="H943" s="24"/>
      <c r="I943" s="23"/>
    </row>
    <row r="944" ht="13.5" customHeight="1">
      <c r="B944" s="22"/>
      <c r="C944" s="23"/>
      <c r="D944" s="19"/>
      <c r="E944" s="22"/>
      <c r="F944" s="23"/>
      <c r="G944" s="22"/>
      <c r="H944" s="24"/>
      <c r="I944" s="23"/>
    </row>
    <row r="945" ht="13.5" customHeight="1">
      <c r="B945" s="22"/>
      <c r="C945" s="23"/>
      <c r="D945" s="19"/>
      <c r="E945" s="22"/>
      <c r="F945" s="23"/>
      <c r="G945" s="22"/>
      <c r="H945" s="24"/>
      <c r="I945" s="23"/>
    </row>
    <row r="946" ht="13.5" customHeight="1">
      <c r="B946" s="22"/>
      <c r="C946" s="23"/>
      <c r="D946" s="19"/>
      <c r="E946" s="22"/>
      <c r="F946" s="23"/>
      <c r="G946" s="22"/>
      <c r="H946" s="24"/>
      <c r="I946" s="23"/>
    </row>
    <row r="947" ht="13.5" customHeight="1">
      <c r="B947" s="22"/>
      <c r="C947" s="23"/>
      <c r="D947" s="19"/>
      <c r="E947" s="22"/>
      <c r="F947" s="23"/>
      <c r="G947" s="22"/>
      <c r="H947" s="24"/>
      <c r="I947" s="23"/>
    </row>
    <row r="948" ht="13.5" customHeight="1">
      <c r="B948" s="22"/>
      <c r="C948" s="23"/>
      <c r="D948" s="19"/>
      <c r="E948" s="22"/>
      <c r="F948" s="23"/>
      <c r="G948" s="22"/>
      <c r="H948" s="24"/>
      <c r="I948" s="23"/>
    </row>
    <row r="949" ht="13.5" customHeight="1">
      <c r="B949" s="22"/>
      <c r="C949" s="23"/>
      <c r="D949" s="19"/>
      <c r="E949" s="22"/>
      <c r="F949" s="23"/>
      <c r="G949" s="22"/>
      <c r="H949" s="24"/>
      <c r="I949" s="23"/>
    </row>
    <row r="950" ht="13.5" customHeight="1">
      <c r="B950" s="22"/>
      <c r="C950" s="23"/>
      <c r="D950" s="19"/>
      <c r="E950" s="22"/>
      <c r="F950" s="23"/>
      <c r="G950" s="22"/>
      <c r="H950" s="24"/>
      <c r="I950" s="23"/>
    </row>
    <row r="951" ht="13.5" customHeight="1">
      <c r="B951" s="22"/>
      <c r="C951" s="23"/>
      <c r="D951" s="19"/>
      <c r="E951" s="22"/>
      <c r="F951" s="23"/>
      <c r="G951" s="22"/>
      <c r="H951" s="24"/>
      <c r="I951" s="23"/>
    </row>
    <row r="952" ht="13.5" customHeight="1">
      <c r="B952" s="22"/>
      <c r="C952" s="23"/>
      <c r="D952" s="19"/>
      <c r="E952" s="22"/>
      <c r="F952" s="23"/>
      <c r="G952" s="22"/>
      <c r="H952" s="24"/>
      <c r="I952" s="23"/>
    </row>
    <row r="953" ht="13.5" customHeight="1">
      <c r="B953" s="22"/>
      <c r="C953" s="23"/>
      <c r="D953" s="19"/>
      <c r="E953" s="22"/>
      <c r="F953" s="23"/>
      <c r="G953" s="22"/>
      <c r="H953" s="24"/>
      <c r="I953" s="23"/>
    </row>
    <row r="954" ht="13.5" customHeight="1">
      <c r="B954" s="22"/>
      <c r="C954" s="23"/>
      <c r="D954" s="19"/>
      <c r="E954" s="22"/>
      <c r="F954" s="23"/>
      <c r="G954" s="22"/>
      <c r="H954" s="24"/>
      <c r="I954" s="23"/>
    </row>
    <row r="955" ht="13.5" customHeight="1">
      <c r="B955" s="22"/>
      <c r="C955" s="23"/>
      <c r="D955" s="19"/>
      <c r="E955" s="22"/>
      <c r="F955" s="23"/>
      <c r="G955" s="22"/>
      <c r="H955" s="24"/>
      <c r="I955" s="23"/>
    </row>
    <row r="956" ht="13.5" customHeight="1">
      <c r="B956" s="22"/>
      <c r="C956" s="23"/>
      <c r="D956" s="19"/>
      <c r="E956" s="22"/>
      <c r="F956" s="23"/>
      <c r="G956" s="22"/>
      <c r="H956" s="24"/>
      <c r="I956" s="23"/>
    </row>
    <row r="957" ht="13.5" customHeight="1">
      <c r="B957" s="22"/>
      <c r="C957" s="23"/>
      <c r="D957" s="19"/>
      <c r="E957" s="22"/>
      <c r="F957" s="23"/>
      <c r="G957" s="22"/>
      <c r="H957" s="24"/>
      <c r="I957" s="23"/>
    </row>
    <row r="958" ht="13.5" customHeight="1">
      <c r="B958" s="22"/>
      <c r="C958" s="23"/>
      <c r="D958" s="19"/>
      <c r="E958" s="22"/>
      <c r="F958" s="23"/>
      <c r="G958" s="22"/>
      <c r="H958" s="24"/>
      <c r="I958" s="23"/>
    </row>
    <row r="959" ht="13.5" customHeight="1">
      <c r="B959" s="22"/>
      <c r="C959" s="23"/>
      <c r="D959" s="19"/>
      <c r="E959" s="22"/>
      <c r="F959" s="23"/>
      <c r="G959" s="22"/>
      <c r="H959" s="24"/>
      <c r="I959" s="23"/>
    </row>
    <row r="960" ht="13.5" customHeight="1">
      <c r="B960" s="22"/>
      <c r="C960" s="23"/>
      <c r="D960" s="19"/>
      <c r="E960" s="22"/>
      <c r="F960" s="23"/>
      <c r="G960" s="22"/>
      <c r="H960" s="24"/>
      <c r="I960" s="23"/>
    </row>
    <row r="961" ht="13.5" customHeight="1">
      <c r="B961" s="22"/>
      <c r="C961" s="23"/>
      <c r="D961" s="19"/>
      <c r="E961" s="22"/>
      <c r="F961" s="23"/>
      <c r="G961" s="22"/>
      <c r="H961" s="24"/>
      <c r="I961" s="23"/>
    </row>
    <row r="962" ht="13.5" customHeight="1">
      <c r="B962" s="22"/>
      <c r="C962" s="23"/>
      <c r="D962" s="19"/>
      <c r="E962" s="22"/>
      <c r="F962" s="23"/>
      <c r="G962" s="22"/>
      <c r="H962" s="24"/>
      <c r="I962" s="23"/>
    </row>
    <row r="963" ht="13.5" customHeight="1">
      <c r="B963" s="22"/>
      <c r="C963" s="23"/>
      <c r="D963" s="19"/>
      <c r="E963" s="22"/>
      <c r="F963" s="23"/>
      <c r="G963" s="22"/>
      <c r="H963" s="24"/>
      <c r="I963" s="23"/>
    </row>
    <row r="964" ht="13.5" customHeight="1">
      <c r="B964" s="22"/>
      <c r="C964" s="23"/>
      <c r="D964" s="19"/>
      <c r="E964" s="22"/>
      <c r="F964" s="23"/>
      <c r="G964" s="22"/>
      <c r="H964" s="24"/>
      <c r="I964" s="23"/>
    </row>
    <row r="965" ht="13.5" customHeight="1">
      <c r="B965" s="22"/>
      <c r="C965" s="23"/>
      <c r="D965" s="19"/>
      <c r="E965" s="22"/>
      <c r="F965" s="23"/>
      <c r="G965" s="22"/>
      <c r="H965" s="24"/>
      <c r="I965" s="23"/>
    </row>
    <row r="966" ht="13.5" customHeight="1">
      <c r="B966" s="22"/>
      <c r="C966" s="23"/>
      <c r="D966" s="19"/>
      <c r="E966" s="22"/>
      <c r="F966" s="23"/>
      <c r="G966" s="22"/>
      <c r="H966" s="24"/>
      <c r="I966" s="23"/>
    </row>
    <row r="967" ht="13.5" customHeight="1">
      <c r="B967" s="22"/>
      <c r="C967" s="23"/>
      <c r="D967" s="19"/>
      <c r="E967" s="22"/>
      <c r="F967" s="23"/>
      <c r="G967" s="22"/>
      <c r="H967" s="24"/>
      <c r="I967" s="23"/>
    </row>
    <row r="968" ht="13.5" customHeight="1">
      <c r="B968" s="22"/>
      <c r="C968" s="23"/>
      <c r="D968" s="19"/>
      <c r="E968" s="22"/>
      <c r="F968" s="23"/>
      <c r="G968" s="22"/>
      <c r="H968" s="24"/>
      <c r="I968" s="23"/>
    </row>
    <row r="969" ht="13.5" customHeight="1">
      <c r="B969" s="22"/>
      <c r="C969" s="23"/>
      <c r="D969" s="19"/>
      <c r="E969" s="22"/>
      <c r="F969" s="23"/>
      <c r="G969" s="22"/>
      <c r="H969" s="24"/>
      <c r="I969" s="23"/>
    </row>
    <row r="970" ht="13.5" customHeight="1">
      <c r="B970" s="22"/>
      <c r="C970" s="23"/>
      <c r="D970" s="19"/>
      <c r="E970" s="22"/>
      <c r="F970" s="23"/>
      <c r="G970" s="22"/>
      <c r="H970" s="24"/>
      <c r="I970" s="23"/>
    </row>
    <row r="971" ht="13.5" customHeight="1">
      <c r="B971" s="22"/>
      <c r="C971" s="23"/>
      <c r="D971" s="19"/>
      <c r="E971" s="22"/>
      <c r="F971" s="23"/>
      <c r="G971" s="22"/>
      <c r="H971" s="24"/>
      <c r="I971" s="23"/>
    </row>
    <row r="972" ht="13.5" customHeight="1">
      <c r="B972" s="22"/>
      <c r="C972" s="23"/>
      <c r="D972" s="19"/>
      <c r="E972" s="22"/>
      <c r="F972" s="23"/>
      <c r="G972" s="22"/>
      <c r="H972" s="24"/>
      <c r="I972" s="23"/>
    </row>
    <row r="973" ht="13.5" customHeight="1">
      <c r="B973" s="22"/>
      <c r="C973" s="23"/>
      <c r="D973" s="19"/>
      <c r="E973" s="22"/>
      <c r="F973" s="23"/>
      <c r="G973" s="22"/>
      <c r="H973" s="24"/>
      <c r="I973" s="23"/>
    </row>
    <row r="974" ht="13.5" customHeight="1">
      <c r="B974" s="22"/>
      <c r="C974" s="23"/>
      <c r="D974" s="19"/>
      <c r="E974" s="22"/>
      <c r="F974" s="23"/>
      <c r="G974" s="22"/>
      <c r="H974" s="24"/>
      <c r="I974" s="23"/>
    </row>
    <row r="975" ht="13.5" customHeight="1">
      <c r="B975" s="22"/>
      <c r="C975" s="23"/>
      <c r="D975" s="19"/>
      <c r="E975" s="22"/>
      <c r="F975" s="23"/>
      <c r="G975" s="22"/>
      <c r="H975" s="24"/>
      <c r="I975" s="23"/>
    </row>
    <row r="976" ht="13.5" customHeight="1">
      <c r="B976" s="22"/>
      <c r="C976" s="23"/>
      <c r="D976" s="19"/>
      <c r="E976" s="22"/>
      <c r="F976" s="23"/>
      <c r="G976" s="22"/>
      <c r="H976" s="24"/>
      <c r="I976" s="23"/>
    </row>
    <row r="977" ht="13.5" customHeight="1">
      <c r="B977" s="22"/>
      <c r="C977" s="23"/>
      <c r="D977" s="19"/>
      <c r="E977" s="22"/>
      <c r="F977" s="23"/>
      <c r="G977" s="22"/>
      <c r="H977" s="24"/>
      <c r="I977" s="23"/>
    </row>
    <row r="978" ht="13.5" customHeight="1">
      <c r="B978" s="22"/>
      <c r="C978" s="23"/>
      <c r="D978" s="19"/>
      <c r="E978" s="22"/>
      <c r="F978" s="23"/>
      <c r="G978" s="22"/>
      <c r="H978" s="24"/>
      <c r="I978" s="23"/>
    </row>
    <row r="979" ht="13.5" customHeight="1">
      <c r="B979" s="22"/>
      <c r="C979" s="23"/>
      <c r="D979" s="19"/>
      <c r="E979" s="22"/>
      <c r="F979" s="23"/>
      <c r="G979" s="22"/>
      <c r="H979" s="24"/>
      <c r="I979" s="23"/>
    </row>
    <row r="980" ht="13.5" customHeight="1">
      <c r="B980" s="22"/>
      <c r="C980" s="23"/>
      <c r="D980" s="19"/>
      <c r="E980" s="22"/>
      <c r="F980" s="23"/>
      <c r="G980" s="22"/>
      <c r="H980" s="24"/>
      <c r="I980" s="23"/>
    </row>
    <row r="981" ht="13.5" customHeight="1">
      <c r="B981" s="22"/>
      <c r="C981" s="23"/>
      <c r="D981" s="19"/>
      <c r="E981" s="22"/>
      <c r="F981" s="23"/>
      <c r="G981" s="22"/>
      <c r="H981" s="24"/>
      <c r="I981" s="23"/>
    </row>
    <row r="982" ht="13.5" customHeight="1">
      <c r="B982" s="22"/>
      <c r="C982" s="23"/>
      <c r="D982" s="19"/>
      <c r="E982" s="22"/>
      <c r="F982" s="23"/>
      <c r="G982" s="22"/>
      <c r="H982" s="24"/>
      <c r="I982" s="23"/>
    </row>
    <row r="983" ht="13.5" customHeight="1">
      <c r="B983" s="22"/>
      <c r="C983" s="23"/>
      <c r="D983" s="19"/>
      <c r="E983" s="22"/>
      <c r="F983" s="23"/>
      <c r="G983" s="22"/>
      <c r="H983" s="24"/>
      <c r="I983" s="23"/>
    </row>
    <row r="984" ht="13.5" customHeight="1">
      <c r="B984" s="22"/>
      <c r="C984" s="23"/>
      <c r="D984" s="19"/>
      <c r="E984" s="22"/>
      <c r="F984" s="23"/>
      <c r="G984" s="22"/>
      <c r="H984" s="24"/>
      <c r="I984" s="23"/>
    </row>
    <row r="985" ht="13.5" customHeight="1">
      <c r="B985" s="22"/>
      <c r="C985" s="23"/>
      <c r="D985" s="19"/>
      <c r="E985" s="22"/>
      <c r="F985" s="23"/>
      <c r="G985" s="22"/>
      <c r="H985" s="24"/>
      <c r="I985" s="23"/>
    </row>
    <row r="986" ht="13.5" customHeight="1">
      <c r="B986" s="22"/>
      <c r="C986" s="23"/>
      <c r="D986" s="19"/>
      <c r="E986" s="22"/>
      <c r="F986" s="23"/>
      <c r="G986" s="22"/>
      <c r="H986" s="24"/>
      <c r="I986" s="23"/>
    </row>
    <row r="987" ht="13.5" customHeight="1">
      <c r="B987" s="22"/>
      <c r="C987" s="23"/>
      <c r="D987" s="19"/>
      <c r="E987" s="22"/>
      <c r="F987" s="23"/>
      <c r="G987" s="22"/>
      <c r="H987" s="24"/>
      <c r="I987" s="23"/>
    </row>
    <row r="988" ht="13.5" customHeight="1">
      <c r="B988" s="22"/>
      <c r="C988" s="23"/>
      <c r="D988" s="19"/>
      <c r="E988" s="22"/>
      <c r="F988" s="23"/>
      <c r="G988" s="22"/>
      <c r="H988" s="24"/>
      <c r="I988" s="23"/>
    </row>
    <row r="989" ht="13.5" customHeight="1">
      <c r="B989" s="22"/>
      <c r="C989" s="23"/>
      <c r="D989" s="19"/>
      <c r="E989" s="22"/>
      <c r="F989" s="23"/>
      <c r="G989" s="22"/>
      <c r="H989" s="24"/>
      <c r="I989" s="23"/>
    </row>
    <row r="990" ht="13.5" customHeight="1">
      <c r="B990" s="22"/>
      <c r="C990" s="23"/>
      <c r="D990" s="19"/>
      <c r="E990" s="22"/>
      <c r="F990" s="23"/>
      <c r="G990" s="22"/>
      <c r="H990" s="24"/>
      <c r="I990" s="23"/>
    </row>
    <row r="991" ht="13.5" customHeight="1">
      <c r="B991" s="22"/>
      <c r="C991" s="23"/>
      <c r="D991" s="19"/>
      <c r="E991" s="22"/>
      <c r="F991" s="23"/>
      <c r="G991" s="22"/>
      <c r="H991" s="24"/>
      <c r="I991" s="23"/>
    </row>
    <row r="992" ht="13.5" customHeight="1">
      <c r="B992" s="22"/>
      <c r="C992" s="23"/>
      <c r="D992" s="19"/>
      <c r="E992" s="22"/>
      <c r="F992" s="23"/>
      <c r="G992" s="22"/>
      <c r="H992" s="24"/>
      <c r="I992" s="23"/>
    </row>
    <row r="993" ht="13.5" customHeight="1">
      <c r="B993" s="22"/>
      <c r="C993" s="23"/>
      <c r="D993" s="19"/>
      <c r="E993" s="22"/>
      <c r="F993" s="23"/>
      <c r="G993" s="22"/>
      <c r="H993" s="24"/>
      <c r="I993" s="23"/>
    </row>
    <row r="994" ht="13.5" customHeight="1">
      <c r="B994" s="22"/>
      <c r="C994" s="23"/>
      <c r="D994" s="19"/>
      <c r="E994" s="22"/>
      <c r="F994" s="23"/>
      <c r="G994" s="22"/>
      <c r="H994" s="24"/>
      <c r="I994" s="23"/>
    </row>
    <row r="995" ht="13.5" customHeight="1">
      <c r="B995" s="22"/>
      <c r="C995" s="23"/>
      <c r="D995" s="19"/>
      <c r="E995" s="22"/>
      <c r="F995" s="23"/>
      <c r="G995" s="22"/>
      <c r="H995" s="24"/>
      <c r="I995" s="23"/>
    </row>
    <row r="996" ht="13.5" customHeight="1">
      <c r="B996" s="22"/>
      <c r="C996" s="23"/>
      <c r="D996" s="19"/>
      <c r="E996" s="22"/>
      <c r="F996" s="23"/>
      <c r="G996" s="22"/>
      <c r="H996" s="24"/>
      <c r="I996" s="23"/>
    </row>
    <row r="997" ht="13.5" customHeight="1">
      <c r="B997" s="22"/>
      <c r="C997" s="23"/>
      <c r="D997" s="19"/>
      <c r="E997" s="22"/>
      <c r="F997" s="23"/>
      <c r="G997" s="22"/>
      <c r="H997" s="24"/>
      <c r="I997" s="23"/>
    </row>
    <row r="998" ht="13.5" customHeight="1">
      <c r="B998" s="22"/>
      <c r="C998" s="23"/>
      <c r="D998" s="19"/>
      <c r="E998" s="22"/>
      <c r="F998" s="23"/>
      <c r="G998" s="22"/>
      <c r="H998" s="24"/>
      <c r="I998" s="23"/>
    </row>
    <row r="999" ht="13.5" customHeight="1">
      <c r="B999" s="22"/>
      <c r="C999" s="23"/>
      <c r="D999" s="19"/>
      <c r="E999" s="22"/>
      <c r="F999" s="23"/>
      <c r="G999" s="22"/>
      <c r="H999" s="24"/>
      <c r="I999" s="23"/>
    </row>
    <row r="1000" ht="13.5" customHeight="1">
      <c r="B1000" s="22"/>
      <c r="C1000" s="23"/>
      <c r="D1000" s="19"/>
      <c r="E1000" s="22"/>
      <c r="F1000" s="23"/>
      <c r="G1000" s="22"/>
      <c r="H1000" s="24"/>
      <c r="I1000" s="23"/>
    </row>
  </sheetData>
  <printOptions/>
  <pageMargins bottom="1.0" footer="0.0" header="0.0" left="0.75" right="0.75" top="1.0"/>
  <pageSetup orientation="portrait"/>
  <headerFooter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7" width="11.43"/>
    <col customWidth="1" min="8" max="8" width="9.0"/>
    <col customWidth="1" min="9" max="9" width="9.14"/>
    <col customWidth="1" min="10" max="10" width="9.0"/>
    <col customWidth="1" min="11" max="26" width="11.43"/>
  </cols>
  <sheetData>
    <row r="1" ht="13.5" customHeight="1"/>
    <row r="2" ht="13.5" customHeight="1">
      <c r="B2" s="6" t="s">
        <v>11</v>
      </c>
      <c r="C2" s="6" t="s">
        <v>243</v>
      </c>
    </row>
    <row r="3" ht="13.5" customHeight="1">
      <c r="C3" s="6" t="s">
        <v>244</v>
      </c>
    </row>
    <row r="4" ht="13.5" customHeight="1"/>
    <row r="5" ht="13.5" customHeight="1">
      <c r="C5" s="69" t="s">
        <v>29</v>
      </c>
      <c r="D5" s="70"/>
      <c r="E5" s="70"/>
      <c r="F5" s="70"/>
      <c r="I5" s="70"/>
      <c r="J5" s="70"/>
    </row>
    <row r="6" ht="13.5" customHeight="1">
      <c r="C6" s="70"/>
      <c r="D6" s="70"/>
      <c r="E6" s="70"/>
      <c r="F6" s="70"/>
      <c r="G6" s="70"/>
      <c r="I6" s="70"/>
      <c r="J6" s="70"/>
    </row>
    <row r="7" ht="13.5" customHeight="1">
      <c r="C7" s="70"/>
      <c r="D7" s="70"/>
      <c r="E7" s="70"/>
      <c r="F7" s="70"/>
      <c r="G7" s="70"/>
      <c r="I7" s="70"/>
      <c r="J7" s="70"/>
    </row>
    <row r="8" ht="13.5" customHeight="1">
      <c r="C8" s="70"/>
      <c r="D8" s="70"/>
      <c r="E8" s="70"/>
      <c r="F8" s="70"/>
      <c r="G8" s="70"/>
      <c r="I8" s="70"/>
      <c r="J8" s="70"/>
    </row>
    <row r="9" ht="13.5" customHeight="1">
      <c r="C9" s="70"/>
      <c r="D9" s="70"/>
      <c r="E9" s="70"/>
      <c r="F9" s="70"/>
      <c r="G9" s="70"/>
      <c r="I9" s="70"/>
      <c r="J9" s="70"/>
    </row>
    <row r="10" ht="13.5" customHeight="1">
      <c r="C10" s="70"/>
      <c r="D10" s="70"/>
      <c r="E10" s="70"/>
      <c r="F10" s="70"/>
      <c r="G10" s="70"/>
      <c r="I10" s="70"/>
      <c r="J10" s="70"/>
    </row>
    <row r="11" ht="13.5" customHeight="1">
      <c r="C11" s="70"/>
      <c r="D11" s="70"/>
      <c r="E11" s="70"/>
      <c r="F11" s="70"/>
      <c r="G11" s="70"/>
      <c r="I11" s="70"/>
      <c r="J11" s="70"/>
    </row>
    <row r="12" ht="13.5" customHeight="1">
      <c r="C12" s="70"/>
      <c r="D12" s="70"/>
      <c r="E12" s="70"/>
      <c r="F12" s="70"/>
      <c r="G12" s="70"/>
      <c r="I12" s="70"/>
      <c r="J12" s="70"/>
    </row>
    <row r="13" ht="13.5" customHeight="1">
      <c r="C13" s="70"/>
      <c r="D13" s="70"/>
      <c r="E13" s="70"/>
      <c r="F13" s="70"/>
      <c r="G13" s="70"/>
      <c r="I13" s="70"/>
      <c r="J13" s="70"/>
    </row>
    <row r="14" ht="13.5" customHeight="1">
      <c r="C14" s="70"/>
      <c r="D14" s="70"/>
      <c r="E14" s="70"/>
      <c r="F14" s="70"/>
      <c r="G14" s="70"/>
      <c r="I14" s="70"/>
      <c r="J14" s="70"/>
    </row>
    <row r="15" ht="13.5" customHeight="1">
      <c r="C15" s="70"/>
      <c r="D15" s="70"/>
      <c r="E15" s="70"/>
      <c r="F15" s="70"/>
      <c r="G15" s="70"/>
      <c r="I15" s="70"/>
      <c r="J15" s="70"/>
    </row>
    <row r="16" ht="13.5" customHeight="1">
      <c r="C16" s="70"/>
      <c r="D16" s="70"/>
      <c r="E16" s="70"/>
      <c r="F16" s="70"/>
      <c r="G16" s="70"/>
      <c r="I16" s="70"/>
      <c r="J16" s="70"/>
    </row>
    <row r="17" ht="13.5" customHeight="1">
      <c r="C17" s="70"/>
      <c r="D17" s="70"/>
      <c r="E17" s="70"/>
      <c r="F17" s="70"/>
      <c r="G17" s="70"/>
      <c r="I17" s="70"/>
      <c r="J17" s="70"/>
    </row>
    <row r="18" ht="13.5" customHeight="1">
      <c r="C18" s="70"/>
      <c r="D18" s="70"/>
      <c r="E18" s="70"/>
      <c r="F18" s="70"/>
      <c r="G18" s="70"/>
      <c r="I18" s="70"/>
      <c r="J18" s="70"/>
    </row>
    <row r="19" ht="13.5" customHeight="1">
      <c r="C19" s="70"/>
      <c r="D19" s="70"/>
      <c r="E19" s="70"/>
      <c r="F19" s="70"/>
      <c r="G19" s="70"/>
      <c r="I19" s="70"/>
      <c r="J19" s="70"/>
    </row>
    <row r="20" ht="13.5" customHeight="1">
      <c r="C20" s="70"/>
      <c r="D20" s="70"/>
      <c r="E20" s="70"/>
      <c r="F20" s="70"/>
      <c r="G20" s="70"/>
      <c r="I20" s="70"/>
      <c r="J20" s="70"/>
    </row>
    <row r="21" ht="13.5" customHeight="1">
      <c r="C21" s="70"/>
      <c r="D21" s="70"/>
      <c r="E21" s="70"/>
      <c r="F21" s="70"/>
      <c r="G21" s="70"/>
      <c r="I21" s="70"/>
      <c r="J21" s="70"/>
    </row>
    <row r="22" ht="13.5" customHeight="1">
      <c r="C22" s="70"/>
      <c r="D22" s="70"/>
      <c r="E22" s="70"/>
      <c r="F22" s="70"/>
      <c r="G22" s="70"/>
      <c r="I22" s="70"/>
      <c r="J22" s="70"/>
    </row>
    <row r="23" ht="13.5" customHeight="1">
      <c r="C23" s="70"/>
      <c r="D23" s="70"/>
      <c r="E23" s="70"/>
      <c r="F23" s="70"/>
      <c r="G23" s="70"/>
      <c r="I23" s="70"/>
      <c r="J23" s="70"/>
    </row>
    <row r="24" ht="13.5" customHeight="1">
      <c r="C24" s="70"/>
      <c r="D24" s="70"/>
      <c r="E24" s="70"/>
      <c r="F24" s="70"/>
      <c r="G24" s="70"/>
      <c r="I24" s="70"/>
      <c r="J24" s="70"/>
    </row>
    <row r="25" ht="13.5" customHeight="1">
      <c r="C25" s="70"/>
      <c r="D25" s="70"/>
      <c r="E25" s="70"/>
      <c r="F25" s="70"/>
      <c r="G25" s="70"/>
      <c r="I25" s="70"/>
      <c r="J25" s="70"/>
    </row>
    <row r="26" ht="13.5" customHeight="1">
      <c r="C26" s="70"/>
      <c r="D26" s="70"/>
      <c r="E26" s="70"/>
      <c r="F26" s="70"/>
      <c r="G26" s="70"/>
      <c r="I26" s="70"/>
      <c r="J26" s="70"/>
    </row>
    <row r="27" ht="13.5" customHeight="1">
      <c r="C27" s="70"/>
      <c r="D27" s="70"/>
      <c r="E27" s="70"/>
      <c r="F27" s="70"/>
      <c r="G27" s="70"/>
      <c r="I27" s="70"/>
      <c r="J27" s="70"/>
    </row>
    <row r="28" ht="13.5" customHeight="1">
      <c r="C28" s="69" t="s">
        <v>245</v>
      </c>
      <c r="D28" s="70"/>
      <c r="E28" s="70"/>
      <c r="F28" s="70"/>
      <c r="I28" s="70"/>
      <c r="J28" s="70"/>
    </row>
    <row r="29" ht="13.5" customHeight="1">
      <c r="C29" s="70"/>
      <c r="D29" s="70"/>
      <c r="E29" s="70"/>
      <c r="F29" s="70"/>
      <c r="G29" s="70"/>
      <c r="H29" s="70"/>
      <c r="I29" s="70"/>
      <c r="J29" s="70"/>
    </row>
    <row r="30" ht="13.5" customHeight="1">
      <c r="C30" s="70"/>
      <c r="D30" s="70"/>
      <c r="E30" s="70"/>
      <c r="F30" s="70"/>
      <c r="G30" s="70"/>
      <c r="H30" s="70"/>
      <c r="I30" s="70"/>
      <c r="J30" s="70"/>
    </row>
    <row r="31" ht="13.5" customHeight="1">
      <c r="C31" s="70"/>
      <c r="D31" s="70"/>
      <c r="E31" s="70"/>
      <c r="F31" s="70"/>
      <c r="G31" s="70"/>
      <c r="H31" s="70"/>
      <c r="I31" s="70"/>
      <c r="J31" s="70"/>
    </row>
    <row r="32" ht="13.5" customHeight="1">
      <c r="C32" s="70"/>
      <c r="D32" s="70"/>
      <c r="E32" s="70"/>
      <c r="F32" s="70"/>
      <c r="G32" s="70"/>
      <c r="H32" s="70"/>
      <c r="I32" s="70"/>
      <c r="J32" s="70"/>
    </row>
    <row r="33" ht="13.5" customHeight="1">
      <c r="C33" s="70"/>
      <c r="D33" s="70"/>
      <c r="E33" s="70"/>
      <c r="F33" s="70"/>
      <c r="G33" s="70"/>
      <c r="H33" s="70"/>
      <c r="I33" s="70"/>
      <c r="J33" s="70"/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>
      <c r="C52" s="69" t="s">
        <v>246</v>
      </c>
    </row>
    <row r="53" ht="13.5" customHeight="1">
      <c r="C53" s="70"/>
    </row>
    <row r="54" ht="13.5" customHeight="1">
      <c r="C54" s="70"/>
    </row>
    <row r="55" ht="13.5" customHeight="1">
      <c r="C55" s="70"/>
    </row>
    <row r="56" ht="13.5" customHeight="1">
      <c r="C56" s="70"/>
    </row>
    <row r="57" ht="13.5" customHeight="1">
      <c r="C57" s="70"/>
    </row>
    <row r="58" ht="13.5" customHeight="1">
      <c r="C58" s="70"/>
    </row>
    <row r="59" ht="13.5" customHeight="1">
      <c r="C59" s="70"/>
    </row>
    <row r="60" ht="13.5" customHeight="1">
      <c r="C60" s="70"/>
    </row>
    <row r="61" ht="13.5" customHeight="1">
      <c r="C61" s="70"/>
    </row>
    <row r="62" ht="13.5" customHeight="1">
      <c r="C62" s="70"/>
    </row>
    <row r="63" ht="13.5" customHeight="1">
      <c r="C63" s="70"/>
    </row>
    <row r="64" ht="13.5" customHeight="1">
      <c r="C64" s="70"/>
    </row>
    <row r="65" ht="13.5" customHeight="1">
      <c r="C65" s="70"/>
    </row>
    <row r="66" ht="13.5" customHeight="1">
      <c r="C66" s="70"/>
    </row>
    <row r="67" ht="13.5" customHeight="1">
      <c r="C67" s="70"/>
    </row>
    <row r="68" ht="13.5" customHeight="1">
      <c r="C68" s="70"/>
    </row>
    <row r="69" ht="13.5" customHeight="1">
      <c r="C69" s="70"/>
    </row>
    <row r="70" ht="13.5" customHeight="1">
      <c r="C70" s="70"/>
    </row>
    <row r="71" ht="13.5" customHeight="1">
      <c r="C71" s="70"/>
    </row>
    <row r="72" ht="13.5" customHeight="1">
      <c r="C72" s="70"/>
    </row>
    <row r="73" ht="13.5" customHeight="1">
      <c r="C73" s="70"/>
    </row>
    <row r="74" ht="13.5" customHeight="1">
      <c r="C74" s="70"/>
    </row>
    <row r="75" ht="13.5" customHeight="1">
      <c r="C75" s="69" t="s">
        <v>247</v>
      </c>
    </row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portrait"/>
  <headerFooter>
    <oddHeader>&amp;CExercise_4</oddHeader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4.29"/>
    <col customWidth="1" min="3" max="26" width="11.43"/>
  </cols>
  <sheetData>
    <row r="1" ht="13.5" customHeight="1">
      <c r="C1" s="71"/>
    </row>
    <row r="2" ht="13.5" customHeight="1">
      <c r="B2" s="72" t="s">
        <v>33</v>
      </c>
    </row>
    <row r="3" ht="13.5" customHeight="1"/>
    <row r="4" ht="13.5" customHeight="1">
      <c r="B4" s="73" t="s">
        <v>13</v>
      </c>
      <c r="C4" s="74" t="s">
        <v>37</v>
      </c>
      <c r="D4" s="74" t="s">
        <v>39</v>
      </c>
      <c r="E4" s="74" t="s">
        <v>38</v>
      </c>
    </row>
    <row r="5" ht="13.5" customHeight="1">
      <c r="B5" s="75" t="s">
        <v>248</v>
      </c>
      <c r="C5" s="71"/>
      <c r="D5" s="71"/>
      <c r="E5" s="71"/>
    </row>
    <row r="6" ht="13.5" customHeight="1">
      <c r="B6" s="75" t="s">
        <v>249</v>
      </c>
      <c r="C6" s="71">
        <v>3602.0</v>
      </c>
      <c r="D6" s="71">
        <v>86479.0</v>
      </c>
      <c r="E6" s="71">
        <v>32383.0</v>
      </c>
    </row>
    <row r="7" ht="13.5" customHeight="1">
      <c r="B7" s="75" t="s">
        <v>250</v>
      </c>
      <c r="C7" s="71">
        <v>65071.0</v>
      </c>
      <c r="D7" s="71">
        <v>47676.0</v>
      </c>
      <c r="E7" s="71">
        <v>6793.0</v>
      </c>
    </row>
    <row r="8" ht="13.5" customHeight="1">
      <c r="B8" s="75" t="s">
        <v>251</v>
      </c>
      <c r="C8" s="71">
        <v>85468.0</v>
      </c>
      <c r="D8" s="71">
        <v>87092.0</v>
      </c>
      <c r="E8" s="71">
        <v>3635.0</v>
      </c>
    </row>
    <row r="9" ht="13.5" customHeight="1">
      <c r="B9" s="75" t="s">
        <v>252</v>
      </c>
      <c r="C9" s="71">
        <f t="shared" ref="C9:E9" si="1">SUM(C5:C8)</f>
        <v>154141</v>
      </c>
      <c r="D9" s="71">
        <f t="shared" si="1"/>
        <v>221247</v>
      </c>
      <c r="E9" s="71">
        <f t="shared" si="1"/>
        <v>42811</v>
      </c>
    </row>
    <row r="10" ht="13.5" customHeight="1">
      <c r="B10" s="75"/>
      <c r="C10" s="71"/>
      <c r="D10" s="71"/>
      <c r="E10" s="71"/>
    </row>
    <row r="11" ht="13.5" customHeight="1">
      <c r="B11" s="75" t="s">
        <v>253</v>
      </c>
      <c r="C11" s="71"/>
      <c r="D11" s="71"/>
      <c r="E11" s="71"/>
    </row>
    <row r="12" ht="13.5" customHeight="1">
      <c r="B12" s="75" t="s">
        <v>254</v>
      </c>
      <c r="C12" s="71">
        <v>16348.0</v>
      </c>
      <c r="D12" s="71">
        <v>55717.0</v>
      </c>
      <c r="E12" s="71">
        <v>12796.0</v>
      </c>
    </row>
    <row r="13" ht="13.5" customHeight="1">
      <c r="B13" s="75" t="s">
        <v>255</v>
      </c>
      <c r="C13" s="71">
        <v>20705.0</v>
      </c>
      <c r="D13" s="71">
        <v>61243.0</v>
      </c>
      <c r="E13" s="71">
        <v>10790.0</v>
      </c>
    </row>
    <row r="14" ht="13.5" customHeight="1">
      <c r="B14" s="75" t="s">
        <v>256</v>
      </c>
      <c r="C14" s="71">
        <v>22544.0</v>
      </c>
      <c r="D14" s="71">
        <v>19675.0</v>
      </c>
      <c r="E14" s="71">
        <v>733.0</v>
      </c>
    </row>
    <row r="15" ht="13.5" customHeight="1">
      <c r="B15" s="75" t="s">
        <v>257</v>
      </c>
      <c r="C15" s="71">
        <f t="shared" ref="C15:E15" si="2">SUM(C11:C14)</f>
        <v>59597</v>
      </c>
      <c r="D15" s="71">
        <f t="shared" si="2"/>
        <v>136635</v>
      </c>
      <c r="E15" s="71">
        <f t="shared" si="2"/>
        <v>24319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B2:E2"/>
  </mergeCells>
  <printOptions/>
  <pageMargins bottom="1.0" footer="0.0" header="0.0" left="0.75" right="0.75" top="1.0"/>
  <pageSetup orientation="landscape"/>
  <headerFooter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4.29"/>
    <col customWidth="1" min="3" max="26" width="11.43"/>
  </cols>
  <sheetData>
    <row r="1" ht="13.5" customHeight="1">
      <c r="C1" s="71"/>
      <c r="D1" s="71"/>
    </row>
    <row r="2" ht="13.5" customHeight="1">
      <c r="B2" s="72" t="s">
        <v>32</v>
      </c>
    </row>
    <row r="3" ht="13.5" customHeight="1"/>
    <row r="4" ht="13.5" customHeight="1">
      <c r="B4" s="73" t="s">
        <v>13</v>
      </c>
      <c r="C4" s="74" t="s">
        <v>37</v>
      </c>
      <c r="D4" s="74" t="s">
        <v>39</v>
      </c>
      <c r="E4" s="74" t="s">
        <v>38</v>
      </c>
    </row>
    <row r="5" ht="13.5" customHeight="1">
      <c r="B5" s="75" t="s">
        <v>248</v>
      </c>
      <c r="C5" s="71"/>
      <c r="D5" s="71"/>
      <c r="E5" s="71"/>
    </row>
    <row r="6" ht="13.5" customHeight="1">
      <c r="B6" s="75" t="s">
        <v>249</v>
      </c>
      <c r="C6" s="71">
        <v>29680.0</v>
      </c>
      <c r="D6" s="71">
        <v>81570.0</v>
      </c>
      <c r="E6" s="71">
        <v>25583.0</v>
      </c>
    </row>
    <row r="7" ht="13.5" customHeight="1">
      <c r="B7" s="75" t="s">
        <v>250</v>
      </c>
      <c r="C7" s="71">
        <v>51534.0</v>
      </c>
      <c r="D7" s="71">
        <v>26991.0</v>
      </c>
      <c r="E7" s="71">
        <v>38398.0</v>
      </c>
    </row>
    <row r="8" ht="13.5" customHeight="1">
      <c r="B8" s="75" t="s">
        <v>251</v>
      </c>
      <c r="C8" s="71">
        <v>26436.0</v>
      </c>
      <c r="D8" s="71">
        <v>15057.0</v>
      </c>
      <c r="E8" s="71">
        <v>60573.0</v>
      </c>
    </row>
    <row r="9" ht="13.5" customHeight="1">
      <c r="B9" s="75" t="s">
        <v>252</v>
      </c>
      <c r="C9" s="71">
        <f t="shared" ref="C9:E9" si="1">SUM(C5:C8)</f>
        <v>107650</v>
      </c>
      <c r="D9" s="71">
        <f t="shared" si="1"/>
        <v>123618</v>
      </c>
      <c r="E9" s="71">
        <f t="shared" si="1"/>
        <v>124554</v>
      </c>
    </row>
    <row r="10" ht="13.5" customHeight="1">
      <c r="B10" s="75"/>
      <c r="C10" s="71"/>
      <c r="D10" s="71"/>
      <c r="E10" s="71"/>
    </row>
    <row r="11" ht="13.5" customHeight="1">
      <c r="B11" s="75" t="s">
        <v>253</v>
      </c>
      <c r="C11" s="71"/>
      <c r="D11" s="71"/>
      <c r="E11" s="71"/>
    </row>
    <row r="12" ht="13.5" customHeight="1">
      <c r="B12" s="75" t="s">
        <v>254</v>
      </c>
      <c r="C12" s="71">
        <v>82355.0</v>
      </c>
      <c r="D12" s="71">
        <v>68205.0</v>
      </c>
      <c r="E12" s="71">
        <v>2717.0</v>
      </c>
    </row>
    <row r="13" ht="13.5" customHeight="1">
      <c r="B13" s="75" t="s">
        <v>255</v>
      </c>
      <c r="C13" s="71">
        <v>31333.0</v>
      </c>
      <c r="D13" s="71">
        <v>66138.0</v>
      </c>
      <c r="E13" s="71">
        <v>58233.0</v>
      </c>
    </row>
    <row r="14" ht="13.5" customHeight="1">
      <c r="B14" s="75" t="s">
        <v>256</v>
      </c>
      <c r="C14" s="71">
        <v>57493.0</v>
      </c>
      <c r="D14" s="71">
        <v>15912.0</v>
      </c>
      <c r="E14" s="71">
        <v>70791.0</v>
      </c>
    </row>
    <row r="15" ht="13.5" customHeight="1">
      <c r="B15" s="75" t="s">
        <v>257</v>
      </c>
      <c r="C15" s="71">
        <f t="shared" ref="C15:E15" si="2">SUM(C11:C14)</f>
        <v>171181</v>
      </c>
      <c r="D15" s="71">
        <f t="shared" si="2"/>
        <v>150255</v>
      </c>
      <c r="E15" s="71">
        <f t="shared" si="2"/>
        <v>131741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B2:E2"/>
  </mergeCells>
  <printOptions/>
  <pageMargins bottom="1.0" footer="0.0" header="0.0" left="0.75" right="0.75" top="1.0"/>
  <pageSetup orientation="landscape"/>
  <headerFooter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6.14"/>
    <col customWidth="1" min="3" max="26" width="11.43"/>
  </cols>
  <sheetData>
    <row r="1" ht="13.5" customHeight="1"/>
    <row r="2" ht="13.5" customHeight="1">
      <c r="B2" s="72" t="s">
        <v>31</v>
      </c>
    </row>
    <row r="3" ht="13.5" customHeight="1">
      <c r="B3" s="71"/>
    </row>
    <row r="4" ht="13.5" customHeight="1">
      <c r="B4" s="73" t="s">
        <v>13</v>
      </c>
      <c r="C4" s="74" t="s">
        <v>37</v>
      </c>
      <c r="D4" s="74" t="s">
        <v>39</v>
      </c>
      <c r="E4" s="74" t="s">
        <v>38</v>
      </c>
    </row>
    <row r="5" ht="13.5" customHeight="1">
      <c r="B5" s="75" t="s">
        <v>248</v>
      </c>
      <c r="C5" s="71"/>
      <c r="D5" s="71"/>
      <c r="E5" s="71"/>
    </row>
    <row r="6" ht="13.5" customHeight="1">
      <c r="B6" s="75" t="s">
        <v>249</v>
      </c>
      <c r="C6" s="71">
        <v>6098.0</v>
      </c>
      <c r="D6" s="71">
        <v>29662.0</v>
      </c>
      <c r="E6" s="71">
        <v>4903.0</v>
      </c>
    </row>
    <row r="7" ht="13.5" customHeight="1">
      <c r="B7" s="75" t="s">
        <v>250</v>
      </c>
      <c r="C7" s="71">
        <v>27126.0</v>
      </c>
      <c r="D7" s="71">
        <v>1036.0</v>
      </c>
      <c r="E7" s="71">
        <v>68261.0</v>
      </c>
    </row>
    <row r="8" ht="13.5" customHeight="1">
      <c r="B8" s="75" t="s">
        <v>251</v>
      </c>
      <c r="C8" s="71">
        <v>62625.0</v>
      </c>
      <c r="D8" s="71">
        <v>7060.0</v>
      </c>
      <c r="E8" s="71">
        <v>87029.0</v>
      </c>
    </row>
    <row r="9" ht="13.5" customHeight="1">
      <c r="B9" s="75" t="s">
        <v>252</v>
      </c>
      <c r="C9" s="71">
        <f t="shared" ref="C9:E9" si="1">SUM(C5:C8)</f>
        <v>95849</v>
      </c>
      <c r="D9" s="71">
        <f t="shared" si="1"/>
        <v>37758</v>
      </c>
      <c r="E9" s="71">
        <f t="shared" si="1"/>
        <v>160193</v>
      </c>
    </row>
    <row r="10" ht="13.5" customHeight="1">
      <c r="B10" s="75"/>
      <c r="C10" s="71"/>
      <c r="D10" s="71"/>
      <c r="E10" s="71"/>
    </row>
    <row r="11" ht="13.5" customHeight="1">
      <c r="B11" s="75" t="s">
        <v>253</v>
      </c>
      <c r="C11" s="71"/>
      <c r="D11" s="71"/>
      <c r="E11" s="71"/>
    </row>
    <row r="12" ht="13.5" customHeight="1">
      <c r="B12" s="75" t="s">
        <v>254</v>
      </c>
      <c r="C12" s="71">
        <v>13524.0</v>
      </c>
      <c r="D12" s="71">
        <v>79250.0</v>
      </c>
      <c r="E12" s="71">
        <v>2013.0</v>
      </c>
    </row>
    <row r="13" ht="13.5" customHeight="1">
      <c r="B13" s="75" t="s">
        <v>255</v>
      </c>
      <c r="C13" s="71">
        <v>59593.0</v>
      </c>
      <c r="D13" s="71">
        <v>60495.0</v>
      </c>
      <c r="E13" s="71">
        <v>31766.0</v>
      </c>
    </row>
    <row r="14" ht="13.5" customHeight="1">
      <c r="B14" s="75" t="s">
        <v>256</v>
      </c>
      <c r="C14" s="71">
        <v>32229.0</v>
      </c>
      <c r="D14" s="71">
        <v>66660.0</v>
      </c>
      <c r="E14" s="71">
        <v>89766.0</v>
      </c>
    </row>
    <row r="15" ht="13.5" customHeight="1">
      <c r="B15" s="75" t="s">
        <v>257</v>
      </c>
      <c r="C15" s="71">
        <f>SUM(C12:C14)</f>
        <v>105346</v>
      </c>
      <c r="D15" s="71">
        <f t="shared" ref="D15:E15" si="2">SUM(D11:D14)</f>
        <v>206405</v>
      </c>
      <c r="E15" s="71">
        <f t="shared" si="2"/>
        <v>123545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B2:E2"/>
  </mergeCells>
  <printOptions/>
  <pageMargins bottom="1.0" footer="0.0" header="0.0" left="0.75" right="0.75" top="1.0"/>
  <pageSetup orientation="landscape"/>
  <headerFooter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3.5" customHeight="1">
      <c r="A1" s="6" t="s">
        <v>258</v>
      </c>
    </row>
    <row r="2" ht="13.5" customHeight="1">
      <c r="M2" s="61" t="s">
        <v>259</v>
      </c>
    </row>
    <row r="3" ht="13.5" customHeight="1">
      <c r="A3" s="61" t="s">
        <v>259</v>
      </c>
      <c r="B3" s="2" t="s">
        <v>260</v>
      </c>
    </row>
    <row r="4" ht="13.5" customHeight="1"/>
    <row r="5" ht="13.5" customHeight="1">
      <c r="B5" s="2" t="s">
        <v>261</v>
      </c>
    </row>
    <row r="6" ht="13.5" customHeight="1"/>
    <row r="7" ht="13.5" customHeight="1">
      <c r="B7" s="76"/>
      <c r="C7" s="77" t="s">
        <v>262</v>
      </c>
      <c r="D7" s="77" t="s">
        <v>263</v>
      </c>
      <c r="E7" s="77" t="s">
        <v>29</v>
      </c>
    </row>
    <row r="8" ht="13.5" customHeight="1">
      <c r="B8" s="78" t="s">
        <v>264</v>
      </c>
    </row>
    <row r="9" ht="13.5" customHeight="1">
      <c r="B9" s="78" t="s">
        <v>265</v>
      </c>
    </row>
    <row r="10" ht="13.5" customHeight="1"/>
    <row r="11" ht="13.5" customHeight="1"/>
    <row r="12" ht="13.5" customHeight="1">
      <c r="B12" s="79" t="s">
        <v>266</v>
      </c>
      <c r="C12" s="80" t="s">
        <v>267</v>
      </c>
      <c r="D12" s="80" t="s">
        <v>268</v>
      </c>
      <c r="E12" s="80" t="s">
        <v>269</v>
      </c>
      <c r="F12" s="80" t="s">
        <v>270</v>
      </c>
      <c r="G12" s="81" t="s">
        <v>29</v>
      </c>
    </row>
    <row r="13" ht="13.5" customHeight="1">
      <c r="B13" s="82" t="s">
        <v>31</v>
      </c>
      <c r="C13" s="83" t="s">
        <v>264</v>
      </c>
      <c r="D13" s="83" t="s">
        <v>262</v>
      </c>
      <c r="E13" s="83">
        <v>580.0</v>
      </c>
      <c r="F13" s="83">
        <v>900.0</v>
      </c>
      <c r="G13" s="84">
        <f t="shared" ref="G13:G21" si="1">E13*F13</f>
        <v>522000</v>
      </c>
    </row>
    <row r="14" ht="13.5" customHeight="1">
      <c r="B14" s="85" t="s">
        <v>32</v>
      </c>
      <c r="C14" s="86" t="s">
        <v>264</v>
      </c>
      <c r="D14" s="86" t="s">
        <v>262</v>
      </c>
      <c r="E14" s="86">
        <v>450.0</v>
      </c>
      <c r="F14" s="86">
        <v>900.0</v>
      </c>
      <c r="G14" s="87">
        <f t="shared" si="1"/>
        <v>405000</v>
      </c>
    </row>
    <row r="15" ht="13.5" customHeight="1">
      <c r="B15" s="85" t="s">
        <v>33</v>
      </c>
      <c r="C15" s="86" t="s">
        <v>265</v>
      </c>
      <c r="D15" s="86" t="s">
        <v>262</v>
      </c>
      <c r="E15" s="86">
        <v>360.0</v>
      </c>
      <c r="F15" s="86">
        <v>700.0</v>
      </c>
      <c r="G15" s="87">
        <f t="shared" si="1"/>
        <v>252000</v>
      </c>
    </row>
    <row r="16" ht="13.5" customHeight="1">
      <c r="B16" s="85" t="s">
        <v>31</v>
      </c>
      <c r="C16" s="86" t="s">
        <v>265</v>
      </c>
      <c r="D16" s="86" t="s">
        <v>262</v>
      </c>
      <c r="E16" s="86">
        <v>600.0</v>
      </c>
      <c r="F16" s="86">
        <v>700.0</v>
      </c>
      <c r="G16" s="87">
        <f t="shared" si="1"/>
        <v>420000</v>
      </c>
    </row>
    <row r="17" ht="13.5" customHeight="1">
      <c r="B17" s="85" t="s">
        <v>32</v>
      </c>
      <c r="C17" s="86" t="s">
        <v>264</v>
      </c>
      <c r="D17" s="86" t="s">
        <v>263</v>
      </c>
      <c r="E17" s="86">
        <v>700.0</v>
      </c>
      <c r="F17" s="86">
        <v>900.0</v>
      </c>
      <c r="G17" s="87">
        <f t="shared" si="1"/>
        <v>630000</v>
      </c>
    </row>
    <row r="18" ht="13.5" customHeight="1">
      <c r="B18" s="85" t="s">
        <v>33</v>
      </c>
      <c r="C18" s="86" t="s">
        <v>265</v>
      </c>
      <c r="D18" s="86" t="s">
        <v>263</v>
      </c>
      <c r="E18" s="86">
        <v>250.0</v>
      </c>
      <c r="F18" s="86">
        <v>700.0</v>
      </c>
      <c r="G18" s="87">
        <f t="shared" si="1"/>
        <v>175000</v>
      </c>
    </row>
    <row r="19" ht="13.5" customHeight="1">
      <c r="B19" s="85" t="s">
        <v>31</v>
      </c>
      <c r="C19" s="86" t="s">
        <v>264</v>
      </c>
      <c r="D19" s="86" t="s">
        <v>263</v>
      </c>
      <c r="E19" s="86">
        <v>650.0</v>
      </c>
      <c r="F19" s="86">
        <v>900.0</v>
      </c>
      <c r="G19" s="87">
        <f t="shared" si="1"/>
        <v>585000</v>
      </c>
    </row>
    <row r="20" ht="13.5" customHeight="1">
      <c r="B20" s="85" t="s">
        <v>32</v>
      </c>
      <c r="C20" s="86" t="s">
        <v>265</v>
      </c>
      <c r="D20" s="86" t="s">
        <v>263</v>
      </c>
      <c r="E20" s="86">
        <v>430.0</v>
      </c>
      <c r="F20" s="86">
        <v>700.0</v>
      </c>
      <c r="G20" s="87">
        <f t="shared" si="1"/>
        <v>301000</v>
      </c>
    </row>
    <row r="21" ht="13.5" customHeight="1">
      <c r="B21" s="88" t="s">
        <v>33</v>
      </c>
      <c r="C21" s="89" t="s">
        <v>264</v>
      </c>
      <c r="D21" s="89" t="s">
        <v>262</v>
      </c>
      <c r="E21" s="89">
        <v>340.0</v>
      </c>
      <c r="F21" s="89">
        <v>900.0</v>
      </c>
      <c r="G21" s="90">
        <f t="shared" si="1"/>
        <v>306000</v>
      </c>
    </row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14"/>
    <col customWidth="1" min="3" max="3" width="9.71"/>
    <col customWidth="1" min="4" max="4" width="14.71"/>
    <col customWidth="1" min="5" max="5" width="9.29"/>
    <col customWidth="1" min="6" max="6" width="23.14"/>
    <col customWidth="1" min="7" max="7" width="9.57"/>
    <col customWidth="1" min="8" max="8" width="4.86"/>
    <col customWidth="1" min="9" max="9" width="3.86"/>
    <col customWidth="1" min="10" max="10" width="12.71"/>
    <col customWidth="1" min="11" max="12" width="11.43"/>
    <col customWidth="1" min="13" max="13" width="9.86"/>
    <col customWidth="1" min="14" max="14" width="18.86"/>
    <col customWidth="1" min="15" max="15" width="16.29"/>
    <col customWidth="1" min="16" max="16" width="34.43"/>
    <col customWidth="1" min="17" max="26" width="11.43"/>
  </cols>
  <sheetData>
    <row r="1" ht="5.25" customHeight="1">
      <c r="L1" s="19"/>
    </row>
    <row r="2" ht="13.5" customHeight="1">
      <c r="A2" s="91">
        <v>1.0</v>
      </c>
      <c r="B2" s="92" t="s">
        <v>271</v>
      </c>
      <c r="I2" s="93"/>
      <c r="J2" s="24"/>
      <c r="K2" s="94" t="s">
        <v>42</v>
      </c>
      <c r="L2" s="95" t="s">
        <v>43</v>
      </c>
      <c r="M2" s="96" t="s">
        <v>44</v>
      </c>
      <c r="N2" s="97" t="s">
        <v>13</v>
      </c>
      <c r="O2" s="97" t="s">
        <v>45</v>
      </c>
      <c r="P2" s="97" t="s">
        <v>46</v>
      </c>
      <c r="Q2" s="98" t="s">
        <v>47</v>
      </c>
      <c r="R2" s="99" t="s">
        <v>48</v>
      </c>
    </row>
    <row r="3" ht="13.5" customHeight="1">
      <c r="A3" s="100"/>
      <c r="H3" s="22"/>
      <c r="K3" s="22" t="s">
        <v>68</v>
      </c>
      <c r="L3" s="19">
        <v>5.0</v>
      </c>
      <c r="M3" s="101">
        <v>33002.0</v>
      </c>
      <c r="N3" s="22" t="s">
        <v>70</v>
      </c>
      <c r="O3" s="102">
        <v>1076.0</v>
      </c>
      <c r="P3" s="22" t="s">
        <v>103</v>
      </c>
      <c r="Q3" s="24">
        <v>1249.09</v>
      </c>
      <c r="R3" s="22" t="s">
        <v>72</v>
      </c>
    </row>
    <row r="4" ht="13.5" customHeight="1">
      <c r="A4" s="91">
        <v>2.0</v>
      </c>
      <c r="B4" s="92" t="s">
        <v>272</v>
      </c>
      <c r="D4" s="22"/>
      <c r="E4" s="22"/>
      <c r="F4" s="22"/>
      <c r="G4" s="24"/>
      <c r="H4" s="22"/>
      <c r="K4" s="22" t="s">
        <v>77</v>
      </c>
      <c r="L4" s="19">
        <v>3.0</v>
      </c>
      <c r="M4" s="101">
        <v>33002.0</v>
      </c>
      <c r="N4" s="22" t="s">
        <v>79</v>
      </c>
      <c r="O4" s="103">
        <v>1077.0</v>
      </c>
      <c r="P4" s="22" t="s">
        <v>107</v>
      </c>
      <c r="Q4" s="24">
        <v>1626.49</v>
      </c>
      <c r="R4" s="22" t="s">
        <v>81</v>
      </c>
    </row>
    <row r="5" ht="13.5" customHeight="1">
      <c r="H5" s="22"/>
      <c r="K5" s="22" t="s">
        <v>51</v>
      </c>
      <c r="L5" s="19">
        <v>1.0</v>
      </c>
      <c r="M5" s="101">
        <v>33002.0</v>
      </c>
      <c r="N5" s="22" t="s">
        <v>53</v>
      </c>
      <c r="O5" s="103">
        <v>1078.0</v>
      </c>
      <c r="P5" s="22" t="s">
        <v>110</v>
      </c>
      <c r="Q5" s="24">
        <v>2407.79</v>
      </c>
      <c r="R5" s="22" t="s">
        <v>55</v>
      </c>
    </row>
    <row r="6" ht="13.5" customHeight="1">
      <c r="A6" s="6"/>
      <c r="B6" s="6"/>
      <c r="C6" s="101"/>
      <c r="D6" s="22"/>
      <c r="E6" s="22"/>
      <c r="F6" s="22"/>
      <c r="G6" s="24"/>
      <c r="H6" s="22"/>
      <c r="K6" s="22" t="s">
        <v>77</v>
      </c>
      <c r="L6" s="19">
        <v>3.0</v>
      </c>
      <c r="M6" s="101">
        <v>33002.0</v>
      </c>
      <c r="N6" s="22" t="s">
        <v>79</v>
      </c>
      <c r="O6" s="104">
        <v>1079.0</v>
      </c>
      <c r="P6" s="22" t="s">
        <v>113</v>
      </c>
      <c r="Q6" s="24">
        <v>1878.62</v>
      </c>
      <c r="R6" s="22" t="s">
        <v>81</v>
      </c>
    </row>
    <row r="7" ht="13.5" customHeight="1">
      <c r="B7" s="22"/>
      <c r="C7" s="22"/>
      <c r="E7" s="22"/>
      <c r="F7" s="22"/>
      <c r="G7" s="22"/>
      <c r="H7" s="24"/>
      <c r="I7" s="22"/>
      <c r="K7" s="22" t="s">
        <v>68</v>
      </c>
      <c r="L7" s="19">
        <v>5.0</v>
      </c>
      <c r="M7" s="101">
        <v>33002.0</v>
      </c>
      <c r="N7" s="22" t="s">
        <v>98</v>
      </c>
      <c r="O7" s="104">
        <v>1080.0</v>
      </c>
      <c r="P7" s="22" t="s">
        <v>116</v>
      </c>
      <c r="Q7" s="24">
        <v>528.27</v>
      </c>
      <c r="R7" s="22" t="s">
        <v>72</v>
      </c>
    </row>
    <row r="8" ht="13.5" customHeight="1">
      <c r="B8" s="22"/>
      <c r="C8" s="22"/>
      <c r="D8" s="101"/>
      <c r="E8" s="22"/>
      <c r="G8" s="22"/>
      <c r="H8" s="24"/>
      <c r="I8" s="22"/>
      <c r="K8" s="22" t="s">
        <v>51</v>
      </c>
      <c r="L8" s="19">
        <v>1.0</v>
      </c>
      <c r="M8" s="101">
        <v>33002.0</v>
      </c>
      <c r="N8" s="22" t="s">
        <v>101</v>
      </c>
      <c r="O8" s="102">
        <v>1082.0</v>
      </c>
      <c r="P8" s="22" t="s">
        <v>119</v>
      </c>
      <c r="Q8" s="24">
        <v>999.81</v>
      </c>
      <c r="R8" s="22" t="s">
        <v>55</v>
      </c>
    </row>
    <row r="9" ht="13.5" customHeight="1">
      <c r="K9" s="22" t="s">
        <v>56</v>
      </c>
      <c r="L9" s="19">
        <v>2.0</v>
      </c>
      <c r="M9" s="101">
        <v>33002.0</v>
      </c>
      <c r="N9" s="22" t="s">
        <v>65</v>
      </c>
      <c r="O9" s="103">
        <v>1083.0</v>
      </c>
      <c r="P9" s="22" t="s">
        <v>122</v>
      </c>
      <c r="Q9" s="24">
        <v>1315.58</v>
      </c>
      <c r="R9" s="22" t="s">
        <v>60</v>
      </c>
    </row>
    <row r="10" ht="13.5" customHeight="1">
      <c r="K10" s="22" t="s">
        <v>51</v>
      </c>
      <c r="L10" s="19">
        <v>1.0</v>
      </c>
      <c r="M10" s="101">
        <v>33002.0</v>
      </c>
      <c r="N10" s="22" t="s">
        <v>104</v>
      </c>
      <c r="O10" s="103">
        <v>1085.0</v>
      </c>
      <c r="P10" s="22" t="s">
        <v>123</v>
      </c>
      <c r="Q10" s="24">
        <v>1282.23</v>
      </c>
      <c r="R10" s="22" t="s">
        <v>55</v>
      </c>
    </row>
    <row r="11" ht="13.5" customHeight="1">
      <c r="K11" s="22" t="s">
        <v>68</v>
      </c>
      <c r="L11" s="19">
        <v>5.0</v>
      </c>
      <c r="M11" s="101">
        <v>33002.0</v>
      </c>
      <c r="N11" s="22" t="s">
        <v>70</v>
      </c>
      <c r="O11" s="102">
        <v>1086.0</v>
      </c>
      <c r="P11" s="22" t="s">
        <v>125</v>
      </c>
      <c r="Q11" s="24">
        <v>2148.61</v>
      </c>
      <c r="R11" s="22" t="s">
        <v>72</v>
      </c>
    </row>
    <row r="12" ht="13.5" customHeight="1">
      <c r="K12" s="22" t="s">
        <v>93</v>
      </c>
      <c r="L12" s="19">
        <v>4.0</v>
      </c>
      <c r="M12" s="101">
        <v>33002.0</v>
      </c>
      <c r="N12" s="22" t="s">
        <v>108</v>
      </c>
      <c r="O12" s="104">
        <v>1087.0</v>
      </c>
      <c r="P12" s="22" t="s">
        <v>127</v>
      </c>
      <c r="Q12" s="24">
        <v>644.17</v>
      </c>
      <c r="R12" s="22" t="s">
        <v>97</v>
      </c>
    </row>
    <row r="13" ht="13.5" customHeight="1">
      <c r="K13" s="22" t="s">
        <v>93</v>
      </c>
      <c r="L13" s="19">
        <v>4.0</v>
      </c>
      <c r="M13" s="101">
        <v>33002.0</v>
      </c>
      <c r="N13" s="22" t="s">
        <v>108</v>
      </c>
      <c r="O13" s="102">
        <v>1088.0</v>
      </c>
      <c r="P13" s="22" t="s">
        <v>129</v>
      </c>
      <c r="Q13" s="24">
        <v>799.87</v>
      </c>
      <c r="R13" s="22" t="s">
        <v>97</v>
      </c>
    </row>
    <row r="14" ht="13.5" customHeight="1">
      <c r="K14" s="22" t="s">
        <v>68</v>
      </c>
      <c r="L14" s="19">
        <v>5.0</v>
      </c>
      <c r="M14" s="101">
        <v>33002.0</v>
      </c>
      <c r="N14" s="22" t="s">
        <v>73</v>
      </c>
      <c r="O14" s="104">
        <v>1089.0</v>
      </c>
      <c r="P14" s="22" t="s">
        <v>130</v>
      </c>
      <c r="Q14" s="24">
        <v>1664.67</v>
      </c>
      <c r="R14" s="22" t="s">
        <v>72</v>
      </c>
    </row>
    <row r="15" ht="13.5" customHeight="1">
      <c r="K15" s="22" t="s">
        <v>77</v>
      </c>
      <c r="L15" s="19">
        <v>3.0</v>
      </c>
      <c r="M15" s="101">
        <v>33002.0</v>
      </c>
      <c r="N15" s="22" t="s">
        <v>111</v>
      </c>
      <c r="O15" s="102">
        <v>1091.0</v>
      </c>
      <c r="P15" s="22" t="s">
        <v>132</v>
      </c>
      <c r="Q15" s="24">
        <v>1317.57</v>
      </c>
      <c r="R15" s="22" t="s">
        <v>81</v>
      </c>
    </row>
    <row r="16" ht="13.5" customHeight="1">
      <c r="K16" s="22" t="s">
        <v>68</v>
      </c>
      <c r="L16" s="19">
        <v>5.0</v>
      </c>
      <c r="M16" s="101">
        <v>33002.0</v>
      </c>
      <c r="N16" s="22" t="s">
        <v>114</v>
      </c>
      <c r="O16" s="104">
        <v>1092.0</v>
      </c>
      <c r="P16" s="22" t="s">
        <v>133</v>
      </c>
      <c r="Q16" s="24">
        <v>171.15</v>
      </c>
      <c r="R16" s="22" t="s">
        <v>72</v>
      </c>
    </row>
    <row r="17" ht="13.5" customHeight="1">
      <c r="K17" s="22" t="s">
        <v>77</v>
      </c>
      <c r="L17" s="19">
        <v>3.0</v>
      </c>
      <c r="M17" s="101">
        <v>33003.0</v>
      </c>
      <c r="N17" s="22" t="s">
        <v>79</v>
      </c>
      <c r="O17" s="103">
        <v>1094.0</v>
      </c>
      <c r="P17" s="22" t="s">
        <v>135</v>
      </c>
      <c r="Q17" s="24">
        <v>2726.63</v>
      </c>
      <c r="R17" s="22" t="s">
        <v>81</v>
      </c>
    </row>
    <row r="18" ht="13.5" customHeight="1">
      <c r="K18" s="22" t="s">
        <v>93</v>
      </c>
      <c r="L18" s="19">
        <v>4.0</v>
      </c>
      <c r="M18" s="101">
        <v>33003.0</v>
      </c>
      <c r="N18" s="22" t="s">
        <v>117</v>
      </c>
      <c r="O18" s="103">
        <v>1097.0</v>
      </c>
      <c r="P18" s="22" t="s">
        <v>137</v>
      </c>
      <c r="Q18" s="24">
        <v>2256.81</v>
      </c>
      <c r="R18" s="22" t="s">
        <v>97</v>
      </c>
    </row>
    <row r="19" ht="13.5" customHeight="1">
      <c r="K19" s="22" t="s">
        <v>77</v>
      </c>
      <c r="L19" s="19">
        <v>3.0</v>
      </c>
      <c r="M19" s="101">
        <v>33003.0</v>
      </c>
      <c r="N19" s="22" t="s">
        <v>120</v>
      </c>
      <c r="O19" s="104">
        <v>1099.0</v>
      </c>
      <c r="P19" s="22" t="s">
        <v>139</v>
      </c>
      <c r="Q19" s="24">
        <v>759.9</v>
      </c>
      <c r="R19" s="22" t="s">
        <v>81</v>
      </c>
    </row>
    <row r="20" ht="13.5" customHeight="1">
      <c r="K20" s="22" t="s">
        <v>56</v>
      </c>
      <c r="L20" s="19">
        <v>2.0</v>
      </c>
      <c r="M20" s="101">
        <v>33003.0</v>
      </c>
      <c r="N20" s="22" t="s">
        <v>58</v>
      </c>
      <c r="O20" s="102">
        <v>1100.0</v>
      </c>
      <c r="P20" s="22" t="s">
        <v>140</v>
      </c>
      <c r="Q20" s="24">
        <v>952.05</v>
      </c>
      <c r="R20" s="22" t="s">
        <v>60</v>
      </c>
    </row>
    <row r="21" ht="13.5" customHeight="1">
      <c r="K21" s="22" t="s">
        <v>77</v>
      </c>
      <c r="L21" s="19">
        <v>3.0</v>
      </c>
      <c r="M21" s="101">
        <v>33003.0</v>
      </c>
      <c r="N21" s="22" t="s">
        <v>111</v>
      </c>
      <c r="O21" s="104">
        <v>1102.0</v>
      </c>
      <c r="P21" s="22" t="s">
        <v>141</v>
      </c>
      <c r="Q21" s="24">
        <v>785.44</v>
      </c>
      <c r="R21" s="22" t="s">
        <v>81</v>
      </c>
    </row>
    <row r="22" ht="13.5" customHeight="1">
      <c r="K22" s="22" t="s">
        <v>77</v>
      </c>
      <c r="L22" s="19">
        <v>3.0</v>
      </c>
      <c r="M22" s="101">
        <v>33003.0</v>
      </c>
      <c r="N22" s="22" t="s">
        <v>92</v>
      </c>
      <c r="O22" s="103">
        <v>1103.0</v>
      </c>
      <c r="P22" s="22" t="s">
        <v>142</v>
      </c>
      <c r="Q22" s="24">
        <v>1845.25</v>
      </c>
      <c r="R22" s="22" t="s">
        <v>81</v>
      </c>
    </row>
    <row r="23" ht="13.5" customHeight="1">
      <c r="K23" s="22" t="s">
        <v>68</v>
      </c>
      <c r="L23" s="19">
        <v>5.0</v>
      </c>
      <c r="M23" s="101">
        <v>33003.0</v>
      </c>
      <c r="N23" s="22" t="s">
        <v>99</v>
      </c>
      <c r="O23" s="104">
        <v>1104.0</v>
      </c>
      <c r="P23" s="22" t="s">
        <v>144</v>
      </c>
      <c r="Q23" s="24">
        <v>2538.18</v>
      </c>
      <c r="R23" s="22" t="s">
        <v>72</v>
      </c>
    </row>
    <row r="24" ht="13.5" customHeight="1">
      <c r="K24" s="22" t="s">
        <v>68</v>
      </c>
      <c r="L24" s="19">
        <v>5.0</v>
      </c>
      <c r="M24" s="101">
        <v>33003.0</v>
      </c>
      <c r="N24" s="22" t="s">
        <v>114</v>
      </c>
      <c r="O24" s="102">
        <v>1105.0</v>
      </c>
      <c r="P24" s="22" t="s">
        <v>145</v>
      </c>
      <c r="Q24" s="24">
        <v>1052.81</v>
      </c>
      <c r="R24" s="22" t="s">
        <v>72</v>
      </c>
    </row>
    <row r="25" ht="13.5" customHeight="1">
      <c r="K25" s="22" t="s">
        <v>56</v>
      </c>
      <c r="L25" s="19">
        <v>2.0</v>
      </c>
      <c r="M25" s="101">
        <v>33003.0</v>
      </c>
      <c r="N25" s="22" t="s">
        <v>58</v>
      </c>
      <c r="O25" s="104">
        <v>1106.0</v>
      </c>
      <c r="P25" s="22" t="s">
        <v>148</v>
      </c>
      <c r="Q25" s="24">
        <v>1080.39</v>
      </c>
      <c r="R25" s="22" t="s">
        <v>60</v>
      </c>
    </row>
    <row r="26" ht="13.5" customHeight="1">
      <c r="K26" s="22" t="s">
        <v>77</v>
      </c>
      <c r="L26" s="19">
        <v>3.0</v>
      </c>
      <c r="M26" s="101">
        <v>33003.0</v>
      </c>
      <c r="N26" s="22" t="s">
        <v>102</v>
      </c>
      <c r="O26" s="102">
        <v>1107.0</v>
      </c>
      <c r="P26" s="22" t="s">
        <v>149</v>
      </c>
      <c r="Q26" s="24">
        <v>1711.4</v>
      </c>
      <c r="R26" s="22" t="s">
        <v>81</v>
      </c>
    </row>
    <row r="27" ht="13.5" customHeight="1">
      <c r="K27" s="22" t="s">
        <v>56</v>
      </c>
      <c r="L27" s="19">
        <v>2.0</v>
      </c>
      <c r="M27" s="101">
        <v>33003.0</v>
      </c>
      <c r="N27" s="22" t="s">
        <v>105</v>
      </c>
      <c r="O27" s="103">
        <v>1108.0</v>
      </c>
      <c r="P27" s="22" t="s">
        <v>150</v>
      </c>
      <c r="Q27" s="24">
        <v>1012.37</v>
      </c>
      <c r="R27" s="22" t="s">
        <v>60</v>
      </c>
    </row>
    <row r="28" ht="13.5" customHeight="1">
      <c r="K28" s="22" t="s">
        <v>93</v>
      </c>
      <c r="L28" s="19">
        <v>4.0</v>
      </c>
      <c r="M28" s="101">
        <v>33003.0</v>
      </c>
      <c r="N28" s="22" t="s">
        <v>117</v>
      </c>
      <c r="O28" s="102">
        <v>1109.0</v>
      </c>
      <c r="P28" s="22" t="s">
        <v>151</v>
      </c>
      <c r="Q28" s="24">
        <v>15.48</v>
      </c>
      <c r="R28" s="22" t="s">
        <v>97</v>
      </c>
    </row>
    <row r="29" ht="13.5" customHeight="1">
      <c r="K29" s="22" t="s">
        <v>51</v>
      </c>
      <c r="L29" s="19">
        <v>1.0</v>
      </c>
      <c r="M29" s="101">
        <v>33003.0</v>
      </c>
      <c r="N29" s="22" t="s">
        <v>109</v>
      </c>
      <c r="O29" s="103">
        <v>1110.0</v>
      </c>
      <c r="P29" s="22" t="s">
        <v>152</v>
      </c>
      <c r="Q29" s="24">
        <v>996.95</v>
      </c>
      <c r="R29" s="22" t="s">
        <v>55</v>
      </c>
    </row>
    <row r="30" ht="13.5" customHeight="1">
      <c r="K30" s="22" t="s">
        <v>51</v>
      </c>
      <c r="L30" s="19">
        <v>1.0</v>
      </c>
      <c r="M30" s="101">
        <v>33003.0</v>
      </c>
      <c r="N30" s="22" t="s">
        <v>112</v>
      </c>
      <c r="O30" s="102">
        <v>1111.0</v>
      </c>
      <c r="P30" s="22" t="s">
        <v>153</v>
      </c>
      <c r="Q30" s="24">
        <v>1493.34</v>
      </c>
      <c r="R30" s="22" t="s">
        <v>55</v>
      </c>
    </row>
    <row r="31" ht="13.5" customHeight="1">
      <c r="K31" s="22" t="s">
        <v>93</v>
      </c>
      <c r="L31" s="19">
        <v>4.0</v>
      </c>
      <c r="M31" s="101">
        <v>33003.0</v>
      </c>
      <c r="N31" s="22" t="s">
        <v>108</v>
      </c>
      <c r="O31" s="103">
        <v>1112.0</v>
      </c>
      <c r="P31" s="22" t="s">
        <v>137</v>
      </c>
      <c r="Q31" s="24">
        <v>863.96</v>
      </c>
      <c r="R31" s="22" t="s">
        <v>97</v>
      </c>
    </row>
    <row r="32" ht="13.5" customHeight="1">
      <c r="K32" s="22" t="s">
        <v>93</v>
      </c>
      <c r="L32" s="19">
        <v>4.0</v>
      </c>
      <c r="M32" s="101">
        <v>33004.0</v>
      </c>
      <c r="N32" s="22" t="s">
        <v>108</v>
      </c>
      <c r="O32" s="104">
        <v>1113.0</v>
      </c>
      <c r="P32" s="22" t="s">
        <v>154</v>
      </c>
      <c r="Q32" s="24">
        <v>1890.75</v>
      </c>
      <c r="R32" s="22" t="s">
        <v>97</v>
      </c>
    </row>
    <row r="33" ht="13.5" customHeight="1">
      <c r="K33" s="22" t="s">
        <v>51</v>
      </c>
      <c r="L33" s="19">
        <v>1.0</v>
      </c>
      <c r="M33" s="101">
        <v>33004.0</v>
      </c>
      <c r="N33" s="22" t="s">
        <v>53</v>
      </c>
      <c r="O33" s="102">
        <v>1114.0</v>
      </c>
      <c r="P33" s="22" t="s">
        <v>155</v>
      </c>
      <c r="Q33" s="24">
        <v>2174.81</v>
      </c>
      <c r="R33" s="22" t="s">
        <v>55</v>
      </c>
    </row>
    <row r="34" ht="13.5" customHeight="1">
      <c r="K34" s="22" t="s">
        <v>93</v>
      </c>
      <c r="L34" s="19">
        <v>4.0</v>
      </c>
      <c r="M34" s="101">
        <v>33004.0</v>
      </c>
      <c r="N34" s="22" t="s">
        <v>115</v>
      </c>
      <c r="O34" s="104">
        <v>1117.0</v>
      </c>
      <c r="P34" s="22" t="s">
        <v>54</v>
      </c>
      <c r="Q34" s="24">
        <v>1085.32</v>
      </c>
      <c r="R34" s="22" t="s">
        <v>97</v>
      </c>
    </row>
    <row r="35" ht="13.5" customHeight="1">
      <c r="K35" s="22" t="s">
        <v>77</v>
      </c>
      <c r="L35" s="19">
        <v>3.0</v>
      </c>
      <c r="M35" s="101">
        <v>33004.0</v>
      </c>
      <c r="N35" s="22" t="s">
        <v>92</v>
      </c>
      <c r="O35" s="103">
        <v>1119.0</v>
      </c>
      <c r="P35" s="22" t="s">
        <v>156</v>
      </c>
      <c r="Q35" s="24">
        <v>1528.47</v>
      </c>
      <c r="R35" s="22" t="s">
        <v>81</v>
      </c>
    </row>
    <row r="36" ht="13.5" customHeight="1">
      <c r="K36" s="22" t="s">
        <v>68</v>
      </c>
      <c r="L36" s="19">
        <v>5.0</v>
      </c>
      <c r="M36" s="101">
        <v>33004.0</v>
      </c>
      <c r="N36" s="22" t="s">
        <v>98</v>
      </c>
      <c r="O36" s="104">
        <v>1120.0</v>
      </c>
      <c r="P36" s="22" t="s">
        <v>158</v>
      </c>
      <c r="Q36" s="24">
        <v>2333.0</v>
      </c>
      <c r="R36" s="22" t="s">
        <v>72</v>
      </c>
    </row>
    <row r="37" ht="13.5" customHeight="1">
      <c r="K37" s="22" t="s">
        <v>51</v>
      </c>
      <c r="L37" s="19">
        <v>1.0</v>
      </c>
      <c r="M37" s="101">
        <v>33004.0</v>
      </c>
      <c r="N37" s="22" t="s">
        <v>53</v>
      </c>
      <c r="O37" s="102">
        <v>1122.0</v>
      </c>
      <c r="P37" s="22" t="s">
        <v>155</v>
      </c>
      <c r="Q37" s="24">
        <v>253.52</v>
      </c>
      <c r="R37" s="22" t="s">
        <v>55</v>
      </c>
    </row>
    <row r="38" ht="13.5" customHeight="1">
      <c r="K38" s="22" t="s">
        <v>77</v>
      </c>
      <c r="L38" s="19">
        <v>3.0</v>
      </c>
      <c r="M38" s="101">
        <v>33004.0</v>
      </c>
      <c r="N38" s="22" t="s">
        <v>79</v>
      </c>
      <c r="O38" s="103">
        <v>1125.0</v>
      </c>
      <c r="P38" s="22" t="s">
        <v>161</v>
      </c>
      <c r="Q38" s="24">
        <v>739.36</v>
      </c>
      <c r="R38" s="22" t="s">
        <v>81</v>
      </c>
    </row>
    <row r="39" ht="13.5" customHeight="1">
      <c r="K39" s="22" t="s">
        <v>56</v>
      </c>
      <c r="L39" s="19">
        <v>2.0</v>
      </c>
      <c r="M39" s="101">
        <v>33005.0</v>
      </c>
      <c r="N39" s="22" t="s">
        <v>62</v>
      </c>
      <c r="O39" s="102">
        <v>1126.0</v>
      </c>
      <c r="P39" s="22" t="s">
        <v>162</v>
      </c>
      <c r="Q39" s="24">
        <v>1590.64</v>
      </c>
      <c r="R39" s="22" t="s">
        <v>60</v>
      </c>
    </row>
    <row r="40" ht="13.5" customHeight="1">
      <c r="K40" s="22" t="s">
        <v>93</v>
      </c>
      <c r="L40" s="19">
        <v>4.0</v>
      </c>
      <c r="M40" s="101">
        <v>33005.0</v>
      </c>
      <c r="N40" s="22" t="s">
        <v>115</v>
      </c>
      <c r="O40" s="104">
        <v>1127.0</v>
      </c>
      <c r="P40" s="22" t="s">
        <v>163</v>
      </c>
      <c r="Q40" s="24">
        <v>2048.88</v>
      </c>
      <c r="R40" s="22" t="s">
        <v>97</v>
      </c>
    </row>
    <row r="41" ht="13.5" customHeight="1">
      <c r="K41" s="22" t="s">
        <v>51</v>
      </c>
      <c r="L41" s="19">
        <v>1.0</v>
      </c>
      <c r="M41" s="101">
        <v>33005.0</v>
      </c>
      <c r="N41" s="22" t="s">
        <v>53</v>
      </c>
      <c r="O41" s="104">
        <v>1128.0</v>
      </c>
      <c r="P41" s="22" t="s">
        <v>164</v>
      </c>
      <c r="Q41" s="24">
        <v>882.8</v>
      </c>
      <c r="R41" s="22" t="s">
        <v>55</v>
      </c>
    </row>
    <row r="42" ht="13.5" customHeight="1">
      <c r="K42" s="22" t="s">
        <v>56</v>
      </c>
      <c r="L42" s="19">
        <v>2.0</v>
      </c>
      <c r="M42" s="101">
        <v>33005.0</v>
      </c>
      <c r="N42" s="22" t="s">
        <v>62</v>
      </c>
      <c r="O42" s="102">
        <v>1129.0</v>
      </c>
      <c r="P42" s="22" t="s">
        <v>165</v>
      </c>
      <c r="Q42" s="24">
        <v>1528.32</v>
      </c>
      <c r="R42" s="22" t="s">
        <v>60</v>
      </c>
    </row>
    <row r="43" ht="13.5" customHeight="1">
      <c r="K43" s="22" t="s">
        <v>93</v>
      </c>
      <c r="L43" s="19">
        <v>4.0</v>
      </c>
      <c r="M43" s="101">
        <v>33005.0</v>
      </c>
      <c r="N43" s="22" t="s">
        <v>91</v>
      </c>
      <c r="O43" s="104">
        <v>1130.0</v>
      </c>
      <c r="P43" s="22" t="s">
        <v>166</v>
      </c>
      <c r="Q43" s="24">
        <v>1132.3</v>
      </c>
      <c r="R43" s="22" t="s">
        <v>97</v>
      </c>
    </row>
    <row r="44" ht="13.5" customHeight="1">
      <c r="K44" s="22" t="s">
        <v>68</v>
      </c>
      <c r="L44" s="19">
        <v>5.0</v>
      </c>
      <c r="M44" s="101">
        <v>33005.0</v>
      </c>
      <c r="N44" s="22" t="s">
        <v>73</v>
      </c>
      <c r="O44" s="103">
        <v>1131.0</v>
      </c>
      <c r="P44" s="22" t="s">
        <v>167</v>
      </c>
      <c r="Q44" s="24">
        <v>927.86</v>
      </c>
      <c r="R44" s="22" t="s">
        <v>72</v>
      </c>
    </row>
    <row r="45" ht="13.5" customHeight="1">
      <c r="K45" s="22" t="s">
        <v>68</v>
      </c>
      <c r="L45" s="19">
        <v>5.0</v>
      </c>
      <c r="M45" s="101">
        <v>33005.0</v>
      </c>
      <c r="N45" s="22" t="s">
        <v>98</v>
      </c>
      <c r="O45" s="104">
        <v>1132.0</v>
      </c>
      <c r="P45" s="22" t="s">
        <v>168</v>
      </c>
      <c r="Q45" s="24">
        <v>1980.28</v>
      </c>
      <c r="R45" s="22" t="s">
        <v>72</v>
      </c>
    </row>
    <row r="46" ht="13.5" customHeight="1">
      <c r="K46" s="22" t="s">
        <v>93</v>
      </c>
      <c r="L46" s="19">
        <v>4.0</v>
      </c>
      <c r="M46" s="101">
        <v>33005.0</v>
      </c>
      <c r="N46" s="22" t="s">
        <v>108</v>
      </c>
      <c r="O46" s="102">
        <v>1134.0</v>
      </c>
      <c r="P46" s="22" t="s">
        <v>169</v>
      </c>
      <c r="Q46" s="24">
        <v>166.12</v>
      </c>
      <c r="R46" s="22" t="s">
        <v>97</v>
      </c>
    </row>
    <row r="47" ht="13.5" customHeight="1">
      <c r="K47" s="22" t="s">
        <v>77</v>
      </c>
      <c r="L47" s="19">
        <v>3.0</v>
      </c>
      <c r="M47" s="101">
        <v>33005.0</v>
      </c>
      <c r="N47" s="22" t="s">
        <v>92</v>
      </c>
      <c r="O47" s="104">
        <v>1135.0</v>
      </c>
      <c r="P47" s="22" t="s">
        <v>170</v>
      </c>
      <c r="Q47" s="24">
        <v>1386.26</v>
      </c>
      <c r="R47" s="22" t="s">
        <v>81</v>
      </c>
    </row>
    <row r="48" ht="13.5" customHeight="1">
      <c r="K48" s="22" t="s">
        <v>68</v>
      </c>
      <c r="L48" s="19">
        <v>5.0</v>
      </c>
      <c r="M48" s="101">
        <v>33005.0</v>
      </c>
      <c r="N48" s="22" t="s">
        <v>70</v>
      </c>
      <c r="O48" s="102">
        <v>1136.0</v>
      </c>
      <c r="P48" s="22" t="s">
        <v>171</v>
      </c>
      <c r="Q48" s="24">
        <v>2388.97</v>
      </c>
      <c r="R48" s="22" t="s">
        <v>72</v>
      </c>
    </row>
    <row r="49" ht="13.5" customHeight="1">
      <c r="K49" s="22" t="s">
        <v>93</v>
      </c>
      <c r="L49" s="19">
        <v>4.0</v>
      </c>
      <c r="M49" s="101">
        <v>33005.0</v>
      </c>
      <c r="N49" s="22" t="s">
        <v>108</v>
      </c>
      <c r="O49" s="104">
        <v>1137.0</v>
      </c>
      <c r="P49" s="22" t="s">
        <v>155</v>
      </c>
      <c r="Q49" s="24">
        <v>3321.66</v>
      </c>
      <c r="R49" s="22" t="s">
        <v>97</v>
      </c>
    </row>
    <row r="50" ht="13.5" customHeight="1">
      <c r="K50" s="22" t="s">
        <v>56</v>
      </c>
      <c r="L50" s="19">
        <v>2.0</v>
      </c>
      <c r="M50" s="101">
        <v>33005.0</v>
      </c>
      <c r="N50" s="22" t="s">
        <v>58</v>
      </c>
      <c r="O50" s="103">
        <v>1140.0</v>
      </c>
      <c r="P50" s="22" t="s">
        <v>172</v>
      </c>
      <c r="Q50" s="24">
        <v>1309.52</v>
      </c>
      <c r="R50" s="22" t="s">
        <v>60</v>
      </c>
    </row>
    <row r="51" ht="13.5" customHeight="1">
      <c r="K51" s="22" t="s">
        <v>68</v>
      </c>
      <c r="L51" s="19">
        <v>5.0</v>
      </c>
      <c r="M51" s="101">
        <v>33005.0</v>
      </c>
      <c r="N51" s="22" t="s">
        <v>73</v>
      </c>
      <c r="O51" s="104">
        <v>1141.0</v>
      </c>
      <c r="P51" s="22" t="s">
        <v>173</v>
      </c>
      <c r="Q51" s="24">
        <v>1510.52</v>
      </c>
      <c r="R51" s="22" t="s">
        <v>72</v>
      </c>
    </row>
    <row r="52" ht="13.5" customHeight="1">
      <c r="K52" s="22" t="s">
        <v>51</v>
      </c>
      <c r="L52" s="19">
        <v>1.0</v>
      </c>
      <c r="M52" s="101">
        <v>33005.0</v>
      </c>
      <c r="N52" s="22" t="s">
        <v>101</v>
      </c>
      <c r="O52" s="102">
        <v>1142.0</v>
      </c>
      <c r="P52" s="22" t="s">
        <v>174</v>
      </c>
      <c r="Q52" s="24">
        <v>893.28</v>
      </c>
      <c r="R52" s="22" t="s">
        <v>55</v>
      </c>
    </row>
    <row r="53" ht="13.5" customHeight="1">
      <c r="K53" s="22" t="s">
        <v>56</v>
      </c>
      <c r="L53" s="19">
        <v>2.0</v>
      </c>
      <c r="M53" s="101">
        <v>33005.0</v>
      </c>
      <c r="N53" s="22" t="s">
        <v>62</v>
      </c>
      <c r="O53" s="104">
        <v>1143.0</v>
      </c>
      <c r="P53" s="22" t="s">
        <v>175</v>
      </c>
      <c r="Q53" s="24">
        <v>829.73</v>
      </c>
      <c r="R53" s="22" t="s">
        <v>60</v>
      </c>
    </row>
    <row r="54" ht="13.5" customHeight="1">
      <c r="K54" s="22" t="s">
        <v>68</v>
      </c>
      <c r="L54" s="19">
        <v>5.0</v>
      </c>
      <c r="M54" s="101">
        <v>33005.0</v>
      </c>
      <c r="N54" s="22" t="s">
        <v>73</v>
      </c>
      <c r="O54" s="103">
        <v>1144.0</v>
      </c>
      <c r="P54" s="22" t="s">
        <v>176</v>
      </c>
      <c r="Q54" s="24">
        <v>1138.63</v>
      </c>
      <c r="R54" s="22" t="s">
        <v>72</v>
      </c>
    </row>
    <row r="55" ht="13.5" customHeight="1">
      <c r="K55" s="22" t="s">
        <v>68</v>
      </c>
      <c r="L55" s="19">
        <v>5.0</v>
      </c>
      <c r="M55" s="101">
        <v>33005.0</v>
      </c>
      <c r="N55" s="22" t="s">
        <v>114</v>
      </c>
      <c r="O55" s="102">
        <v>1145.0</v>
      </c>
      <c r="P55" s="22" t="s">
        <v>177</v>
      </c>
      <c r="Q55" s="24">
        <v>1488.5</v>
      </c>
      <c r="R55" s="22" t="s">
        <v>72</v>
      </c>
    </row>
    <row r="56" ht="13.5" customHeight="1">
      <c r="K56" s="22" t="s">
        <v>68</v>
      </c>
      <c r="L56" s="19">
        <v>5.0</v>
      </c>
      <c r="M56" s="101">
        <v>33006.0</v>
      </c>
      <c r="N56" s="22" t="s">
        <v>114</v>
      </c>
      <c r="O56" s="104">
        <v>1146.0</v>
      </c>
      <c r="P56" s="22" t="s">
        <v>178</v>
      </c>
      <c r="Q56" s="24">
        <v>2525.09</v>
      </c>
      <c r="R56" s="22" t="s">
        <v>72</v>
      </c>
    </row>
    <row r="57" ht="13.5" customHeight="1">
      <c r="K57" s="22" t="s">
        <v>51</v>
      </c>
      <c r="L57" s="19">
        <v>1.0</v>
      </c>
      <c r="M57" s="101">
        <v>33006.0</v>
      </c>
      <c r="N57" s="22" t="s">
        <v>118</v>
      </c>
      <c r="O57" s="102">
        <v>1148.0</v>
      </c>
      <c r="P57" s="22" t="s">
        <v>179</v>
      </c>
      <c r="Q57" s="24">
        <v>282.22</v>
      </c>
      <c r="R57" s="22" t="s">
        <v>55</v>
      </c>
    </row>
    <row r="58" ht="13.5" customHeight="1">
      <c r="K58" s="22" t="s">
        <v>51</v>
      </c>
      <c r="L58" s="19">
        <v>1.0</v>
      </c>
      <c r="M58" s="101">
        <v>33006.0</v>
      </c>
      <c r="N58" s="22" t="s">
        <v>112</v>
      </c>
      <c r="O58" s="103">
        <v>1149.0</v>
      </c>
      <c r="P58" s="22" t="s">
        <v>180</v>
      </c>
      <c r="Q58" s="24">
        <v>175.55</v>
      </c>
      <c r="R58" s="22" t="s">
        <v>55</v>
      </c>
    </row>
    <row r="59" ht="13.5" customHeight="1">
      <c r="K59" s="22" t="s">
        <v>51</v>
      </c>
      <c r="L59" s="19">
        <v>1.0</v>
      </c>
      <c r="M59" s="101">
        <v>33006.0</v>
      </c>
      <c r="N59" s="22" t="s">
        <v>53</v>
      </c>
      <c r="O59" s="102">
        <v>1151.0</v>
      </c>
      <c r="P59" s="22" t="s">
        <v>181</v>
      </c>
      <c r="Q59" s="24">
        <v>85.0</v>
      </c>
      <c r="R59" s="22" t="s">
        <v>55</v>
      </c>
    </row>
    <row r="60" ht="13.5" customHeight="1">
      <c r="K60" s="22" t="s">
        <v>77</v>
      </c>
      <c r="L60" s="19">
        <v>3.0</v>
      </c>
      <c r="M60" s="101">
        <v>33006.0</v>
      </c>
      <c r="N60" s="22" t="s">
        <v>79</v>
      </c>
      <c r="O60" s="103">
        <v>1152.0</v>
      </c>
      <c r="P60" s="22" t="s">
        <v>182</v>
      </c>
      <c r="Q60" s="24">
        <v>840.39</v>
      </c>
      <c r="R60" s="22" t="s">
        <v>81</v>
      </c>
    </row>
    <row r="61" ht="13.5" customHeight="1">
      <c r="K61" s="22" t="s">
        <v>77</v>
      </c>
      <c r="L61" s="19">
        <v>3.0</v>
      </c>
      <c r="M61" s="101">
        <v>33006.0</v>
      </c>
      <c r="N61" s="22" t="s">
        <v>92</v>
      </c>
      <c r="O61" s="104">
        <v>1153.0</v>
      </c>
      <c r="P61" s="22" t="s">
        <v>80</v>
      </c>
      <c r="Q61" s="24">
        <v>1570.76</v>
      </c>
      <c r="R61" s="22" t="s">
        <v>81</v>
      </c>
    </row>
    <row r="62" ht="13.5" customHeight="1">
      <c r="K62" s="22" t="s">
        <v>77</v>
      </c>
      <c r="L62" s="19">
        <v>3.0</v>
      </c>
      <c r="M62" s="101">
        <v>33006.0</v>
      </c>
      <c r="N62" s="22" t="s">
        <v>102</v>
      </c>
      <c r="O62" s="102">
        <v>1155.0</v>
      </c>
      <c r="P62" s="22" t="s">
        <v>183</v>
      </c>
      <c r="Q62" s="24">
        <v>846.62</v>
      </c>
      <c r="R62" s="22" t="s">
        <v>81</v>
      </c>
    </row>
    <row r="63" ht="13.5" customHeight="1">
      <c r="K63" s="22" t="s">
        <v>56</v>
      </c>
      <c r="L63" s="19">
        <v>2.0</v>
      </c>
      <c r="M63" s="101">
        <v>33006.0</v>
      </c>
      <c r="N63" s="22" t="s">
        <v>58</v>
      </c>
      <c r="O63" s="103">
        <v>1157.0</v>
      </c>
      <c r="P63" s="22" t="s">
        <v>184</v>
      </c>
      <c r="Q63" s="24">
        <v>2485.34</v>
      </c>
      <c r="R63" s="22" t="s">
        <v>60</v>
      </c>
    </row>
    <row r="64" ht="13.5" customHeight="1">
      <c r="K64" s="22" t="s">
        <v>93</v>
      </c>
      <c r="L64" s="19">
        <v>4.0</v>
      </c>
      <c r="M64" s="101">
        <v>33007.0</v>
      </c>
      <c r="N64" s="22" t="s">
        <v>108</v>
      </c>
      <c r="O64" s="102">
        <v>1160.0</v>
      </c>
      <c r="P64" s="22" t="s">
        <v>185</v>
      </c>
      <c r="Q64" s="24">
        <v>878.27</v>
      </c>
      <c r="R64" s="22" t="s">
        <v>97</v>
      </c>
    </row>
    <row r="65" ht="13.5" customHeight="1">
      <c r="K65" s="22" t="s">
        <v>93</v>
      </c>
      <c r="L65" s="19">
        <v>4.0</v>
      </c>
      <c r="M65" s="101">
        <v>33007.0</v>
      </c>
      <c r="N65" s="22" t="s">
        <v>115</v>
      </c>
      <c r="O65" s="104">
        <v>1162.0</v>
      </c>
      <c r="P65" s="22" t="s">
        <v>166</v>
      </c>
      <c r="Q65" s="24">
        <v>328.88</v>
      </c>
      <c r="R65" s="22" t="s">
        <v>97</v>
      </c>
    </row>
    <row r="66" ht="13.5" customHeight="1">
      <c r="K66" s="22" t="s">
        <v>77</v>
      </c>
      <c r="L66" s="19">
        <v>3.0</v>
      </c>
      <c r="M66" s="101">
        <v>33007.0</v>
      </c>
      <c r="N66" s="22" t="s">
        <v>102</v>
      </c>
      <c r="O66" s="104">
        <v>1163.0</v>
      </c>
      <c r="P66" s="22" t="s">
        <v>186</v>
      </c>
      <c r="Q66" s="24">
        <v>1062.07</v>
      </c>
      <c r="R66" s="22" t="s">
        <v>81</v>
      </c>
    </row>
    <row r="67" ht="13.5" customHeight="1">
      <c r="L67" s="19"/>
    </row>
    <row r="68" ht="13.5" customHeight="1">
      <c r="L68" s="19"/>
    </row>
    <row r="69" ht="13.5" customHeight="1">
      <c r="L69" s="19"/>
    </row>
    <row r="70" ht="13.5" customHeight="1">
      <c r="L70" s="19"/>
    </row>
    <row r="71" ht="13.5" customHeight="1">
      <c r="L71" s="19"/>
    </row>
    <row r="72" ht="13.5" customHeight="1">
      <c r="L72" s="19"/>
    </row>
    <row r="73" ht="13.5" customHeight="1">
      <c r="L73" s="19"/>
    </row>
    <row r="74" ht="13.5" customHeight="1">
      <c r="L74" s="19"/>
    </row>
    <row r="75" ht="13.5" customHeight="1">
      <c r="L75" s="19"/>
    </row>
    <row r="76" ht="13.5" customHeight="1">
      <c r="L76" s="19"/>
    </row>
    <row r="77" ht="13.5" customHeight="1">
      <c r="L77" s="19"/>
    </row>
    <row r="78" ht="13.5" customHeight="1">
      <c r="L78" s="19"/>
    </row>
    <row r="79" ht="13.5" customHeight="1">
      <c r="L79" s="19"/>
    </row>
    <row r="80" ht="13.5" customHeight="1">
      <c r="L80" s="19"/>
    </row>
    <row r="81" ht="13.5" customHeight="1">
      <c r="L81" s="19"/>
    </row>
    <row r="82" ht="13.5" customHeight="1">
      <c r="L82" s="19"/>
    </row>
    <row r="83" ht="13.5" customHeight="1">
      <c r="L83" s="19"/>
    </row>
    <row r="84" ht="13.5" customHeight="1">
      <c r="L84" s="19"/>
    </row>
    <row r="85" ht="13.5" customHeight="1">
      <c r="L85" s="19"/>
    </row>
    <row r="86" ht="13.5" customHeight="1">
      <c r="L86" s="19"/>
    </row>
    <row r="87" ht="13.5" customHeight="1">
      <c r="L87" s="19"/>
    </row>
    <row r="88" ht="13.5" customHeight="1">
      <c r="L88" s="19"/>
    </row>
    <row r="89" ht="13.5" customHeight="1">
      <c r="L89" s="19"/>
    </row>
    <row r="90" ht="13.5" customHeight="1">
      <c r="L90" s="19"/>
    </row>
    <row r="91" ht="13.5" customHeight="1">
      <c r="L91" s="19"/>
    </row>
    <row r="92" ht="13.5" customHeight="1">
      <c r="L92" s="19"/>
    </row>
    <row r="93" ht="13.5" customHeight="1">
      <c r="L93" s="19"/>
    </row>
    <row r="94" ht="13.5" customHeight="1">
      <c r="L94" s="19"/>
    </row>
    <row r="95" ht="13.5" customHeight="1">
      <c r="L95" s="19"/>
    </row>
    <row r="96" ht="13.5" customHeight="1">
      <c r="L96" s="19"/>
    </row>
    <row r="97" ht="13.5" customHeight="1">
      <c r="L97" s="19"/>
    </row>
    <row r="98" ht="13.5" customHeight="1">
      <c r="L98" s="19"/>
    </row>
    <row r="99" ht="13.5" customHeight="1">
      <c r="L99" s="19"/>
    </row>
    <row r="100" ht="13.5" customHeight="1">
      <c r="L100" s="19"/>
    </row>
    <row r="101" ht="13.5" customHeight="1">
      <c r="L101" s="19"/>
    </row>
    <row r="102" ht="13.5" customHeight="1">
      <c r="L102" s="19"/>
    </row>
    <row r="103" ht="13.5" customHeight="1">
      <c r="L103" s="19"/>
    </row>
    <row r="104" ht="13.5" customHeight="1">
      <c r="L104" s="19"/>
    </row>
    <row r="105" ht="13.5" customHeight="1">
      <c r="L105" s="19"/>
    </row>
    <row r="106" ht="13.5" customHeight="1">
      <c r="L106" s="19"/>
    </row>
    <row r="107" ht="13.5" customHeight="1">
      <c r="L107" s="19"/>
    </row>
    <row r="108" ht="13.5" customHeight="1">
      <c r="L108" s="19"/>
    </row>
    <row r="109" ht="13.5" customHeight="1">
      <c r="L109" s="19"/>
    </row>
    <row r="110" ht="13.5" customHeight="1">
      <c r="L110" s="19"/>
    </row>
    <row r="111" ht="13.5" customHeight="1">
      <c r="L111" s="19"/>
    </row>
    <row r="112" ht="13.5" customHeight="1">
      <c r="L112" s="19"/>
    </row>
    <row r="113" ht="13.5" customHeight="1">
      <c r="L113" s="19"/>
    </row>
    <row r="114" ht="13.5" customHeight="1">
      <c r="L114" s="19"/>
    </row>
    <row r="115" ht="13.5" customHeight="1">
      <c r="L115" s="19"/>
    </row>
    <row r="116" ht="13.5" customHeight="1">
      <c r="L116" s="19"/>
    </row>
    <row r="117" ht="13.5" customHeight="1">
      <c r="L117" s="19"/>
    </row>
    <row r="118" ht="13.5" customHeight="1">
      <c r="L118" s="19"/>
    </row>
    <row r="119" ht="13.5" customHeight="1">
      <c r="L119" s="19"/>
    </row>
    <row r="120" ht="13.5" customHeight="1">
      <c r="L120" s="19"/>
    </row>
    <row r="121" ht="13.5" customHeight="1">
      <c r="L121" s="19"/>
    </row>
    <row r="122" ht="13.5" customHeight="1">
      <c r="L122" s="19"/>
    </row>
    <row r="123" ht="13.5" customHeight="1">
      <c r="L123" s="19"/>
    </row>
    <row r="124" ht="13.5" customHeight="1">
      <c r="L124" s="19"/>
    </row>
    <row r="125" ht="13.5" customHeight="1">
      <c r="L125" s="19"/>
    </row>
    <row r="126" ht="13.5" customHeight="1">
      <c r="L126" s="19"/>
    </row>
    <row r="127" ht="13.5" customHeight="1">
      <c r="L127" s="19"/>
    </row>
    <row r="128" ht="13.5" customHeight="1">
      <c r="L128" s="19"/>
    </row>
    <row r="129" ht="13.5" customHeight="1">
      <c r="L129" s="19"/>
    </row>
    <row r="130" ht="13.5" customHeight="1">
      <c r="L130" s="19"/>
    </row>
    <row r="131" ht="13.5" customHeight="1">
      <c r="L131" s="19"/>
    </row>
    <row r="132" ht="13.5" customHeight="1">
      <c r="L132" s="19"/>
    </row>
    <row r="133" ht="13.5" customHeight="1">
      <c r="L133" s="19"/>
    </row>
    <row r="134" ht="13.5" customHeight="1">
      <c r="L134" s="19"/>
    </row>
    <row r="135" ht="13.5" customHeight="1">
      <c r="L135" s="19"/>
    </row>
    <row r="136" ht="13.5" customHeight="1">
      <c r="L136" s="19"/>
    </row>
    <row r="137" ht="13.5" customHeight="1">
      <c r="L137" s="19"/>
    </row>
    <row r="138" ht="13.5" customHeight="1">
      <c r="L138" s="19"/>
    </row>
    <row r="139" ht="13.5" customHeight="1">
      <c r="L139" s="19"/>
    </row>
    <row r="140" ht="13.5" customHeight="1">
      <c r="L140" s="19"/>
    </row>
    <row r="141" ht="13.5" customHeight="1">
      <c r="L141" s="19"/>
    </row>
    <row r="142" ht="13.5" customHeight="1">
      <c r="L142" s="19"/>
    </row>
    <row r="143" ht="13.5" customHeight="1">
      <c r="L143" s="19"/>
    </row>
    <row r="144" ht="13.5" customHeight="1">
      <c r="L144" s="19"/>
    </row>
    <row r="145" ht="13.5" customHeight="1">
      <c r="L145" s="19"/>
    </row>
    <row r="146" ht="13.5" customHeight="1">
      <c r="L146" s="19"/>
    </row>
    <row r="147" ht="13.5" customHeight="1">
      <c r="L147" s="19"/>
    </row>
    <row r="148" ht="13.5" customHeight="1">
      <c r="L148" s="19"/>
    </row>
    <row r="149" ht="13.5" customHeight="1">
      <c r="L149" s="19"/>
    </row>
    <row r="150" ht="13.5" customHeight="1">
      <c r="L150" s="19"/>
    </row>
    <row r="151" ht="13.5" customHeight="1">
      <c r="L151" s="19"/>
    </row>
    <row r="152" ht="13.5" customHeight="1">
      <c r="L152" s="19"/>
    </row>
    <row r="153" ht="13.5" customHeight="1">
      <c r="L153" s="19"/>
    </row>
    <row r="154" ht="13.5" customHeight="1">
      <c r="L154" s="19"/>
    </row>
    <row r="155" ht="13.5" customHeight="1">
      <c r="L155" s="19"/>
    </row>
    <row r="156" ht="13.5" customHeight="1">
      <c r="L156" s="19"/>
    </row>
    <row r="157" ht="13.5" customHeight="1">
      <c r="L157" s="19"/>
    </row>
    <row r="158" ht="13.5" customHeight="1">
      <c r="L158" s="19"/>
    </row>
    <row r="159" ht="13.5" customHeight="1">
      <c r="L159" s="19"/>
    </row>
    <row r="160" ht="13.5" customHeight="1">
      <c r="L160" s="19"/>
    </row>
    <row r="161" ht="13.5" customHeight="1">
      <c r="L161" s="19"/>
    </row>
    <row r="162" ht="13.5" customHeight="1">
      <c r="L162" s="19"/>
    </row>
    <row r="163" ht="13.5" customHeight="1">
      <c r="L163" s="19"/>
    </row>
    <row r="164" ht="13.5" customHeight="1">
      <c r="L164" s="19"/>
    </row>
    <row r="165" ht="13.5" customHeight="1">
      <c r="L165" s="19"/>
    </row>
    <row r="166" ht="13.5" customHeight="1">
      <c r="L166" s="19"/>
    </row>
    <row r="167" ht="13.5" customHeight="1">
      <c r="L167" s="19"/>
    </row>
    <row r="168" ht="13.5" customHeight="1">
      <c r="L168" s="19"/>
    </row>
    <row r="169" ht="13.5" customHeight="1">
      <c r="L169" s="19"/>
    </row>
    <row r="170" ht="13.5" customHeight="1">
      <c r="L170" s="19"/>
    </row>
    <row r="171" ht="13.5" customHeight="1">
      <c r="L171" s="19"/>
    </row>
    <row r="172" ht="13.5" customHeight="1">
      <c r="L172" s="19"/>
    </row>
    <row r="173" ht="13.5" customHeight="1">
      <c r="L173" s="19"/>
    </row>
    <row r="174" ht="13.5" customHeight="1">
      <c r="L174" s="19"/>
    </row>
    <row r="175" ht="13.5" customHeight="1">
      <c r="L175" s="19"/>
    </row>
    <row r="176" ht="13.5" customHeight="1">
      <c r="L176" s="19"/>
    </row>
    <row r="177" ht="13.5" customHeight="1">
      <c r="L177" s="19"/>
    </row>
    <row r="178" ht="13.5" customHeight="1">
      <c r="L178" s="19"/>
    </row>
    <row r="179" ht="13.5" customHeight="1">
      <c r="L179" s="19"/>
    </row>
    <row r="180" ht="13.5" customHeight="1">
      <c r="L180" s="19"/>
    </row>
    <row r="181" ht="13.5" customHeight="1">
      <c r="L181" s="19"/>
    </row>
    <row r="182" ht="13.5" customHeight="1">
      <c r="L182" s="19"/>
    </row>
    <row r="183" ht="13.5" customHeight="1">
      <c r="L183" s="19"/>
    </row>
    <row r="184" ht="13.5" customHeight="1">
      <c r="L184" s="19"/>
    </row>
    <row r="185" ht="13.5" customHeight="1">
      <c r="L185" s="19"/>
    </row>
    <row r="186" ht="13.5" customHeight="1">
      <c r="L186" s="19"/>
    </row>
    <row r="187" ht="13.5" customHeight="1">
      <c r="L187" s="19"/>
    </row>
    <row r="188" ht="13.5" customHeight="1">
      <c r="L188" s="19"/>
    </row>
    <row r="189" ht="13.5" customHeight="1">
      <c r="L189" s="19"/>
    </row>
    <row r="190" ht="13.5" customHeight="1">
      <c r="L190" s="19"/>
    </row>
    <row r="191" ht="13.5" customHeight="1">
      <c r="L191" s="19"/>
    </row>
    <row r="192" ht="13.5" customHeight="1">
      <c r="L192" s="19"/>
    </row>
    <row r="193" ht="13.5" customHeight="1">
      <c r="L193" s="19"/>
    </row>
    <row r="194" ht="13.5" customHeight="1">
      <c r="L194" s="19"/>
    </row>
    <row r="195" ht="13.5" customHeight="1">
      <c r="L195" s="19"/>
    </row>
    <row r="196" ht="13.5" customHeight="1">
      <c r="L196" s="19"/>
    </row>
    <row r="197" ht="13.5" customHeight="1">
      <c r="L197" s="19"/>
    </row>
    <row r="198" ht="13.5" customHeight="1">
      <c r="L198" s="19"/>
    </row>
    <row r="199" ht="13.5" customHeight="1">
      <c r="L199" s="19"/>
    </row>
    <row r="200" ht="13.5" customHeight="1">
      <c r="L200" s="19"/>
    </row>
    <row r="201" ht="13.5" customHeight="1">
      <c r="L201" s="19"/>
    </row>
    <row r="202" ht="13.5" customHeight="1">
      <c r="L202" s="19"/>
    </row>
    <row r="203" ht="13.5" customHeight="1">
      <c r="L203" s="19"/>
    </row>
    <row r="204" ht="13.5" customHeight="1">
      <c r="L204" s="19"/>
    </row>
    <row r="205" ht="13.5" customHeight="1">
      <c r="L205" s="19"/>
    </row>
    <row r="206" ht="13.5" customHeight="1">
      <c r="L206" s="19"/>
    </row>
    <row r="207" ht="13.5" customHeight="1">
      <c r="L207" s="19"/>
    </row>
    <row r="208" ht="13.5" customHeight="1">
      <c r="L208" s="19"/>
    </row>
    <row r="209" ht="13.5" customHeight="1">
      <c r="L209" s="19"/>
    </row>
    <row r="210" ht="13.5" customHeight="1">
      <c r="L210" s="19"/>
    </row>
    <row r="211" ht="13.5" customHeight="1">
      <c r="L211" s="19"/>
    </row>
    <row r="212" ht="13.5" customHeight="1">
      <c r="L212" s="19"/>
    </row>
    <row r="213" ht="13.5" customHeight="1">
      <c r="L213" s="19"/>
    </row>
    <row r="214" ht="13.5" customHeight="1">
      <c r="L214" s="19"/>
    </row>
    <row r="215" ht="13.5" customHeight="1">
      <c r="L215" s="19"/>
    </row>
    <row r="216" ht="13.5" customHeight="1">
      <c r="L216" s="19"/>
    </row>
    <row r="217" ht="13.5" customHeight="1">
      <c r="L217" s="19"/>
    </row>
    <row r="218" ht="13.5" customHeight="1">
      <c r="L218" s="19"/>
    </row>
    <row r="219" ht="13.5" customHeight="1">
      <c r="L219" s="19"/>
    </row>
    <row r="220" ht="13.5" customHeight="1">
      <c r="L220" s="19"/>
    </row>
    <row r="221" ht="13.5" customHeight="1">
      <c r="L221" s="19"/>
    </row>
    <row r="222" ht="13.5" customHeight="1">
      <c r="L222" s="19"/>
    </row>
    <row r="223" ht="13.5" customHeight="1">
      <c r="L223" s="19"/>
    </row>
    <row r="224" ht="13.5" customHeight="1">
      <c r="L224" s="19"/>
    </row>
    <row r="225" ht="13.5" customHeight="1">
      <c r="L225" s="19"/>
    </row>
    <row r="226" ht="13.5" customHeight="1">
      <c r="L226" s="19"/>
    </row>
    <row r="227" ht="13.5" customHeight="1">
      <c r="L227" s="19"/>
    </row>
    <row r="228" ht="13.5" customHeight="1">
      <c r="L228" s="19"/>
    </row>
    <row r="229" ht="13.5" customHeight="1">
      <c r="L229" s="19"/>
    </row>
    <row r="230" ht="13.5" customHeight="1">
      <c r="L230" s="19"/>
    </row>
    <row r="231" ht="13.5" customHeight="1">
      <c r="L231" s="19"/>
    </row>
    <row r="232" ht="13.5" customHeight="1">
      <c r="L232" s="19"/>
    </row>
    <row r="233" ht="13.5" customHeight="1">
      <c r="L233" s="19"/>
    </row>
    <row r="234" ht="13.5" customHeight="1">
      <c r="L234" s="19"/>
    </row>
    <row r="235" ht="13.5" customHeight="1">
      <c r="L235" s="19"/>
    </row>
    <row r="236" ht="13.5" customHeight="1">
      <c r="L236" s="19"/>
    </row>
    <row r="237" ht="13.5" customHeight="1">
      <c r="L237" s="19"/>
    </row>
    <row r="238" ht="13.5" customHeight="1">
      <c r="L238" s="19"/>
    </row>
    <row r="239" ht="13.5" customHeight="1">
      <c r="L239" s="19"/>
    </row>
    <row r="240" ht="13.5" customHeight="1">
      <c r="L240" s="19"/>
    </row>
    <row r="241" ht="13.5" customHeight="1">
      <c r="L241" s="19"/>
    </row>
    <row r="242" ht="13.5" customHeight="1">
      <c r="L242" s="19"/>
    </row>
    <row r="243" ht="13.5" customHeight="1">
      <c r="L243" s="19"/>
    </row>
    <row r="244" ht="13.5" customHeight="1">
      <c r="L244" s="19"/>
    </row>
    <row r="245" ht="13.5" customHeight="1">
      <c r="L245" s="19"/>
    </row>
    <row r="246" ht="13.5" customHeight="1">
      <c r="L246" s="19"/>
    </row>
    <row r="247" ht="13.5" customHeight="1">
      <c r="L247" s="19"/>
    </row>
    <row r="248" ht="13.5" customHeight="1">
      <c r="L248" s="19"/>
    </row>
    <row r="249" ht="13.5" customHeight="1">
      <c r="L249" s="19"/>
    </row>
    <row r="250" ht="13.5" customHeight="1">
      <c r="L250" s="19"/>
    </row>
    <row r="251" ht="13.5" customHeight="1">
      <c r="L251" s="19"/>
    </row>
    <row r="252" ht="13.5" customHeight="1">
      <c r="L252" s="19"/>
    </row>
    <row r="253" ht="13.5" customHeight="1">
      <c r="L253" s="19"/>
    </row>
    <row r="254" ht="13.5" customHeight="1">
      <c r="L254" s="19"/>
    </row>
    <row r="255" ht="13.5" customHeight="1">
      <c r="L255" s="19"/>
    </row>
    <row r="256" ht="13.5" customHeight="1">
      <c r="L256" s="19"/>
    </row>
    <row r="257" ht="13.5" customHeight="1">
      <c r="L257" s="19"/>
    </row>
    <row r="258" ht="13.5" customHeight="1">
      <c r="L258" s="19"/>
    </row>
    <row r="259" ht="13.5" customHeight="1">
      <c r="L259" s="19"/>
    </row>
    <row r="260" ht="13.5" customHeight="1">
      <c r="L260" s="19"/>
    </row>
    <row r="261" ht="13.5" customHeight="1">
      <c r="L261" s="19"/>
    </row>
    <row r="262" ht="13.5" customHeight="1">
      <c r="L262" s="19"/>
    </row>
    <row r="263" ht="13.5" customHeight="1">
      <c r="L263" s="19"/>
    </row>
    <row r="264" ht="13.5" customHeight="1">
      <c r="L264" s="19"/>
    </row>
    <row r="265" ht="13.5" customHeight="1">
      <c r="L265" s="19"/>
    </row>
    <row r="266" ht="13.5" customHeight="1">
      <c r="L266" s="19"/>
    </row>
    <row r="267" ht="13.5" customHeight="1">
      <c r="L267" s="19"/>
    </row>
    <row r="268" ht="13.5" customHeight="1">
      <c r="L268" s="19"/>
    </row>
    <row r="269" ht="13.5" customHeight="1">
      <c r="L269" s="19"/>
    </row>
    <row r="270" ht="13.5" customHeight="1">
      <c r="L270" s="19"/>
    </row>
    <row r="271" ht="13.5" customHeight="1">
      <c r="L271" s="19"/>
    </row>
    <row r="272" ht="13.5" customHeight="1">
      <c r="L272" s="19"/>
    </row>
    <row r="273" ht="13.5" customHeight="1">
      <c r="L273" s="19"/>
    </row>
    <row r="274" ht="13.5" customHeight="1">
      <c r="L274" s="19"/>
    </row>
    <row r="275" ht="13.5" customHeight="1">
      <c r="L275" s="19"/>
    </row>
    <row r="276" ht="13.5" customHeight="1">
      <c r="L276" s="19"/>
    </row>
    <row r="277" ht="13.5" customHeight="1">
      <c r="L277" s="19"/>
    </row>
    <row r="278" ht="13.5" customHeight="1">
      <c r="L278" s="19"/>
    </row>
    <row r="279" ht="13.5" customHeight="1">
      <c r="L279" s="19"/>
    </row>
    <row r="280" ht="13.5" customHeight="1">
      <c r="L280" s="19"/>
    </row>
    <row r="281" ht="13.5" customHeight="1">
      <c r="L281" s="19"/>
    </row>
    <row r="282" ht="13.5" customHeight="1">
      <c r="L282" s="19"/>
    </row>
    <row r="283" ht="13.5" customHeight="1">
      <c r="L283" s="19"/>
    </row>
    <row r="284" ht="13.5" customHeight="1">
      <c r="L284" s="19"/>
    </row>
    <row r="285" ht="13.5" customHeight="1">
      <c r="L285" s="19"/>
    </row>
    <row r="286" ht="13.5" customHeight="1">
      <c r="L286" s="19"/>
    </row>
    <row r="287" ht="13.5" customHeight="1">
      <c r="L287" s="19"/>
    </row>
    <row r="288" ht="13.5" customHeight="1">
      <c r="L288" s="19"/>
    </row>
    <row r="289" ht="13.5" customHeight="1">
      <c r="L289" s="19"/>
    </row>
    <row r="290" ht="13.5" customHeight="1">
      <c r="L290" s="19"/>
    </row>
    <row r="291" ht="13.5" customHeight="1">
      <c r="L291" s="19"/>
    </row>
    <row r="292" ht="13.5" customHeight="1">
      <c r="L292" s="19"/>
    </row>
    <row r="293" ht="13.5" customHeight="1">
      <c r="L293" s="19"/>
    </row>
    <row r="294" ht="13.5" customHeight="1">
      <c r="L294" s="19"/>
    </row>
    <row r="295" ht="13.5" customHeight="1">
      <c r="L295" s="19"/>
    </row>
    <row r="296" ht="13.5" customHeight="1">
      <c r="L296" s="19"/>
    </row>
    <row r="297" ht="13.5" customHeight="1">
      <c r="L297" s="19"/>
    </row>
    <row r="298" ht="13.5" customHeight="1">
      <c r="L298" s="19"/>
    </row>
    <row r="299" ht="13.5" customHeight="1">
      <c r="L299" s="19"/>
    </row>
    <row r="300" ht="13.5" customHeight="1">
      <c r="L300" s="19"/>
    </row>
    <row r="301" ht="13.5" customHeight="1">
      <c r="L301" s="19"/>
    </row>
    <row r="302" ht="13.5" customHeight="1">
      <c r="L302" s="19"/>
    </row>
    <row r="303" ht="13.5" customHeight="1">
      <c r="L303" s="19"/>
    </row>
    <row r="304" ht="13.5" customHeight="1">
      <c r="L304" s="19"/>
    </row>
    <row r="305" ht="13.5" customHeight="1">
      <c r="L305" s="19"/>
    </row>
    <row r="306" ht="13.5" customHeight="1">
      <c r="L306" s="19"/>
    </row>
    <row r="307" ht="13.5" customHeight="1">
      <c r="L307" s="19"/>
    </row>
    <row r="308" ht="13.5" customHeight="1">
      <c r="L308" s="19"/>
    </row>
    <row r="309" ht="13.5" customHeight="1">
      <c r="L309" s="19"/>
    </row>
    <row r="310" ht="13.5" customHeight="1">
      <c r="L310" s="19"/>
    </row>
    <row r="311" ht="13.5" customHeight="1">
      <c r="L311" s="19"/>
    </row>
    <row r="312" ht="13.5" customHeight="1">
      <c r="L312" s="19"/>
    </row>
    <row r="313" ht="13.5" customHeight="1">
      <c r="L313" s="19"/>
    </row>
    <row r="314" ht="13.5" customHeight="1">
      <c r="L314" s="19"/>
    </row>
    <row r="315" ht="13.5" customHeight="1">
      <c r="L315" s="19"/>
    </row>
    <row r="316" ht="13.5" customHeight="1">
      <c r="L316" s="19"/>
    </row>
    <row r="317" ht="13.5" customHeight="1">
      <c r="L317" s="19"/>
    </row>
    <row r="318" ht="13.5" customHeight="1">
      <c r="L318" s="19"/>
    </row>
    <row r="319" ht="13.5" customHeight="1">
      <c r="L319" s="19"/>
    </row>
    <row r="320" ht="13.5" customHeight="1">
      <c r="L320" s="19"/>
    </row>
    <row r="321" ht="13.5" customHeight="1">
      <c r="L321" s="19"/>
    </row>
    <row r="322" ht="13.5" customHeight="1">
      <c r="L322" s="19"/>
    </row>
    <row r="323" ht="13.5" customHeight="1">
      <c r="L323" s="19"/>
    </row>
    <row r="324" ht="13.5" customHeight="1">
      <c r="L324" s="19"/>
    </row>
    <row r="325" ht="13.5" customHeight="1">
      <c r="L325" s="19"/>
    </row>
    <row r="326" ht="13.5" customHeight="1">
      <c r="L326" s="19"/>
    </row>
    <row r="327" ht="13.5" customHeight="1">
      <c r="L327" s="19"/>
    </row>
    <row r="328" ht="13.5" customHeight="1">
      <c r="L328" s="19"/>
    </row>
    <row r="329" ht="13.5" customHeight="1">
      <c r="L329" s="19"/>
    </row>
    <row r="330" ht="13.5" customHeight="1">
      <c r="L330" s="19"/>
    </row>
    <row r="331" ht="13.5" customHeight="1">
      <c r="L331" s="19"/>
    </row>
    <row r="332" ht="13.5" customHeight="1">
      <c r="L332" s="19"/>
    </row>
    <row r="333" ht="13.5" customHeight="1">
      <c r="L333" s="19"/>
    </row>
    <row r="334" ht="13.5" customHeight="1">
      <c r="L334" s="19"/>
    </row>
    <row r="335" ht="13.5" customHeight="1">
      <c r="L335" s="19"/>
    </row>
    <row r="336" ht="13.5" customHeight="1">
      <c r="L336" s="19"/>
    </row>
    <row r="337" ht="13.5" customHeight="1">
      <c r="L337" s="19"/>
    </row>
    <row r="338" ht="13.5" customHeight="1">
      <c r="L338" s="19"/>
    </row>
    <row r="339" ht="13.5" customHeight="1">
      <c r="L339" s="19"/>
    </row>
    <row r="340" ht="13.5" customHeight="1">
      <c r="L340" s="19"/>
    </row>
    <row r="341" ht="13.5" customHeight="1">
      <c r="L341" s="19"/>
    </row>
    <row r="342" ht="13.5" customHeight="1">
      <c r="L342" s="19"/>
    </row>
    <row r="343" ht="13.5" customHeight="1">
      <c r="L343" s="19"/>
    </row>
    <row r="344" ht="13.5" customHeight="1">
      <c r="L344" s="19"/>
    </row>
    <row r="345" ht="13.5" customHeight="1">
      <c r="L345" s="19"/>
    </row>
    <row r="346" ht="13.5" customHeight="1">
      <c r="L346" s="19"/>
    </row>
    <row r="347" ht="13.5" customHeight="1">
      <c r="L347" s="19"/>
    </row>
    <row r="348" ht="13.5" customHeight="1">
      <c r="L348" s="19"/>
    </row>
    <row r="349" ht="13.5" customHeight="1">
      <c r="L349" s="19"/>
    </row>
    <row r="350" ht="13.5" customHeight="1">
      <c r="L350" s="19"/>
    </row>
    <row r="351" ht="13.5" customHeight="1">
      <c r="L351" s="19"/>
    </row>
    <row r="352" ht="13.5" customHeight="1">
      <c r="L352" s="19"/>
    </row>
    <row r="353" ht="13.5" customHeight="1">
      <c r="L353" s="19"/>
    </row>
    <row r="354" ht="13.5" customHeight="1">
      <c r="L354" s="19"/>
    </row>
    <row r="355" ht="13.5" customHeight="1">
      <c r="L355" s="19"/>
    </row>
    <row r="356" ht="13.5" customHeight="1">
      <c r="L356" s="19"/>
    </row>
    <row r="357" ht="13.5" customHeight="1">
      <c r="L357" s="19"/>
    </row>
    <row r="358" ht="13.5" customHeight="1">
      <c r="L358" s="19"/>
    </row>
    <row r="359" ht="13.5" customHeight="1">
      <c r="L359" s="19"/>
    </row>
    <row r="360" ht="13.5" customHeight="1">
      <c r="L360" s="19"/>
    </row>
    <row r="361" ht="13.5" customHeight="1">
      <c r="L361" s="19"/>
    </row>
    <row r="362" ht="13.5" customHeight="1">
      <c r="L362" s="19"/>
    </row>
    <row r="363" ht="13.5" customHeight="1">
      <c r="L363" s="19"/>
    </row>
    <row r="364" ht="13.5" customHeight="1">
      <c r="L364" s="19"/>
    </row>
    <row r="365" ht="13.5" customHeight="1">
      <c r="L365" s="19"/>
    </row>
    <row r="366" ht="13.5" customHeight="1">
      <c r="L366" s="19"/>
    </row>
    <row r="367" ht="13.5" customHeight="1">
      <c r="L367" s="19"/>
    </row>
    <row r="368" ht="13.5" customHeight="1">
      <c r="L368" s="19"/>
    </row>
    <row r="369" ht="13.5" customHeight="1">
      <c r="L369" s="19"/>
    </row>
    <row r="370" ht="13.5" customHeight="1">
      <c r="L370" s="19"/>
    </row>
    <row r="371" ht="13.5" customHeight="1">
      <c r="L371" s="19"/>
    </row>
    <row r="372" ht="13.5" customHeight="1">
      <c r="L372" s="19"/>
    </row>
    <row r="373" ht="13.5" customHeight="1">
      <c r="L373" s="19"/>
    </row>
    <row r="374" ht="13.5" customHeight="1">
      <c r="L374" s="19"/>
    </row>
    <row r="375" ht="13.5" customHeight="1">
      <c r="L375" s="19"/>
    </row>
    <row r="376" ht="13.5" customHeight="1">
      <c r="L376" s="19"/>
    </row>
    <row r="377" ht="13.5" customHeight="1">
      <c r="L377" s="19"/>
    </row>
    <row r="378" ht="13.5" customHeight="1">
      <c r="L378" s="19"/>
    </row>
    <row r="379" ht="13.5" customHeight="1">
      <c r="L379" s="19"/>
    </row>
    <row r="380" ht="13.5" customHeight="1">
      <c r="L380" s="19"/>
    </row>
    <row r="381" ht="13.5" customHeight="1">
      <c r="L381" s="19"/>
    </row>
    <row r="382" ht="13.5" customHeight="1">
      <c r="L382" s="19"/>
    </row>
    <row r="383" ht="13.5" customHeight="1">
      <c r="L383" s="19"/>
    </row>
    <row r="384" ht="13.5" customHeight="1">
      <c r="L384" s="19"/>
    </row>
    <row r="385" ht="13.5" customHeight="1">
      <c r="L385" s="19"/>
    </row>
    <row r="386" ht="13.5" customHeight="1">
      <c r="L386" s="19"/>
    </row>
    <row r="387" ht="13.5" customHeight="1">
      <c r="L387" s="19"/>
    </row>
    <row r="388" ht="13.5" customHeight="1">
      <c r="L388" s="19"/>
    </row>
    <row r="389" ht="13.5" customHeight="1">
      <c r="L389" s="19"/>
    </row>
    <row r="390" ht="13.5" customHeight="1">
      <c r="L390" s="19"/>
    </row>
    <row r="391" ht="13.5" customHeight="1">
      <c r="L391" s="19"/>
    </row>
    <row r="392" ht="13.5" customHeight="1">
      <c r="L392" s="19"/>
    </row>
    <row r="393" ht="13.5" customHeight="1">
      <c r="L393" s="19"/>
    </row>
    <row r="394" ht="13.5" customHeight="1">
      <c r="L394" s="19"/>
    </row>
    <row r="395" ht="13.5" customHeight="1">
      <c r="L395" s="19"/>
    </row>
    <row r="396" ht="13.5" customHeight="1">
      <c r="L396" s="19"/>
    </row>
    <row r="397" ht="13.5" customHeight="1">
      <c r="L397" s="19"/>
    </row>
    <row r="398" ht="13.5" customHeight="1">
      <c r="L398" s="19"/>
    </row>
    <row r="399" ht="13.5" customHeight="1">
      <c r="L399" s="19"/>
    </row>
    <row r="400" ht="13.5" customHeight="1">
      <c r="L400" s="19"/>
    </row>
    <row r="401" ht="13.5" customHeight="1">
      <c r="L401" s="19"/>
    </row>
    <row r="402" ht="13.5" customHeight="1">
      <c r="L402" s="19"/>
    </row>
    <row r="403" ht="13.5" customHeight="1">
      <c r="L403" s="19"/>
    </row>
    <row r="404" ht="13.5" customHeight="1">
      <c r="L404" s="19"/>
    </row>
    <row r="405" ht="13.5" customHeight="1">
      <c r="L405" s="19"/>
    </row>
    <row r="406" ht="13.5" customHeight="1">
      <c r="L406" s="19"/>
    </row>
    <row r="407" ht="13.5" customHeight="1">
      <c r="L407" s="19"/>
    </row>
    <row r="408" ht="13.5" customHeight="1">
      <c r="L408" s="19"/>
    </row>
    <row r="409" ht="13.5" customHeight="1">
      <c r="L409" s="19"/>
    </row>
    <row r="410" ht="13.5" customHeight="1">
      <c r="L410" s="19"/>
    </row>
    <row r="411" ht="13.5" customHeight="1">
      <c r="L411" s="19"/>
    </row>
    <row r="412" ht="13.5" customHeight="1">
      <c r="L412" s="19"/>
    </row>
    <row r="413" ht="13.5" customHeight="1">
      <c r="L413" s="19"/>
    </row>
    <row r="414" ht="13.5" customHeight="1">
      <c r="L414" s="19"/>
    </row>
    <row r="415" ht="13.5" customHeight="1">
      <c r="L415" s="19"/>
    </row>
    <row r="416" ht="13.5" customHeight="1">
      <c r="L416" s="19"/>
    </row>
    <row r="417" ht="13.5" customHeight="1">
      <c r="L417" s="19"/>
    </row>
    <row r="418" ht="13.5" customHeight="1">
      <c r="L418" s="19"/>
    </row>
    <row r="419" ht="13.5" customHeight="1">
      <c r="L419" s="19"/>
    </row>
    <row r="420" ht="13.5" customHeight="1">
      <c r="L420" s="19"/>
    </row>
    <row r="421" ht="13.5" customHeight="1">
      <c r="L421" s="19"/>
    </row>
    <row r="422" ht="13.5" customHeight="1">
      <c r="L422" s="19"/>
    </row>
    <row r="423" ht="13.5" customHeight="1">
      <c r="L423" s="19"/>
    </row>
    <row r="424" ht="13.5" customHeight="1">
      <c r="L424" s="19"/>
    </row>
    <row r="425" ht="13.5" customHeight="1">
      <c r="L425" s="19"/>
    </row>
    <row r="426" ht="13.5" customHeight="1">
      <c r="L426" s="19"/>
    </row>
    <row r="427" ht="13.5" customHeight="1">
      <c r="L427" s="19"/>
    </row>
    <row r="428" ht="13.5" customHeight="1">
      <c r="L428" s="19"/>
    </row>
    <row r="429" ht="13.5" customHeight="1">
      <c r="L429" s="19"/>
    </row>
    <row r="430" ht="13.5" customHeight="1">
      <c r="L430" s="19"/>
    </row>
    <row r="431" ht="13.5" customHeight="1">
      <c r="L431" s="19"/>
    </row>
    <row r="432" ht="13.5" customHeight="1">
      <c r="L432" s="19"/>
    </row>
    <row r="433" ht="13.5" customHeight="1">
      <c r="L433" s="19"/>
    </row>
    <row r="434" ht="13.5" customHeight="1">
      <c r="L434" s="19"/>
    </row>
    <row r="435" ht="13.5" customHeight="1">
      <c r="L435" s="19"/>
    </row>
    <row r="436" ht="13.5" customHeight="1">
      <c r="L436" s="19"/>
    </row>
    <row r="437" ht="13.5" customHeight="1">
      <c r="L437" s="19"/>
    </row>
    <row r="438" ht="13.5" customHeight="1">
      <c r="L438" s="19"/>
    </row>
    <row r="439" ht="13.5" customHeight="1">
      <c r="L439" s="19"/>
    </row>
    <row r="440" ht="13.5" customHeight="1">
      <c r="L440" s="19"/>
    </row>
    <row r="441" ht="13.5" customHeight="1">
      <c r="L441" s="19"/>
    </row>
    <row r="442" ht="13.5" customHeight="1">
      <c r="L442" s="19"/>
    </row>
    <row r="443" ht="13.5" customHeight="1">
      <c r="L443" s="19"/>
    </row>
    <row r="444" ht="13.5" customHeight="1">
      <c r="L444" s="19"/>
    </row>
    <row r="445" ht="13.5" customHeight="1">
      <c r="L445" s="19"/>
    </row>
    <row r="446" ht="13.5" customHeight="1">
      <c r="L446" s="19"/>
    </row>
    <row r="447" ht="13.5" customHeight="1">
      <c r="L447" s="19"/>
    </row>
    <row r="448" ht="13.5" customHeight="1">
      <c r="L448" s="19"/>
    </row>
    <row r="449" ht="13.5" customHeight="1">
      <c r="L449" s="19"/>
    </row>
    <row r="450" ht="13.5" customHeight="1">
      <c r="L450" s="19"/>
    </row>
    <row r="451" ht="13.5" customHeight="1">
      <c r="L451" s="19"/>
    </row>
    <row r="452" ht="13.5" customHeight="1">
      <c r="L452" s="19"/>
    </row>
    <row r="453" ht="13.5" customHeight="1">
      <c r="L453" s="19"/>
    </row>
    <row r="454" ht="13.5" customHeight="1">
      <c r="L454" s="19"/>
    </row>
    <row r="455" ht="13.5" customHeight="1">
      <c r="L455" s="19"/>
    </row>
    <row r="456" ht="13.5" customHeight="1">
      <c r="L456" s="19"/>
    </row>
    <row r="457" ht="13.5" customHeight="1">
      <c r="L457" s="19"/>
    </row>
    <row r="458" ht="13.5" customHeight="1">
      <c r="L458" s="19"/>
    </row>
    <row r="459" ht="13.5" customHeight="1">
      <c r="L459" s="19"/>
    </row>
    <row r="460" ht="13.5" customHeight="1">
      <c r="L460" s="19"/>
    </row>
    <row r="461" ht="13.5" customHeight="1">
      <c r="L461" s="19"/>
    </row>
    <row r="462" ht="13.5" customHeight="1">
      <c r="L462" s="19"/>
    </row>
    <row r="463" ht="13.5" customHeight="1">
      <c r="L463" s="19"/>
    </row>
    <row r="464" ht="13.5" customHeight="1">
      <c r="L464" s="19"/>
    </row>
    <row r="465" ht="13.5" customHeight="1">
      <c r="L465" s="19"/>
    </row>
    <row r="466" ht="13.5" customHeight="1">
      <c r="L466" s="19"/>
    </row>
    <row r="467" ht="13.5" customHeight="1">
      <c r="L467" s="19"/>
    </row>
    <row r="468" ht="13.5" customHeight="1">
      <c r="L468" s="19"/>
    </row>
    <row r="469" ht="13.5" customHeight="1">
      <c r="L469" s="19"/>
    </row>
    <row r="470" ht="13.5" customHeight="1">
      <c r="L470" s="19"/>
    </row>
    <row r="471" ht="13.5" customHeight="1">
      <c r="L471" s="19"/>
    </row>
    <row r="472" ht="13.5" customHeight="1">
      <c r="L472" s="19"/>
    </row>
    <row r="473" ht="13.5" customHeight="1">
      <c r="L473" s="19"/>
    </row>
    <row r="474" ht="13.5" customHeight="1">
      <c r="L474" s="19"/>
    </row>
    <row r="475" ht="13.5" customHeight="1">
      <c r="L475" s="19"/>
    </row>
    <row r="476" ht="13.5" customHeight="1">
      <c r="L476" s="19"/>
    </row>
    <row r="477" ht="13.5" customHeight="1">
      <c r="L477" s="19"/>
    </row>
    <row r="478" ht="13.5" customHeight="1">
      <c r="L478" s="19"/>
    </row>
    <row r="479" ht="13.5" customHeight="1">
      <c r="L479" s="19"/>
    </row>
    <row r="480" ht="13.5" customHeight="1">
      <c r="L480" s="19"/>
    </row>
    <row r="481" ht="13.5" customHeight="1">
      <c r="L481" s="19"/>
    </row>
    <row r="482" ht="13.5" customHeight="1">
      <c r="L482" s="19"/>
    </row>
    <row r="483" ht="13.5" customHeight="1">
      <c r="L483" s="19"/>
    </row>
    <row r="484" ht="13.5" customHeight="1">
      <c r="L484" s="19"/>
    </row>
    <row r="485" ht="13.5" customHeight="1">
      <c r="L485" s="19"/>
    </row>
    <row r="486" ht="13.5" customHeight="1">
      <c r="L486" s="19"/>
    </row>
    <row r="487" ht="13.5" customHeight="1">
      <c r="L487" s="19"/>
    </row>
    <row r="488" ht="13.5" customHeight="1">
      <c r="L488" s="19"/>
    </row>
    <row r="489" ht="13.5" customHeight="1">
      <c r="L489" s="19"/>
    </row>
    <row r="490" ht="13.5" customHeight="1">
      <c r="L490" s="19"/>
    </row>
    <row r="491" ht="13.5" customHeight="1">
      <c r="L491" s="19"/>
    </row>
    <row r="492" ht="13.5" customHeight="1">
      <c r="L492" s="19"/>
    </row>
    <row r="493" ht="13.5" customHeight="1">
      <c r="L493" s="19"/>
    </row>
    <row r="494" ht="13.5" customHeight="1">
      <c r="L494" s="19"/>
    </row>
    <row r="495" ht="13.5" customHeight="1">
      <c r="L495" s="19"/>
    </row>
    <row r="496" ht="13.5" customHeight="1">
      <c r="L496" s="19"/>
    </row>
    <row r="497" ht="13.5" customHeight="1">
      <c r="L497" s="19"/>
    </row>
    <row r="498" ht="13.5" customHeight="1">
      <c r="L498" s="19"/>
    </row>
    <row r="499" ht="13.5" customHeight="1">
      <c r="L499" s="19"/>
    </row>
    <row r="500" ht="13.5" customHeight="1">
      <c r="L500" s="19"/>
    </row>
    <row r="501" ht="13.5" customHeight="1">
      <c r="L501" s="19"/>
    </row>
    <row r="502" ht="13.5" customHeight="1">
      <c r="L502" s="19"/>
    </row>
    <row r="503" ht="13.5" customHeight="1">
      <c r="L503" s="19"/>
    </row>
    <row r="504" ht="13.5" customHeight="1">
      <c r="L504" s="19"/>
    </row>
    <row r="505" ht="13.5" customHeight="1">
      <c r="L505" s="19"/>
    </row>
    <row r="506" ht="13.5" customHeight="1">
      <c r="L506" s="19"/>
    </row>
    <row r="507" ht="13.5" customHeight="1">
      <c r="L507" s="19"/>
    </row>
    <row r="508" ht="13.5" customHeight="1">
      <c r="L508" s="19"/>
    </row>
    <row r="509" ht="13.5" customHeight="1">
      <c r="L509" s="19"/>
    </row>
    <row r="510" ht="13.5" customHeight="1">
      <c r="L510" s="19"/>
    </row>
    <row r="511" ht="13.5" customHeight="1">
      <c r="L511" s="19"/>
    </row>
    <row r="512" ht="13.5" customHeight="1">
      <c r="L512" s="19"/>
    </row>
    <row r="513" ht="13.5" customHeight="1">
      <c r="L513" s="19"/>
    </row>
    <row r="514" ht="13.5" customHeight="1">
      <c r="L514" s="19"/>
    </row>
    <row r="515" ht="13.5" customHeight="1">
      <c r="L515" s="19"/>
    </row>
    <row r="516" ht="13.5" customHeight="1">
      <c r="L516" s="19"/>
    </row>
    <row r="517" ht="13.5" customHeight="1">
      <c r="L517" s="19"/>
    </row>
    <row r="518" ht="13.5" customHeight="1">
      <c r="L518" s="19"/>
    </row>
    <row r="519" ht="13.5" customHeight="1">
      <c r="L519" s="19"/>
    </row>
    <row r="520" ht="13.5" customHeight="1">
      <c r="L520" s="19"/>
    </row>
    <row r="521" ht="13.5" customHeight="1">
      <c r="L521" s="19"/>
    </row>
    <row r="522" ht="13.5" customHeight="1">
      <c r="L522" s="19"/>
    </row>
    <row r="523" ht="13.5" customHeight="1">
      <c r="L523" s="19"/>
    </row>
    <row r="524" ht="13.5" customHeight="1">
      <c r="L524" s="19"/>
    </row>
    <row r="525" ht="13.5" customHeight="1">
      <c r="L525" s="19"/>
    </row>
    <row r="526" ht="13.5" customHeight="1">
      <c r="L526" s="19"/>
    </row>
    <row r="527" ht="13.5" customHeight="1">
      <c r="L527" s="19"/>
    </row>
    <row r="528" ht="13.5" customHeight="1">
      <c r="L528" s="19"/>
    </row>
    <row r="529" ht="13.5" customHeight="1">
      <c r="L529" s="19"/>
    </row>
    <row r="530" ht="13.5" customHeight="1">
      <c r="L530" s="19"/>
    </row>
    <row r="531" ht="13.5" customHeight="1">
      <c r="L531" s="19"/>
    </row>
    <row r="532" ht="13.5" customHeight="1">
      <c r="L532" s="19"/>
    </row>
    <row r="533" ht="13.5" customHeight="1">
      <c r="L533" s="19"/>
    </row>
    <row r="534" ht="13.5" customHeight="1">
      <c r="L534" s="19"/>
    </row>
    <row r="535" ht="13.5" customHeight="1">
      <c r="L535" s="19"/>
    </row>
    <row r="536" ht="13.5" customHeight="1">
      <c r="L536" s="19"/>
    </row>
    <row r="537" ht="13.5" customHeight="1">
      <c r="L537" s="19"/>
    </row>
    <row r="538" ht="13.5" customHeight="1">
      <c r="L538" s="19"/>
    </row>
    <row r="539" ht="13.5" customHeight="1">
      <c r="L539" s="19"/>
    </row>
    <row r="540" ht="13.5" customHeight="1">
      <c r="L540" s="19"/>
    </row>
    <row r="541" ht="13.5" customHeight="1">
      <c r="L541" s="19"/>
    </row>
    <row r="542" ht="13.5" customHeight="1">
      <c r="L542" s="19"/>
    </row>
    <row r="543" ht="13.5" customHeight="1">
      <c r="L543" s="19"/>
    </row>
    <row r="544" ht="13.5" customHeight="1">
      <c r="L544" s="19"/>
    </row>
    <row r="545" ht="13.5" customHeight="1">
      <c r="L545" s="19"/>
    </row>
    <row r="546" ht="13.5" customHeight="1">
      <c r="L546" s="19"/>
    </row>
    <row r="547" ht="13.5" customHeight="1">
      <c r="L547" s="19"/>
    </row>
    <row r="548" ht="13.5" customHeight="1">
      <c r="L548" s="19"/>
    </row>
    <row r="549" ht="13.5" customHeight="1">
      <c r="L549" s="19"/>
    </row>
    <row r="550" ht="13.5" customHeight="1">
      <c r="L550" s="19"/>
    </row>
    <row r="551" ht="13.5" customHeight="1">
      <c r="L551" s="19"/>
    </row>
    <row r="552" ht="13.5" customHeight="1">
      <c r="L552" s="19"/>
    </row>
    <row r="553" ht="13.5" customHeight="1">
      <c r="L553" s="19"/>
    </row>
    <row r="554" ht="13.5" customHeight="1">
      <c r="L554" s="19"/>
    </row>
    <row r="555" ht="13.5" customHeight="1">
      <c r="L555" s="19"/>
    </row>
    <row r="556" ht="13.5" customHeight="1">
      <c r="L556" s="19"/>
    </row>
    <row r="557" ht="13.5" customHeight="1">
      <c r="L557" s="19"/>
    </row>
    <row r="558" ht="13.5" customHeight="1">
      <c r="L558" s="19"/>
    </row>
    <row r="559" ht="13.5" customHeight="1">
      <c r="L559" s="19"/>
    </row>
    <row r="560" ht="13.5" customHeight="1">
      <c r="L560" s="19"/>
    </row>
    <row r="561" ht="13.5" customHeight="1">
      <c r="L561" s="19"/>
    </row>
    <row r="562" ht="13.5" customHeight="1">
      <c r="L562" s="19"/>
    </row>
    <row r="563" ht="13.5" customHeight="1">
      <c r="L563" s="19"/>
    </row>
    <row r="564" ht="13.5" customHeight="1">
      <c r="L564" s="19"/>
    </row>
    <row r="565" ht="13.5" customHeight="1">
      <c r="L565" s="19"/>
    </row>
    <row r="566" ht="13.5" customHeight="1">
      <c r="L566" s="19"/>
    </row>
    <row r="567" ht="13.5" customHeight="1">
      <c r="L567" s="19"/>
    </row>
    <row r="568" ht="13.5" customHeight="1">
      <c r="L568" s="19"/>
    </row>
    <row r="569" ht="13.5" customHeight="1">
      <c r="L569" s="19"/>
    </row>
    <row r="570" ht="13.5" customHeight="1">
      <c r="L570" s="19"/>
    </row>
    <row r="571" ht="13.5" customHeight="1">
      <c r="L571" s="19"/>
    </row>
    <row r="572" ht="13.5" customHeight="1">
      <c r="L572" s="19"/>
    </row>
    <row r="573" ht="13.5" customHeight="1">
      <c r="L573" s="19"/>
    </row>
    <row r="574" ht="13.5" customHeight="1">
      <c r="L574" s="19"/>
    </row>
    <row r="575" ht="13.5" customHeight="1">
      <c r="L575" s="19"/>
    </row>
    <row r="576" ht="13.5" customHeight="1">
      <c r="L576" s="19"/>
    </row>
    <row r="577" ht="13.5" customHeight="1">
      <c r="L577" s="19"/>
    </row>
    <row r="578" ht="13.5" customHeight="1">
      <c r="L578" s="19"/>
    </row>
    <row r="579" ht="13.5" customHeight="1">
      <c r="L579" s="19"/>
    </row>
    <row r="580" ht="13.5" customHeight="1">
      <c r="L580" s="19"/>
    </row>
    <row r="581" ht="13.5" customHeight="1">
      <c r="L581" s="19"/>
    </row>
    <row r="582" ht="13.5" customHeight="1">
      <c r="L582" s="19"/>
    </row>
    <row r="583" ht="13.5" customHeight="1">
      <c r="L583" s="19"/>
    </row>
    <row r="584" ht="13.5" customHeight="1">
      <c r="L584" s="19"/>
    </row>
    <row r="585" ht="13.5" customHeight="1">
      <c r="L585" s="19"/>
    </row>
    <row r="586" ht="13.5" customHeight="1">
      <c r="L586" s="19"/>
    </row>
    <row r="587" ht="13.5" customHeight="1">
      <c r="L587" s="19"/>
    </row>
    <row r="588" ht="13.5" customHeight="1">
      <c r="L588" s="19"/>
    </row>
    <row r="589" ht="13.5" customHeight="1">
      <c r="L589" s="19"/>
    </row>
    <row r="590" ht="13.5" customHeight="1">
      <c r="L590" s="19"/>
    </row>
    <row r="591" ht="13.5" customHeight="1">
      <c r="L591" s="19"/>
    </row>
    <row r="592" ht="13.5" customHeight="1">
      <c r="L592" s="19"/>
    </row>
    <row r="593" ht="13.5" customHeight="1">
      <c r="L593" s="19"/>
    </row>
    <row r="594" ht="13.5" customHeight="1">
      <c r="L594" s="19"/>
    </row>
    <row r="595" ht="13.5" customHeight="1">
      <c r="L595" s="19"/>
    </row>
    <row r="596" ht="13.5" customHeight="1">
      <c r="L596" s="19"/>
    </row>
    <row r="597" ht="13.5" customHeight="1">
      <c r="L597" s="19"/>
    </row>
    <row r="598" ht="13.5" customHeight="1">
      <c r="L598" s="19"/>
    </row>
    <row r="599" ht="13.5" customHeight="1">
      <c r="L599" s="19"/>
    </row>
    <row r="600" ht="13.5" customHeight="1">
      <c r="L600" s="19"/>
    </row>
    <row r="601" ht="13.5" customHeight="1">
      <c r="L601" s="19"/>
    </row>
    <row r="602" ht="13.5" customHeight="1">
      <c r="L602" s="19"/>
    </row>
    <row r="603" ht="13.5" customHeight="1">
      <c r="L603" s="19"/>
    </row>
    <row r="604" ht="13.5" customHeight="1">
      <c r="L604" s="19"/>
    </row>
    <row r="605" ht="13.5" customHeight="1">
      <c r="L605" s="19"/>
    </row>
    <row r="606" ht="13.5" customHeight="1">
      <c r="L606" s="19"/>
    </row>
    <row r="607" ht="13.5" customHeight="1">
      <c r="L607" s="19"/>
    </row>
    <row r="608" ht="13.5" customHeight="1">
      <c r="L608" s="19"/>
    </row>
    <row r="609" ht="13.5" customHeight="1">
      <c r="L609" s="19"/>
    </row>
    <row r="610" ht="13.5" customHeight="1">
      <c r="L610" s="19"/>
    </row>
    <row r="611" ht="13.5" customHeight="1">
      <c r="L611" s="19"/>
    </row>
    <row r="612" ht="13.5" customHeight="1">
      <c r="L612" s="19"/>
    </row>
    <row r="613" ht="13.5" customHeight="1">
      <c r="L613" s="19"/>
    </row>
    <row r="614" ht="13.5" customHeight="1">
      <c r="L614" s="19"/>
    </row>
    <row r="615" ht="13.5" customHeight="1">
      <c r="L615" s="19"/>
    </row>
    <row r="616" ht="13.5" customHeight="1">
      <c r="L616" s="19"/>
    </row>
    <row r="617" ht="13.5" customHeight="1">
      <c r="L617" s="19"/>
    </row>
    <row r="618" ht="13.5" customHeight="1">
      <c r="L618" s="19"/>
    </row>
    <row r="619" ht="13.5" customHeight="1">
      <c r="L619" s="19"/>
    </row>
    <row r="620" ht="13.5" customHeight="1">
      <c r="L620" s="19"/>
    </row>
    <row r="621" ht="13.5" customHeight="1">
      <c r="L621" s="19"/>
    </row>
    <row r="622" ht="13.5" customHeight="1">
      <c r="L622" s="19"/>
    </row>
    <row r="623" ht="13.5" customHeight="1">
      <c r="L623" s="19"/>
    </row>
    <row r="624" ht="13.5" customHeight="1">
      <c r="L624" s="19"/>
    </row>
    <row r="625" ht="13.5" customHeight="1">
      <c r="L625" s="19"/>
    </row>
    <row r="626" ht="13.5" customHeight="1">
      <c r="L626" s="19"/>
    </row>
    <row r="627" ht="13.5" customHeight="1">
      <c r="L627" s="19"/>
    </row>
    <row r="628" ht="13.5" customHeight="1">
      <c r="L628" s="19"/>
    </row>
    <row r="629" ht="13.5" customHeight="1">
      <c r="L629" s="19"/>
    </row>
    <row r="630" ht="13.5" customHeight="1">
      <c r="L630" s="19"/>
    </row>
    <row r="631" ht="13.5" customHeight="1">
      <c r="L631" s="19"/>
    </row>
    <row r="632" ht="13.5" customHeight="1">
      <c r="L632" s="19"/>
    </row>
    <row r="633" ht="13.5" customHeight="1">
      <c r="L633" s="19"/>
    </row>
    <row r="634" ht="13.5" customHeight="1">
      <c r="L634" s="19"/>
    </row>
    <row r="635" ht="13.5" customHeight="1">
      <c r="L635" s="19"/>
    </row>
    <row r="636" ht="13.5" customHeight="1">
      <c r="L636" s="19"/>
    </row>
    <row r="637" ht="13.5" customHeight="1">
      <c r="L637" s="19"/>
    </row>
    <row r="638" ht="13.5" customHeight="1">
      <c r="L638" s="19"/>
    </row>
    <row r="639" ht="13.5" customHeight="1">
      <c r="L639" s="19"/>
    </row>
    <row r="640" ht="13.5" customHeight="1">
      <c r="L640" s="19"/>
    </row>
    <row r="641" ht="13.5" customHeight="1">
      <c r="L641" s="19"/>
    </row>
    <row r="642" ht="13.5" customHeight="1">
      <c r="L642" s="19"/>
    </row>
    <row r="643" ht="13.5" customHeight="1">
      <c r="L643" s="19"/>
    </row>
    <row r="644" ht="13.5" customHeight="1">
      <c r="L644" s="19"/>
    </row>
    <row r="645" ht="13.5" customHeight="1">
      <c r="L645" s="19"/>
    </row>
    <row r="646" ht="13.5" customHeight="1">
      <c r="L646" s="19"/>
    </row>
    <row r="647" ht="13.5" customHeight="1">
      <c r="L647" s="19"/>
    </row>
    <row r="648" ht="13.5" customHeight="1">
      <c r="L648" s="19"/>
    </row>
    <row r="649" ht="13.5" customHeight="1">
      <c r="L649" s="19"/>
    </row>
    <row r="650" ht="13.5" customHeight="1">
      <c r="L650" s="19"/>
    </row>
    <row r="651" ht="13.5" customHeight="1">
      <c r="L651" s="19"/>
    </row>
    <row r="652" ht="13.5" customHeight="1">
      <c r="L652" s="19"/>
    </row>
    <row r="653" ht="13.5" customHeight="1">
      <c r="L653" s="19"/>
    </row>
    <row r="654" ht="13.5" customHeight="1">
      <c r="L654" s="19"/>
    </row>
    <row r="655" ht="13.5" customHeight="1">
      <c r="L655" s="19"/>
    </row>
    <row r="656" ht="13.5" customHeight="1">
      <c r="L656" s="19"/>
    </row>
    <row r="657" ht="13.5" customHeight="1">
      <c r="L657" s="19"/>
    </row>
    <row r="658" ht="13.5" customHeight="1">
      <c r="L658" s="19"/>
    </row>
    <row r="659" ht="13.5" customHeight="1">
      <c r="L659" s="19"/>
    </row>
    <row r="660" ht="13.5" customHeight="1">
      <c r="L660" s="19"/>
    </row>
    <row r="661" ht="13.5" customHeight="1">
      <c r="L661" s="19"/>
    </row>
    <row r="662" ht="13.5" customHeight="1">
      <c r="L662" s="19"/>
    </row>
    <row r="663" ht="13.5" customHeight="1">
      <c r="L663" s="19"/>
    </row>
    <row r="664" ht="13.5" customHeight="1">
      <c r="L664" s="19"/>
    </row>
    <row r="665" ht="13.5" customHeight="1">
      <c r="L665" s="19"/>
    </row>
    <row r="666" ht="13.5" customHeight="1">
      <c r="L666" s="19"/>
    </row>
    <row r="667" ht="13.5" customHeight="1">
      <c r="L667" s="19"/>
    </row>
    <row r="668" ht="13.5" customHeight="1">
      <c r="L668" s="19"/>
    </row>
    <row r="669" ht="13.5" customHeight="1">
      <c r="L669" s="19"/>
    </row>
    <row r="670" ht="13.5" customHeight="1">
      <c r="L670" s="19"/>
    </row>
    <row r="671" ht="13.5" customHeight="1">
      <c r="L671" s="19"/>
    </row>
    <row r="672" ht="13.5" customHeight="1">
      <c r="L672" s="19"/>
    </row>
    <row r="673" ht="13.5" customHeight="1">
      <c r="L673" s="19"/>
    </row>
    <row r="674" ht="13.5" customHeight="1">
      <c r="L674" s="19"/>
    </row>
    <row r="675" ht="13.5" customHeight="1">
      <c r="L675" s="19"/>
    </row>
    <row r="676" ht="13.5" customHeight="1">
      <c r="L676" s="19"/>
    </row>
    <row r="677" ht="13.5" customHeight="1">
      <c r="L677" s="19"/>
    </row>
    <row r="678" ht="13.5" customHeight="1">
      <c r="L678" s="19"/>
    </row>
    <row r="679" ht="13.5" customHeight="1">
      <c r="L679" s="19"/>
    </row>
    <row r="680" ht="13.5" customHeight="1">
      <c r="L680" s="19"/>
    </row>
    <row r="681" ht="13.5" customHeight="1">
      <c r="L681" s="19"/>
    </row>
    <row r="682" ht="13.5" customHeight="1">
      <c r="L682" s="19"/>
    </row>
    <row r="683" ht="13.5" customHeight="1">
      <c r="L683" s="19"/>
    </row>
    <row r="684" ht="13.5" customHeight="1">
      <c r="L684" s="19"/>
    </row>
    <row r="685" ht="13.5" customHeight="1">
      <c r="L685" s="19"/>
    </row>
    <row r="686" ht="13.5" customHeight="1">
      <c r="L686" s="19"/>
    </row>
    <row r="687" ht="13.5" customHeight="1">
      <c r="L687" s="19"/>
    </row>
    <row r="688" ht="13.5" customHeight="1">
      <c r="L688" s="19"/>
    </row>
    <row r="689" ht="13.5" customHeight="1">
      <c r="L689" s="19"/>
    </row>
    <row r="690" ht="13.5" customHeight="1">
      <c r="L690" s="19"/>
    </row>
    <row r="691" ht="13.5" customHeight="1">
      <c r="L691" s="19"/>
    </row>
    <row r="692" ht="13.5" customHeight="1">
      <c r="L692" s="19"/>
    </row>
    <row r="693" ht="13.5" customHeight="1">
      <c r="L693" s="19"/>
    </row>
    <row r="694" ht="13.5" customHeight="1">
      <c r="L694" s="19"/>
    </row>
    <row r="695" ht="13.5" customHeight="1">
      <c r="L695" s="19"/>
    </row>
    <row r="696" ht="13.5" customHeight="1">
      <c r="L696" s="19"/>
    </row>
    <row r="697" ht="13.5" customHeight="1">
      <c r="L697" s="19"/>
    </row>
    <row r="698" ht="13.5" customHeight="1">
      <c r="L698" s="19"/>
    </row>
    <row r="699" ht="13.5" customHeight="1">
      <c r="L699" s="19"/>
    </row>
    <row r="700" ht="13.5" customHeight="1">
      <c r="L700" s="19"/>
    </row>
    <row r="701" ht="13.5" customHeight="1">
      <c r="L701" s="19"/>
    </row>
    <row r="702" ht="13.5" customHeight="1">
      <c r="L702" s="19"/>
    </row>
    <row r="703" ht="13.5" customHeight="1">
      <c r="L703" s="19"/>
    </row>
    <row r="704" ht="13.5" customHeight="1">
      <c r="L704" s="19"/>
    </row>
    <row r="705" ht="13.5" customHeight="1">
      <c r="L705" s="19"/>
    </row>
    <row r="706" ht="13.5" customHeight="1">
      <c r="L706" s="19"/>
    </row>
    <row r="707" ht="13.5" customHeight="1">
      <c r="L707" s="19"/>
    </row>
    <row r="708" ht="13.5" customHeight="1">
      <c r="L708" s="19"/>
    </row>
    <row r="709" ht="13.5" customHeight="1">
      <c r="L709" s="19"/>
    </row>
    <row r="710" ht="13.5" customHeight="1">
      <c r="L710" s="19"/>
    </row>
    <row r="711" ht="13.5" customHeight="1">
      <c r="L711" s="19"/>
    </row>
    <row r="712" ht="13.5" customHeight="1">
      <c r="L712" s="19"/>
    </row>
    <row r="713" ht="13.5" customHeight="1">
      <c r="L713" s="19"/>
    </row>
    <row r="714" ht="13.5" customHeight="1">
      <c r="L714" s="19"/>
    </row>
    <row r="715" ht="13.5" customHeight="1">
      <c r="L715" s="19"/>
    </row>
    <row r="716" ht="13.5" customHeight="1">
      <c r="L716" s="19"/>
    </row>
    <row r="717" ht="13.5" customHeight="1">
      <c r="L717" s="19"/>
    </row>
    <row r="718" ht="13.5" customHeight="1">
      <c r="L718" s="19"/>
    </row>
    <row r="719" ht="13.5" customHeight="1">
      <c r="L719" s="19"/>
    </row>
    <row r="720" ht="13.5" customHeight="1">
      <c r="L720" s="19"/>
    </row>
    <row r="721" ht="13.5" customHeight="1">
      <c r="L721" s="19"/>
    </row>
    <row r="722" ht="13.5" customHeight="1">
      <c r="L722" s="19"/>
    </row>
    <row r="723" ht="13.5" customHeight="1">
      <c r="L723" s="19"/>
    </row>
    <row r="724" ht="13.5" customHeight="1">
      <c r="L724" s="19"/>
    </row>
    <row r="725" ht="13.5" customHeight="1">
      <c r="L725" s="19"/>
    </row>
    <row r="726" ht="13.5" customHeight="1">
      <c r="L726" s="19"/>
    </row>
    <row r="727" ht="13.5" customHeight="1">
      <c r="L727" s="19"/>
    </row>
    <row r="728" ht="13.5" customHeight="1">
      <c r="L728" s="19"/>
    </row>
    <row r="729" ht="13.5" customHeight="1">
      <c r="L729" s="19"/>
    </row>
    <row r="730" ht="13.5" customHeight="1">
      <c r="L730" s="19"/>
    </row>
    <row r="731" ht="13.5" customHeight="1">
      <c r="L731" s="19"/>
    </row>
    <row r="732" ht="13.5" customHeight="1">
      <c r="L732" s="19"/>
    </row>
    <row r="733" ht="13.5" customHeight="1">
      <c r="L733" s="19"/>
    </row>
    <row r="734" ht="13.5" customHeight="1">
      <c r="L734" s="19"/>
    </row>
    <row r="735" ht="13.5" customHeight="1">
      <c r="L735" s="19"/>
    </row>
    <row r="736" ht="13.5" customHeight="1">
      <c r="L736" s="19"/>
    </row>
    <row r="737" ht="13.5" customHeight="1">
      <c r="L737" s="19"/>
    </row>
    <row r="738" ht="13.5" customHeight="1">
      <c r="L738" s="19"/>
    </row>
    <row r="739" ht="13.5" customHeight="1">
      <c r="L739" s="19"/>
    </row>
    <row r="740" ht="13.5" customHeight="1">
      <c r="L740" s="19"/>
    </row>
    <row r="741" ht="13.5" customHeight="1">
      <c r="L741" s="19"/>
    </row>
    <row r="742" ht="13.5" customHeight="1">
      <c r="L742" s="19"/>
    </row>
    <row r="743" ht="13.5" customHeight="1">
      <c r="L743" s="19"/>
    </row>
    <row r="744" ht="13.5" customHeight="1">
      <c r="L744" s="19"/>
    </row>
    <row r="745" ht="13.5" customHeight="1">
      <c r="L745" s="19"/>
    </row>
    <row r="746" ht="13.5" customHeight="1">
      <c r="L746" s="19"/>
    </row>
    <row r="747" ht="13.5" customHeight="1">
      <c r="L747" s="19"/>
    </row>
    <row r="748" ht="13.5" customHeight="1">
      <c r="L748" s="19"/>
    </row>
    <row r="749" ht="13.5" customHeight="1">
      <c r="L749" s="19"/>
    </row>
    <row r="750" ht="13.5" customHeight="1">
      <c r="L750" s="19"/>
    </row>
    <row r="751" ht="13.5" customHeight="1">
      <c r="L751" s="19"/>
    </row>
    <row r="752" ht="13.5" customHeight="1">
      <c r="L752" s="19"/>
    </row>
    <row r="753" ht="13.5" customHeight="1">
      <c r="L753" s="19"/>
    </row>
    <row r="754" ht="13.5" customHeight="1">
      <c r="L754" s="19"/>
    </row>
    <row r="755" ht="13.5" customHeight="1">
      <c r="L755" s="19"/>
    </row>
    <row r="756" ht="13.5" customHeight="1">
      <c r="L756" s="19"/>
    </row>
    <row r="757" ht="13.5" customHeight="1">
      <c r="L757" s="19"/>
    </row>
    <row r="758" ht="13.5" customHeight="1">
      <c r="L758" s="19"/>
    </row>
    <row r="759" ht="13.5" customHeight="1">
      <c r="L759" s="19"/>
    </row>
    <row r="760" ht="13.5" customHeight="1">
      <c r="L760" s="19"/>
    </row>
    <row r="761" ht="13.5" customHeight="1">
      <c r="L761" s="19"/>
    </row>
    <row r="762" ht="13.5" customHeight="1">
      <c r="L762" s="19"/>
    </row>
    <row r="763" ht="13.5" customHeight="1">
      <c r="L763" s="19"/>
    </row>
    <row r="764" ht="13.5" customHeight="1">
      <c r="L764" s="19"/>
    </row>
    <row r="765" ht="13.5" customHeight="1">
      <c r="L765" s="19"/>
    </row>
    <row r="766" ht="13.5" customHeight="1">
      <c r="L766" s="19"/>
    </row>
    <row r="767" ht="13.5" customHeight="1">
      <c r="L767" s="19"/>
    </row>
    <row r="768" ht="13.5" customHeight="1">
      <c r="L768" s="19"/>
    </row>
    <row r="769" ht="13.5" customHeight="1">
      <c r="L769" s="19"/>
    </row>
    <row r="770" ht="13.5" customHeight="1">
      <c r="L770" s="19"/>
    </row>
    <row r="771" ht="13.5" customHeight="1">
      <c r="L771" s="19"/>
    </row>
    <row r="772" ht="13.5" customHeight="1">
      <c r="L772" s="19"/>
    </row>
    <row r="773" ht="13.5" customHeight="1">
      <c r="L773" s="19"/>
    </row>
    <row r="774" ht="13.5" customHeight="1">
      <c r="L774" s="19"/>
    </row>
    <row r="775" ht="13.5" customHeight="1">
      <c r="L775" s="19"/>
    </row>
    <row r="776" ht="13.5" customHeight="1">
      <c r="L776" s="19"/>
    </row>
    <row r="777" ht="13.5" customHeight="1">
      <c r="L777" s="19"/>
    </row>
    <row r="778" ht="13.5" customHeight="1">
      <c r="L778" s="19"/>
    </row>
    <row r="779" ht="13.5" customHeight="1">
      <c r="L779" s="19"/>
    </row>
    <row r="780" ht="13.5" customHeight="1">
      <c r="L780" s="19"/>
    </row>
    <row r="781" ht="13.5" customHeight="1">
      <c r="L781" s="19"/>
    </row>
    <row r="782" ht="13.5" customHeight="1">
      <c r="L782" s="19"/>
    </row>
    <row r="783" ht="13.5" customHeight="1">
      <c r="L783" s="19"/>
    </row>
    <row r="784" ht="13.5" customHeight="1">
      <c r="L784" s="19"/>
    </row>
    <row r="785" ht="13.5" customHeight="1">
      <c r="L785" s="19"/>
    </row>
    <row r="786" ht="13.5" customHeight="1">
      <c r="L786" s="19"/>
    </row>
    <row r="787" ht="13.5" customHeight="1">
      <c r="L787" s="19"/>
    </row>
    <row r="788" ht="13.5" customHeight="1">
      <c r="L788" s="19"/>
    </row>
    <row r="789" ht="13.5" customHeight="1">
      <c r="L789" s="19"/>
    </row>
    <row r="790" ht="13.5" customHeight="1">
      <c r="L790" s="19"/>
    </row>
    <row r="791" ht="13.5" customHeight="1">
      <c r="L791" s="19"/>
    </row>
    <row r="792" ht="13.5" customHeight="1">
      <c r="L792" s="19"/>
    </row>
    <row r="793" ht="13.5" customHeight="1">
      <c r="L793" s="19"/>
    </row>
    <row r="794" ht="13.5" customHeight="1">
      <c r="L794" s="19"/>
    </row>
    <row r="795" ht="13.5" customHeight="1">
      <c r="L795" s="19"/>
    </row>
    <row r="796" ht="13.5" customHeight="1">
      <c r="L796" s="19"/>
    </row>
    <row r="797" ht="13.5" customHeight="1">
      <c r="L797" s="19"/>
    </row>
    <row r="798" ht="13.5" customHeight="1">
      <c r="L798" s="19"/>
    </row>
    <row r="799" ht="13.5" customHeight="1">
      <c r="L799" s="19"/>
    </row>
    <row r="800" ht="13.5" customHeight="1">
      <c r="L800" s="19"/>
    </row>
    <row r="801" ht="13.5" customHeight="1">
      <c r="L801" s="19"/>
    </row>
    <row r="802" ht="13.5" customHeight="1">
      <c r="L802" s="19"/>
    </row>
    <row r="803" ht="13.5" customHeight="1">
      <c r="L803" s="19"/>
    </row>
    <row r="804" ht="13.5" customHeight="1">
      <c r="L804" s="19"/>
    </row>
    <row r="805" ht="13.5" customHeight="1">
      <c r="L805" s="19"/>
    </row>
    <row r="806" ht="13.5" customHeight="1">
      <c r="L806" s="19"/>
    </row>
    <row r="807" ht="13.5" customHeight="1">
      <c r="L807" s="19"/>
    </row>
    <row r="808" ht="13.5" customHeight="1">
      <c r="L808" s="19"/>
    </row>
    <row r="809" ht="13.5" customHeight="1">
      <c r="L809" s="19"/>
    </row>
    <row r="810" ht="13.5" customHeight="1">
      <c r="L810" s="19"/>
    </row>
    <row r="811" ht="13.5" customHeight="1">
      <c r="L811" s="19"/>
    </row>
    <row r="812" ht="13.5" customHeight="1">
      <c r="L812" s="19"/>
    </row>
    <row r="813" ht="13.5" customHeight="1">
      <c r="L813" s="19"/>
    </row>
    <row r="814" ht="13.5" customHeight="1">
      <c r="L814" s="19"/>
    </row>
    <row r="815" ht="13.5" customHeight="1">
      <c r="L815" s="19"/>
    </row>
    <row r="816" ht="13.5" customHeight="1">
      <c r="L816" s="19"/>
    </row>
    <row r="817" ht="13.5" customHeight="1">
      <c r="L817" s="19"/>
    </row>
    <row r="818" ht="13.5" customHeight="1">
      <c r="L818" s="19"/>
    </row>
    <row r="819" ht="13.5" customHeight="1">
      <c r="L819" s="19"/>
    </row>
    <row r="820" ht="13.5" customHeight="1">
      <c r="L820" s="19"/>
    </row>
    <row r="821" ht="13.5" customHeight="1">
      <c r="L821" s="19"/>
    </row>
    <row r="822" ht="13.5" customHeight="1">
      <c r="L822" s="19"/>
    </row>
    <row r="823" ht="13.5" customHeight="1">
      <c r="L823" s="19"/>
    </row>
    <row r="824" ht="13.5" customHeight="1">
      <c r="L824" s="19"/>
    </row>
    <row r="825" ht="13.5" customHeight="1">
      <c r="L825" s="19"/>
    </row>
    <row r="826" ht="13.5" customHeight="1">
      <c r="L826" s="19"/>
    </row>
    <row r="827" ht="13.5" customHeight="1">
      <c r="L827" s="19"/>
    </row>
    <row r="828" ht="13.5" customHeight="1">
      <c r="L828" s="19"/>
    </row>
    <row r="829" ht="13.5" customHeight="1">
      <c r="L829" s="19"/>
    </row>
    <row r="830" ht="13.5" customHeight="1">
      <c r="L830" s="19"/>
    </row>
    <row r="831" ht="13.5" customHeight="1">
      <c r="L831" s="19"/>
    </row>
    <row r="832" ht="13.5" customHeight="1">
      <c r="L832" s="19"/>
    </row>
    <row r="833" ht="13.5" customHeight="1">
      <c r="L833" s="19"/>
    </row>
    <row r="834" ht="13.5" customHeight="1">
      <c r="L834" s="19"/>
    </row>
    <row r="835" ht="13.5" customHeight="1">
      <c r="L835" s="19"/>
    </row>
    <row r="836" ht="13.5" customHeight="1">
      <c r="L836" s="19"/>
    </row>
    <row r="837" ht="13.5" customHeight="1">
      <c r="L837" s="19"/>
    </row>
    <row r="838" ht="13.5" customHeight="1">
      <c r="L838" s="19"/>
    </row>
    <row r="839" ht="13.5" customHeight="1">
      <c r="L839" s="19"/>
    </row>
    <row r="840" ht="13.5" customHeight="1">
      <c r="L840" s="19"/>
    </row>
    <row r="841" ht="13.5" customHeight="1">
      <c r="L841" s="19"/>
    </row>
    <row r="842" ht="13.5" customHeight="1">
      <c r="L842" s="19"/>
    </row>
    <row r="843" ht="13.5" customHeight="1">
      <c r="L843" s="19"/>
    </row>
    <row r="844" ht="13.5" customHeight="1">
      <c r="L844" s="19"/>
    </row>
    <row r="845" ht="13.5" customHeight="1">
      <c r="L845" s="19"/>
    </row>
    <row r="846" ht="13.5" customHeight="1">
      <c r="L846" s="19"/>
    </row>
    <row r="847" ht="13.5" customHeight="1">
      <c r="L847" s="19"/>
    </row>
    <row r="848" ht="13.5" customHeight="1">
      <c r="L848" s="19"/>
    </row>
    <row r="849" ht="13.5" customHeight="1">
      <c r="L849" s="19"/>
    </row>
    <row r="850" ht="13.5" customHeight="1">
      <c r="L850" s="19"/>
    </row>
    <row r="851" ht="13.5" customHeight="1">
      <c r="L851" s="19"/>
    </row>
    <row r="852" ht="13.5" customHeight="1">
      <c r="L852" s="19"/>
    </row>
    <row r="853" ht="13.5" customHeight="1">
      <c r="L853" s="19"/>
    </row>
    <row r="854" ht="13.5" customHeight="1">
      <c r="L854" s="19"/>
    </row>
    <row r="855" ht="13.5" customHeight="1">
      <c r="L855" s="19"/>
    </row>
    <row r="856" ht="13.5" customHeight="1">
      <c r="L856" s="19"/>
    </row>
    <row r="857" ht="13.5" customHeight="1">
      <c r="L857" s="19"/>
    </row>
    <row r="858" ht="13.5" customHeight="1">
      <c r="L858" s="19"/>
    </row>
    <row r="859" ht="13.5" customHeight="1">
      <c r="L859" s="19"/>
    </row>
    <row r="860" ht="13.5" customHeight="1">
      <c r="L860" s="19"/>
    </row>
    <row r="861" ht="13.5" customHeight="1">
      <c r="L861" s="19"/>
    </row>
    <row r="862" ht="13.5" customHeight="1">
      <c r="L862" s="19"/>
    </row>
    <row r="863" ht="13.5" customHeight="1">
      <c r="L863" s="19"/>
    </row>
    <row r="864" ht="13.5" customHeight="1">
      <c r="L864" s="19"/>
    </row>
    <row r="865" ht="13.5" customHeight="1">
      <c r="L865" s="19"/>
    </row>
    <row r="866" ht="13.5" customHeight="1">
      <c r="L866" s="19"/>
    </row>
    <row r="867" ht="13.5" customHeight="1">
      <c r="L867" s="19"/>
    </row>
    <row r="868" ht="13.5" customHeight="1">
      <c r="L868" s="19"/>
    </row>
    <row r="869" ht="13.5" customHeight="1">
      <c r="L869" s="19"/>
    </row>
    <row r="870" ht="13.5" customHeight="1">
      <c r="L870" s="19"/>
    </row>
    <row r="871" ht="13.5" customHeight="1">
      <c r="L871" s="19"/>
    </row>
    <row r="872" ht="13.5" customHeight="1">
      <c r="L872" s="19"/>
    </row>
    <row r="873" ht="13.5" customHeight="1">
      <c r="L873" s="19"/>
    </row>
    <row r="874" ht="13.5" customHeight="1">
      <c r="L874" s="19"/>
    </row>
    <row r="875" ht="13.5" customHeight="1">
      <c r="L875" s="19"/>
    </row>
    <row r="876" ht="13.5" customHeight="1">
      <c r="L876" s="19"/>
    </row>
    <row r="877" ht="13.5" customHeight="1">
      <c r="L877" s="19"/>
    </row>
    <row r="878" ht="13.5" customHeight="1">
      <c r="L878" s="19"/>
    </row>
    <row r="879" ht="13.5" customHeight="1">
      <c r="L879" s="19"/>
    </row>
    <row r="880" ht="13.5" customHeight="1">
      <c r="L880" s="19"/>
    </row>
    <row r="881" ht="13.5" customHeight="1">
      <c r="L881" s="19"/>
    </row>
    <row r="882" ht="13.5" customHeight="1">
      <c r="L882" s="19"/>
    </row>
    <row r="883" ht="13.5" customHeight="1">
      <c r="L883" s="19"/>
    </row>
    <row r="884" ht="13.5" customHeight="1">
      <c r="L884" s="19"/>
    </row>
    <row r="885" ht="13.5" customHeight="1">
      <c r="L885" s="19"/>
    </row>
    <row r="886" ht="13.5" customHeight="1">
      <c r="L886" s="19"/>
    </row>
    <row r="887" ht="13.5" customHeight="1">
      <c r="L887" s="19"/>
    </row>
    <row r="888" ht="13.5" customHeight="1">
      <c r="L888" s="19"/>
    </row>
    <row r="889" ht="13.5" customHeight="1">
      <c r="L889" s="19"/>
    </row>
    <row r="890" ht="13.5" customHeight="1">
      <c r="L890" s="19"/>
    </row>
    <row r="891" ht="13.5" customHeight="1">
      <c r="L891" s="19"/>
    </row>
    <row r="892" ht="13.5" customHeight="1">
      <c r="L892" s="19"/>
    </row>
    <row r="893" ht="13.5" customHeight="1">
      <c r="L893" s="19"/>
    </row>
    <row r="894" ht="13.5" customHeight="1">
      <c r="L894" s="19"/>
    </row>
    <row r="895" ht="13.5" customHeight="1">
      <c r="L895" s="19"/>
    </row>
    <row r="896" ht="13.5" customHeight="1">
      <c r="L896" s="19"/>
    </row>
    <row r="897" ht="13.5" customHeight="1">
      <c r="L897" s="19"/>
    </row>
    <row r="898" ht="13.5" customHeight="1">
      <c r="L898" s="19"/>
    </row>
    <row r="899" ht="13.5" customHeight="1">
      <c r="L899" s="19"/>
    </row>
    <row r="900" ht="13.5" customHeight="1">
      <c r="L900" s="19"/>
    </row>
    <row r="901" ht="13.5" customHeight="1">
      <c r="L901" s="19"/>
    </row>
    <row r="902" ht="13.5" customHeight="1">
      <c r="L902" s="19"/>
    </row>
    <row r="903" ht="13.5" customHeight="1">
      <c r="L903" s="19"/>
    </row>
    <row r="904" ht="13.5" customHeight="1">
      <c r="L904" s="19"/>
    </row>
    <row r="905" ht="13.5" customHeight="1">
      <c r="L905" s="19"/>
    </row>
    <row r="906" ht="13.5" customHeight="1">
      <c r="L906" s="19"/>
    </row>
    <row r="907" ht="13.5" customHeight="1">
      <c r="L907" s="19"/>
    </row>
    <row r="908" ht="13.5" customHeight="1">
      <c r="L908" s="19"/>
    </row>
    <row r="909" ht="13.5" customHeight="1">
      <c r="L909" s="19"/>
    </row>
    <row r="910" ht="13.5" customHeight="1">
      <c r="L910" s="19"/>
    </row>
    <row r="911" ht="13.5" customHeight="1">
      <c r="L911" s="19"/>
    </row>
    <row r="912" ht="13.5" customHeight="1">
      <c r="L912" s="19"/>
    </row>
    <row r="913" ht="13.5" customHeight="1">
      <c r="L913" s="19"/>
    </row>
    <row r="914" ht="13.5" customHeight="1">
      <c r="L914" s="19"/>
    </row>
    <row r="915" ht="13.5" customHeight="1">
      <c r="L915" s="19"/>
    </row>
    <row r="916" ht="13.5" customHeight="1">
      <c r="L916" s="19"/>
    </row>
    <row r="917" ht="13.5" customHeight="1">
      <c r="L917" s="19"/>
    </row>
    <row r="918" ht="13.5" customHeight="1">
      <c r="L918" s="19"/>
    </row>
    <row r="919" ht="13.5" customHeight="1">
      <c r="L919" s="19"/>
    </row>
    <row r="920" ht="13.5" customHeight="1">
      <c r="L920" s="19"/>
    </row>
    <row r="921" ht="13.5" customHeight="1">
      <c r="L921" s="19"/>
    </row>
    <row r="922" ht="13.5" customHeight="1">
      <c r="L922" s="19"/>
    </row>
    <row r="923" ht="13.5" customHeight="1">
      <c r="L923" s="19"/>
    </row>
    <row r="924" ht="13.5" customHeight="1">
      <c r="L924" s="19"/>
    </row>
    <row r="925" ht="13.5" customHeight="1">
      <c r="L925" s="19"/>
    </row>
    <row r="926" ht="13.5" customHeight="1">
      <c r="L926" s="19"/>
    </row>
    <row r="927" ht="13.5" customHeight="1">
      <c r="L927" s="19"/>
    </row>
    <row r="928" ht="13.5" customHeight="1">
      <c r="L928" s="19"/>
    </row>
    <row r="929" ht="13.5" customHeight="1">
      <c r="L929" s="19"/>
    </row>
    <row r="930" ht="13.5" customHeight="1">
      <c r="L930" s="19"/>
    </row>
    <row r="931" ht="13.5" customHeight="1">
      <c r="L931" s="19"/>
    </row>
    <row r="932" ht="13.5" customHeight="1">
      <c r="L932" s="19"/>
    </row>
    <row r="933" ht="13.5" customHeight="1">
      <c r="L933" s="19"/>
    </row>
    <row r="934" ht="13.5" customHeight="1">
      <c r="L934" s="19"/>
    </row>
    <row r="935" ht="13.5" customHeight="1">
      <c r="L935" s="19"/>
    </row>
    <row r="936" ht="13.5" customHeight="1">
      <c r="L936" s="19"/>
    </row>
    <row r="937" ht="13.5" customHeight="1">
      <c r="L937" s="19"/>
    </row>
    <row r="938" ht="13.5" customHeight="1">
      <c r="L938" s="19"/>
    </row>
    <row r="939" ht="13.5" customHeight="1">
      <c r="L939" s="19"/>
    </row>
    <row r="940" ht="13.5" customHeight="1">
      <c r="L940" s="19"/>
    </row>
    <row r="941" ht="13.5" customHeight="1">
      <c r="L941" s="19"/>
    </row>
    <row r="942" ht="13.5" customHeight="1">
      <c r="L942" s="19"/>
    </row>
    <row r="943" ht="13.5" customHeight="1">
      <c r="L943" s="19"/>
    </row>
    <row r="944" ht="13.5" customHeight="1">
      <c r="L944" s="19"/>
    </row>
    <row r="945" ht="13.5" customHeight="1">
      <c r="L945" s="19"/>
    </row>
    <row r="946" ht="13.5" customHeight="1">
      <c r="L946" s="19"/>
    </row>
    <row r="947" ht="13.5" customHeight="1">
      <c r="L947" s="19"/>
    </row>
    <row r="948" ht="13.5" customHeight="1">
      <c r="L948" s="19"/>
    </row>
    <row r="949" ht="13.5" customHeight="1">
      <c r="L949" s="19"/>
    </row>
    <row r="950" ht="13.5" customHeight="1">
      <c r="L950" s="19"/>
    </row>
    <row r="951" ht="13.5" customHeight="1">
      <c r="L951" s="19"/>
    </row>
    <row r="952" ht="13.5" customHeight="1">
      <c r="L952" s="19"/>
    </row>
    <row r="953" ht="13.5" customHeight="1">
      <c r="L953" s="19"/>
    </row>
    <row r="954" ht="13.5" customHeight="1">
      <c r="L954" s="19"/>
    </row>
    <row r="955" ht="13.5" customHeight="1">
      <c r="L955" s="19"/>
    </row>
    <row r="956" ht="13.5" customHeight="1">
      <c r="L956" s="19"/>
    </row>
    <row r="957" ht="13.5" customHeight="1">
      <c r="L957" s="19"/>
    </row>
    <row r="958" ht="13.5" customHeight="1">
      <c r="L958" s="19"/>
    </row>
    <row r="959" ht="13.5" customHeight="1">
      <c r="L959" s="19"/>
    </row>
    <row r="960" ht="13.5" customHeight="1">
      <c r="L960" s="19"/>
    </row>
    <row r="961" ht="13.5" customHeight="1">
      <c r="L961" s="19"/>
    </row>
    <row r="962" ht="13.5" customHeight="1">
      <c r="L962" s="19"/>
    </row>
    <row r="963" ht="13.5" customHeight="1">
      <c r="L963" s="19"/>
    </row>
    <row r="964" ht="13.5" customHeight="1">
      <c r="L964" s="19"/>
    </row>
    <row r="965" ht="13.5" customHeight="1">
      <c r="L965" s="19"/>
    </row>
    <row r="966" ht="13.5" customHeight="1">
      <c r="L966" s="19"/>
    </row>
    <row r="967" ht="13.5" customHeight="1">
      <c r="L967" s="19"/>
    </row>
    <row r="968" ht="13.5" customHeight="1">
      <c r="L968" s="19"/>
    </row>
    <row r="969" ht="13.5" customHeight="1">
      <c r="L969" s="19"/>
    </row>
    <row r="970" ht="13.5" customHeight="1">
      <c r="L970" s="19"/>
    </row>
    <row r="971" ht="13.5" customHeight="1">
      <c r="L971" s="19"/>
    </row>
    <row r="972" ht="13.5" customHeight="1">
      <c r="L972" s="19"/>
    </row>
    <row r="973" ht="13.5" customHeight="1">
      <c r="L973" s="19"/>
    </row>
    <row r="974" ht="13.5" customHeight="1">
      <c r="L974" s="19"/>
    </row>
    <row r="975" ht="13.5" customHeight="1">
      <c r="L975" s="19"/>
    </row>
    <row r="976" ht="13.5" customHeight="1">
      <c r="L976" s="19"/>
    </row>
    <row r="977" ht="13.5" customHeight="1">
      <c r="L977" s="19"/>
    </row>
    <row r="978" ht="13.5" customHeight="1">
      <c r="L978" s="19"/>
    </row>
    <row r="979" ht="13.5" customHeight="1">
      <c r="L979" s="19"/>
    </row>
    <row r="980" ht="13.5" customHeight="1">
      <c r="L980" s="19"/>
    </row>
    <row r="981" ht="13.5" customHeight="1">
      <c r="L981" s="19"/>
    </row>
    <row r="982" ht="13.5" customHeight="1">
      <c r="L982" s="19"/>
    </row>
    <row r="983" ht="13.5" customHeight="1">
      <c r="L983" s="19"/>
    </row>
    <row r="984" ht="13.5" customHeight="1">
      <c r="L984" s="19"/>
    </row>
    <row r="985" ht="13.5" customHeight="1">
      <c r="L985" s="19"/>
    </row>
    <row r="986" ht="13.5" customHeight="1">
      <c r="L986" s="19"/>
    </row>
    <row r="987" ht="13.5" customHeight="1">
      <c r="L987" s="19"/>
    </row>
    <row r="988" ht="13.5" customHeight="1">
      <c r="L988" s="19"/>
    </row>
    <row r="989" ht="13.5" customHeight="1">
      <c r="L989" s="19"/>
    </row>
    <row r="990" ht="13.5" customHeight="1">
      <c r="L990" s="19"/>
    </row>
    <row r="991" ht="13.5" customHeight="1">
      <c r="L991" s="19"/>
    </row>
    <row r="992" ht="13.5" customHeight="1">
      <c r="L992" s="19"/>
    </row>
    <row r="993" ht="13.5" customHeight="1">
      <c r="L993" s="19"/>
    </row>
    <row r="994" ht="13.5" customHeight="1">
      <c r="L994" s="19"/>
    </row>
    <row r="995" ht="13.5" customHeight="1">
      <c r="L995" s="19"/>
    </row>
    <row r="996" ht="13.5" customHeight="1">
      <c r="L996" s="19"/>
    </row>
    <row r="997" ht="13.5" customHeight="1">
      <c r="L997" s="19"/>
    </row>
    <row r="998" ht="13.5" customHeight="1">
      <c r="L998" s="19"/>
    </row>
    <row r="999" ht="13.5" customHeight="1">
      <c r="L999" s="19"/>
    </row>
    <row r="1000" ht="13.5" customHeight="1">
      <c r="L1000" s="19"/>
    </row>
  </sheetData>
  <conditionalFormatting sqref="L2">
    <cfRule type="cellIs" dxfId="0" priority="1" operator="equal">
      <formula>1</formula>
    </cfRule>
  </conditionalFormatting>
  <printOptions/>
  <pageMargins bottom="1.0" footer="0.0" header="0.0" left="0.75" right="0.75" top="1.0"/>
  <pageSetup orientation="portrait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2006-10-12T11:29:15Z</dcterms:created>
  <dc:creator>red</dc:creator>
</cp:coreProperties>
</file>