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ngie/Documents/NanoStima/code/drugbank/"/>
    </mc:Choice>
  </mc:AlternateContent>
  <bookViews>
    <workbookView xWindow="26360" yWindow="460" windowWidth="33800" windowHeight="32640" tabRatio="500" activeTab="2"/>
  </bookViews>
  <sheets>
    <sheet name="all_100" sheetId="1" r:id="rId1"/>
    <sheet name="all_500_5" sheetId="2" r:id="rId2"/>
    <sheet name="all_500_10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9" i="4" l="1"/>
  <c r="W115" i="4"/>
  <c r="Y100" i="4"/>
  <c r="U115" i="4"/>
  <c r="Y89" i="4"/>
  <c r="W114" i="4"/>
  <c r="Y90" i="4"/>
  <c r="U114" i="4"/>
  <c r="Y79" i="4"/>
  <c r="W113" i="4"/>
  <c r="Y80" i="4"/>
  <c r="U113" i="4"/>
  <c r="Y69" i="4"/>
  <c r="W112" i="4"/>
  <c r="Y70" i="4"/>
  <c r="U112" i="4"/>
  <c r="Y59" i="4"/>
  <c r="W111" i="4"/>
  <c r="Y60" i="4"/>
  <c r="U111" i="4"/>
  <c r="Y49" i="4"/>
  <c r="W110" i="4"/>
  <c r="Y50" i="4"/>
  <c r="U110" i="4"/>
  <c r="Y39" i="4"/>
  <c r="W109" i="4"/>
  <c r="Y40" i="4"/>
  <c r="U109" i="4"/>
  <c r="Y29" i="4"/>
  <c r="W108" i="4"/>
  <c r="Y30" i="4"/>
  <c r="U108" i="4"/>
  <c r="Y19" i="4"/>
  <c r="W107" i="4"/>
  <c r="Y20" i="4"/>
  <c r="U107" i="4"/>
  <c r="Y9" i="4"/>
  <c r="W106" i="4"/>
  <c r="Y10" i="4"/>
  <c r="U106" i="4"/>
  <c r="S99" i="4"/>
  <c r="Q115" i="4"/>
  <c r="S100" i="4"/>
  <c r="O115" i="4"/>
  <c r="S89" i="4"/>
  <c r="Q114" i="4"/>
  <c r="S90" i="4"/>
  <c r="O114" i="4"/>
  <c r="S79" i="4"/>
  <c r="Q113" i="4"/>
  <c r="S80" i="4"/>
  <c r="O113" i="4"/>
  <c r="S69" i="4"/>
  <c r="Q112" i="4"/>
  <c r="S70" i="4"/>
  <c r="O112" i="4"/>
  <c r="S59" i="4"/>
  <c r="Q111" i="4"/>
  <c r="S60" i="4"/>
  <c r="O111" i="4"/>
  <c r="S49" i="4"/>
  <c r="Q110" i="4"/>
  <c r="S50" i="4"/>
  <c r="O110" i="4"/>
  <c r="S39" i="4"/>
  <c r="Q109" i="4"/>
  <c r="S40" i="4"/>
  <c r="O109" i="4"/>
  <c r="S29" i="4"/>
  <c r="Q108" i="4"/>
  <c r="S30" i="4"/>
  <c r="O108" i="4"/>
  <c r="S19" i="4"/>
  <c r="Q107" i="4"/>
  <c r="S20" i="4"/>
  <c r="O107" i="4"/>
  <c r="S9" i="4"/>
  <c r="Q106" i="4"/>
  <c r="S10" i="4"/>
  <c r="O106" i="4"/>
  <c r="L99" i="4"/>
  <c r="J115" i="4"/>
  <c r="L100" i="4"/>
  <c r="H115" i="4"/>
  <c r="L89" i="4"/>
  <c r="J114" i="4"/>
  <c r="L90" i="4"/>
  <c r="H114" i="4"/>
  <c r="L79" i="4"/>
  <c r="J113" i="4"/>
  <c r="L80" i="4"/>
  <c r="H113" i="4"/>
  <c r="L69" i="4"/>
  <c r="J112" i="4"/>
  <c r="L70" i="4"/>
  <c r="H112" i="4"/>
  <c r="L59" i="4"/>
  <c r="J111" i="4"/>
  <c r="L60" i="4"/>
  <c r="H111" i="4"/>
  <c r="L49" i="4"/>
  <c r="J110" i="4"/>
  <c r="L50" i="4"/>
  <c r="H110" i="4"/>
  <c r="L39" i="4"/>
  <c r="J109" i="4"/>
  <c r="L40" i="4"/>
  <c r="H109" i="4"/>
  <c r="L29" i="4"/>
  <c r="J108" i="4"/>
  <c r="L30" i="4"/>
  <c r="H108" i="4"/>
  <c r="L19" i="4"/>
  <c r="J107" i="4"/>
  <c r="L20" i="4"/>
  <c r="H107" i="4"/>
  <c r="L9" i="4"/>
  <c r="J106" i="4"/>
  <c r="L10" i="4"/>
  <c r="H106" i="4"/>
  <c r="F20" i="4"/>
  <c r="B107" i="4"/>
  <c r="F100" i="4"/>
  <c r="B115" i="4"/>
  <c r="F90" i="4"/>
  <c r="B114" i="4"/>
  <c r="F80" i="4"/>
  <c r="B113" i="4"/>
  <c r="F70" i="4"/>
  <c r="B112" i="4"/>
  <c r="F60" i="4"/>
  <c r="B111" i="4"/>
  <c r="F50" i="4"/>
  <c r="B110" i="4"/>
  <c r="F40" i="4"/>
  <c r="B109" i="4"/>
  <c r="F30" i="4"/>
  <c r="B108" i="4"/>
  <c r="F99" i="4"/>
  <c r="D115" i="4"/>
  <c r="F89" i="4"/>
  <c r="D114" i="4"/>
  <c r="F79" i="4"/>
  <c r="D113" i="4"/>
  <c r="F69" i="4"/>
  <c r="D112" i="4"/>
  <c r="F59" i="4"/>
  <c r="D111" i="4"/>
  <c r="F49" i="4"/>
  <c r="D110" i="4"/>
  <c r="F39" i="4"/>
  <c r="D109" i="4"/>
  <c r="F29" i="4"/>
  <c r="D108" i="4"/>
  <c r="F16" i="4"/>
  <c r="F26" i="4"/>
  <c r="F10" i="4"/>
  <c r="B106" i="4"/>
  <c r="F19" i="4"/>
  <c r="D107" i="4"/>
  <c r="F9" i="4"/>
  <c r="D106" i="4"/>
  <c r="V100" i="4"/>
  <c r="P100" i="4"/>
  <c r="I100" i="4"/>
  <c r="C100" i="4"/>
  <c r="Y95" i="4"/>
  <c r="Y96" i="4"/>
  <c r="Y97" i="4"/>
  <c r="V99" i="4"/>
  <c r="S95" i="4"/>
  <c r="S96" i="4"/>
  <c r="S97" i="4"/>
  <c r="P99" i="4"/>
  <c r="L95" i="4"/>
  <c r="L96" i="4"/>
  <c r="L97" i="4"/>
  <c r="I99" i="4"/>
  <c r="F95" i="4"/>
  <c r="F96" i="4"/>
  <c r="F97" i="4"/>
  <c r="C99" i="4"/>
  <c r="X97" i="4"/>
  <c r="W97" i="4"/>
  <c r="R97" i="4"/>
  <c r="Q97" i="4"/>
  <c r="K97" i="4"/>
  <c r="J97" i="4"/>
  <c r="E97" i="4"/>
  <c r="D97" i="4"/>
  <c r="V90" i="4"/>
  <c r="P90" i="4"/>
  <c r="I90" i="4"/>
  <c r="C90" i="4"/>
  <c r="Y85" i="4"/>
  <c r="Y86" i="4"/>
  <c r="Y87" i="4"/>
  <c r="V89" i="4"/>
  <c r="S85" i="4"/>
  <c r="S86" i="4"/>
  <c r="S87" i="4"/>
  <c r="P89" i="4"/>
  <c r="L85" i="4"/>
  <c r="L86" i="4"/>
  <c r="L87" i="4"/>
  <c r="I89" i="4"/>
  <c r="F85" i="4"/>
  <c r="F86" i="4"/>
  <c r="F87" i="4"/>
  <c r="C89" i="4"/>
  <c r="X87" i="4"/>
  <c r="W87" i="4"/>
  <c r="R87" i="4"/>
  <c r="Q87" i="4"/>
  <c r="K87" i="4"/>
  <c r="J87" i="4"/>
  <c r="E87" i="4"/>
  <c r="D87" i="4"/>
  <c r="V80" i="4"/>
  <c r="P80" i="4"/>
  <c r="I80" i="4"/>
  <c r="C80" i="4"/>
  <c r="Y75" i="4"/>
  <c r="Y76" i="4"/>
  <c r="Y77" i="4"/>
  <c r="V79" i="4"/>
  <c r="S75" i="4"/>
  <c r="S76" i="4"/>
  <c r="S77" i="4"/>
  <c r="P79" i="4"/>
  <c r="L75" i="4"/>
  <c r="L76" i="4"/>
  <c r="L77" i="4"/>
  <c r="I79" i="4"/>
  <c r="F75" i="4"/>
  <c r="F76" i="4"/>
  <c r="F77" i="4"/>
  <c r="C79" i="4"/>
  <c r="X77" i="4"/>
  <c r="W77" i="4"/>
  <c r="R77" i="4"/>
  <c r="Q77" i="4"/>
  <c r="K77" i="4"/>
  <c r="J77" i="4"/>
  <c r="E77" i="4"/>
  <c r="D77" i="4"/>
  <c r="V70" i="4"/>
  <c r="P70" i="4"/>
  <c r="I70" i="4"/>
  <c r="C70" i="4"/>
  <c r="Y65" i="4"/>
  <c r="Y66" i="4"/>
  <c r="Y67" i="4"/>
  <c r="V69" i="4"/>
  <c r="S65" i="4"/>
  <c r="L65" i="4"/>
  <c r="L66" i="4"/>
  <c r="L67" i="4"/>
  <c r="I69" i="4"/>
  <c r="F65" i="4"/>
  <c r="F66" i="4"/>
  <c r="F67" i="4"/>
  <c r="C69" i="4"/>
  <c r="X67" i="4"/>
  <c r="W67" i="4"/>
  <c r="R67" i="4"/>
  <c r="K67" i="4"/>
  <c r="J67" i="4"/>
  <c r="E67" i="4"/>
  <c r="D67" i="4"/>
  <c r="V60" i="4"/>
  <c r="P60" i="4"/>
  <c r="I60" i="4"/>
  <c r="C60" i="4"/>
  <c r="Y55" i="4"/>
  <c r="Y56" i="4"/>
  <c r="Y57" i="4"/>
  <c r="V59" i="4"/>
  <c r="S55" i="4"/>
  <c r="S56" i="4"/>
  <c r="S57" i="4"/>
  <c r="P59" i="4"/>
  <c r="L55" i="4"/>
  <c r="L56" i="4"/>
  <c r="L57" i="4"/>
  <c r="I59" i="4"/>
  <c r="F55" i="4"/>
  <c r="F56" i="4"/>
  <c r="F57" i="4"/>
  <c r="C59" i="4"/>
  <c r="X57" i="4"/>
  <c r="W57" i="4"/>
  <c r="R57" i="4"/>
  <c r="Q57" i="4"/>
  <c r="K57" i="4"/>
  <c r="J57" i="4"/>
  <c r="E57" i="4"/>
  <c r="D57" i="4"/>
  <c r="V50" i="4"/>
  <c r="P50" i="4"/>
  <c r="I50" i="4"/>
  <c r="C50" i="4"/>
  <c r="Y45" i="4"/>
  <c r="Y46" i="4"/>
  <c r="Y47" i="4"/>
  <c r="V49" i="4"/>
  <c r="S45" i="4"/>
  <c r="S46" i="4"/>
  <c r="S47" i="4"/>
  <c r="P49" i="4"/>
  <c r="L45" i="4"/>
  <c r="L46" i="4"/>
  <c r="L47" i="4"/>
  <c r="I49" i="4"/>
  <c r="F45" i="4"/>
  <c r="F46" i="4"/>
  <c r="F47" i="4"/>
  <c r="C49" i="4"/>
  <c r="X47" i="4"/>
  <c r="W47" i="4"/>
  <c r="R47" i="4"/>
  <c r="Q47" i="4"/>
  <c r="K47" i="4"/>
  <c r="J47" i="4"/>
  <c r="E47" i="4"/>
  <c r="D47" i="4"/>
  <c r="V40" i="4"/>
  <c r="P40" i="4"/>
  <c r="I40" i="4"/>
  <c r="C40" i="4"/>
  <c r="Y35" i="4"/>
  <c r="Y36" i="4"/>
  <c r="Y37" i="4"/>
  <c r="V39" i="4"/>
  <c r="S35" i="4"/>
  <c r="S36" i="4"/>
  <c r="S37" i="4"/>
  <c r="P39" i="4"/>
  <c r="L35" i="4"/>
  <c r="L36" i="4"/>
  <c r="L37" i="4"/>
  <c r="I39" i="4"/>
  <c r="F35" i="4"/>
  <c r="F36" i="4"/>
  <c r="F37" i="4"/>
  <c r="C39" i="4"/>
  <c r="X37" i="4"/>
  <c r="W37" i="4"/>
  <c r="R37" i="4"/>
  <c r="Q37" i="4"/>
  <c r="K37" i="4"/>
  <c r="J37" i="4"/>
  <c r="E37" i="4"/>
  <c r="D37" i="4"/>
  <c r="V30" i="4"/>
  <c r="P30" i="4"/>
  <c r="I30" i="4"/>
  <c r="C30" i="4"/>
  <c r="Y25" i="4"/>
  <c r="Y26" i="4"/>
  <c r="Y27" i="4"/>
  <c r="V29" i="4"/>
  <c r="S25" i="4"/>
  <c r="S26" i="4"/>
  <c r="S27" i="4"/>
  <c r="P29" i="4"/>
  <c r="L25" i="4"/>
  <c r="L26" i="4"/>
  <c r="L27" i="4"/>
  <c r="I29" i="4"/>
  <c r="F25" i="4"/>
  <c r="F27" i="4"/>
  <c r="C29" i="4"/>
  <c r="X27" i="4"/>
  <c r="W27" i="4"/>
  <c r="R27" i="4"/>
  <c r="Q27" i="4"/>
  <c r="K27" i="4"/>
  <c r="J27" i="4"/>
  <c r="E27" i="4"/>
  <c r="D27" i="4"/>
  <c r="V20" i="4"/>
  <c r="P20" i="4"/>
  <c r="I20" i="4"/>
  <c r="C20" i="4"/>
  <c r="Y15" i="4"/>
  <c r="Y16" i="4"/>
  <c r="Y17" i="4"/>
  <c r="V19" i="4"/>
  <c r="S15" i="4"/>
  <c r="S16" i="4"/>
  <c r="S17" i="4"/>
  <c r="P19" i="4"/>
  <c r="L15" i="4"/>
  <c r="L16" i="4"/>
  <c r="L17" i="4"/>
  <c r="I19" i="4"/>
  <c r="F15" i="4"/>
  <c r="F17" i="4"/>
  <c r="C19" i="4"/>
  <c r="X17" i="4"/>
  <c r="W17" i="4"/>
  <c r="R17" i="4"/>
  <c r="Q17" i="4"/>
  <c r="K17" i="4"/>
  <c r="J17" i="4"/>
  <c r="E17" i="4"/>
  <c r="D17" i="4"/>
  <c r="V10" i="4"/>
  <c r="P10" i="4"/>
  <c r="I10" i="4"/>
  <c r="C10" i="4"/>
  <c r="Y5" i="4"/>
  <c r="Y6" i="4"/>
  <c r="Y7" i="4"/>
  <c r="V9" i="4"/>
  <c r="S5" i="4"/>
  <c r="S6" i="4"/>
  <c r="S7" i="4"/>
  <c r="P9" i="4"/>
  <c r="L5" i="4"/>
  <c r="L6" i="4"/>
  <c r="L7" i="4"/>
  <c r="I9" i="4"/>
  <c r="F5" i="4"/>
  <c r="F6" i="4"/>
  <c r="F7" i="4"/>
  <c r="C9" i="4"/>
  <c r="X7" i="4"/>
  <c r="W7" i="4"/>
  <c r="R7" i="4"/>
  <c r="Q7" i="4"/>
  <c r="K7" i="4"/>
  <c r="J7" i="4"/>
  <c r="E7" i="4"/>
  <c r="D7" i="4"/>
  <c r="Y100" i="2"/>
  <c r="Y99" i="2"/>
  <c r="V100" i="2"/>
  <c r="S100" i="2"/>
  <c r="S99" i="2"/>
  <c r="P100" i="2"/>
  <c r="L100" i="2"/>
  <c r="L99" i="2"/>
  <c r="I100" i="2"/>
  <c r="F100" i="2"/>
  <c r="F99" i="2"/>
  <c r="C100" i="2"/>
  <c r="Y95" i="2"/>
  <c r="Y96" i="2"/>
  <c r="Y97" i="2"/>
  <c r="V99" i="2"/>
  <c r="S95" i="2"/>
  <c r="S96" i="2"/>
  <c r="S97" i="2"/>
  <c r="P99" i="2"/>
  <c r="L95" i="2"/>
  <c r="L96" i="2"/>
  <c r="L97" i="2"/>
  <c r="I99" i="2"/>
  <c r="F95" i="2"/>
  <c r="F96" i="2"/>
  <c r="F97" i="2"/>
  <c r="C99" i="2"/>
  <c r="X97" i="2"/>
  <c r="W97" i="2"/>
  <c r="R97" i="2"/>
  <c r="Q97" i="2"/>
  <c r="K97" i="2"/>
  <c r="J97" i="2"/>
  <c r="E97" i="2"/>
  <c r="D97" i="2"/>
  <c r="Y90" i="2"/>
  <c r="Y89" i="2"/>
  <c r="V90" i="2"/>
  <c r="S90" i="2"/>
  <c r="S89" i="2"/>
  <c r="P90" i="2"/>
  <c r="L90" i="2"/>
  <c r="L89" i="2"/>
  <c r="I90" i="2"/>
  <c r="F90" i="2"/>
  <c r="F89" i="2"/>
  <c r="C90" i="2"/>
  <c r="Y85" i="2"/>
  <c r="Y86" i="2"/>
  <c r="Y87" i="2"/>
  <c r="V89" i="2"/>
  <c r="S85" i="2"/>
  <c r="S86" i="2"/>
  <c r="S87" i="2"/>
  <c r="P89" i="2"/>
  <c r="L85" i="2"/>
  <c r="L86" i="2"/>
  <c r="L87" i="2"/>
  <c r="I89" i="2"/>
  <c r="F85" i="2"/>
  <c r="F86" i="2"/>
  <c r="F87" i="2"/>
  <c r="C89" i="2"/>
  <c r="X87" i="2"/>
  <c r="W87" i="2"/>
  <c r="R87" i="2"/>
  <c r="Q87" i="2"/>
  <c r="K87" i="2"/>
  <c r="J87" i="2"/>
  <c r="E87" i="2"/>
  <c r="D87" i="2"/>
  <c r="Y80" i="2"/>
  <c r="Y79" i="2"/>
  <c r="V80" i="2"/>
  <c r="S80" i="2"/>
  <c r="S79" i="2"/>
  <c r="P80" i="2"/>
  <c r="L80" i="2"/>
  <c r="L79" i="2"/>
  <c r="I80" i="2"/>
  <c r="F80" i="2"/>
  <c r="F79" i="2"/>
  <c r="C80" i="2"/>
  <c r="Y75" i="2"/>
  <c r="Y76" i="2"/>
  <c r="Y77" i="2"/>
  <c r="V79" i="2"/>
  <c r="S75" i="2"/>
  <c r="S76" i="2"/>
  <c r="S77" i="2"/>
  <c r="P79" i="2"/>
  <c r="L75" i="2"/>
  <c r="L76" i="2"/>
  <c r="L77" i="2"/>
  <c r="I79" i="2"/>
  <c r="F75" i="2"/>
  <c r="F76" i="2"/>
  <c r="F77" i="2"/>
  <c r="C79" i="2"/>
  <c r="X77" i="2"/>
  <c r="W77" i="2"/>
  <c r="R77" i="2"/>
  <c r="Q77" i="2"/>
  <c r="K77" i="2"/>
  <c r="J77" i="2"/>
  <c r="E77" i="2"/>
  <c r="D77" i="2"/>
  <c r="Y70" i="2"/>
  <c r="Y69" i="2"/>
  <c r="V70" i="2"/>
  <c r="S70" i="2"/>
  <c r="S69" i="2"/>
  <c r="P70" i="2"/>
  <c r="L70" i="2"/>
  <c r="L69" i="2"/>
  <c r="I70" i="2"/>
  <c r="F70" i="2"/>
  <c r="F69" i="2"/>
  <c r="C70" i="2"/>
  <c r="Y65" i="2"/>
  <c r="Y66" i="2"/>
  <c r="Y67" i="2"/>
  <c r="V69" i="2"/>
  <c r="S65" i="2"/>
  <c r="S66" i="2"/>
  <c r="S67" i="2"/>
  <c r="P69" i="2"/>
  <c r="L65" i="2"/>
  <c r="L66" i="2"/>
  <c r="L67" i="2"/>
  <c r="I69" i="2"/>
  <c r="F65" i="2"/>
  <c r="F66" i="2"/>
  <c r="F67" i="2"/>
  <c r="C69" i="2"/>
  <c r="X67" i="2"/>
  <c r="W67" i="2"/>
  <c r="R67" i="2"/>
  <c r="Q67" i="2"/>
  <c r="K67" i="2"/>
  <c r="J67" i="2"/>
  <c r="E67" i="2"/>
  <c r="D67" i="2"/>
  <c r="Y60" i="2"/>
  <c r="Y59" i="2"/>
  <c r="V60" i="2"/>
  <c r="S60" i="2"/>
  <c r="S59" i="2"/>
  <c r="P60" i="2"/>
  <c r="L60" i="2"/>
  <c r="L59" i="2"/>
  <c r="I60" i="2"/>
  <c r="F60" i="2"/>
  <c r="F59" i="2"/>
  <c r="C60" i="2"/>
  <c r="Y55" i="2"/>
  <c r="Y56" i="2"/>
  <c r="Y57" i="2"/>
  <c r="V59" i="2"/>
  <c r="S55" i="2"/>
  <c r="S56" i="2"/>
  <c r="S57" i="2"/>
  <c r="P59" i="2"/>
  <c r="L55" i="2"/>
  <c r="L56" i="2"/>
  <c r="L57" i="2"/>
  <c r="I59" i="2"/>
  <c r="F55" i="2"/>
  <c r="F56" i="2"/>
  <c r="F57" i="2"/>
  <c r="C59" i="2"/>
  <c r="X57" i="2"/>
  <c r="W57" i="2"/>
  <c r="R57" i="2"/>
  <c r="Q57" i="2"/>
  <c r="K57" i="2"/>
  <c r="J57" i="2"/>
  <c r="E57" i="2"/>
  <c r="D57" i="2"/>
  <c r="Y50" i="2"/>
  <c r="Y49" i="2"/>
  <c r="V50" i="2"/>
  <c r="S50" i="2"/>
  <c r="S49" i="2"/>
  <c r="P50" i="2"/>
  <c r="L50" i="2"/>
  <c r="L49" i="2"/>
  <c r="I50" i="2"/>
  <c r="F50" i="2"/>
  <c r="F49" i="2"/>
  <c r="C50" i="2"/>
  <c r="Y45" i="2"/>
  <c r="Y46" i="2"/>
  <c r="Y47" i="2"/>
  <c r="V49" i="2"/>
  <c r="S45" i="2"/>
  <c r="S46" i="2"/>
  <c r="S47" i="2"/>
  <c r="P49" i="2"/>
  <c r="L45" i="2"/>
  <c r="L46" i="2"/>
  <c r="L47" i="2"/>
  <c r="I49" i="2"/>
  <c r="F45" i="2"/>
  <c r="F46" i="2"/>
  <c r="F47" i="2"/>
  <c r="C49" i="2"/>
  <c r="X47" i="2"/>
  <c r="W47" i="2"/>
  <c r="R47" i="2"/>
  <c r="Q47" i="2"/>
  <c r="K47" i="2"/>
  <c r="J47" i="2"/>
  <c r="E47" i="2"/>
  <c r="D47" i="2"/>
  <c r="Y40" i="2"/>
  <c r="Y39" i="2"/>
  <c r="V40" i="2"/>
  <c r="S40" i="2"/>
  <c r="S39" i="2"/>
  <c r="P40" i="2"/>
  <c r="L40" i="2"/>
  <c r="L39" i="2"/>
  <c r="I40" i="2"/>
  <c r="F40" i="2"/>
  <c r="F39" i="2"/>
  <c r="C40" i="2"/>
  <c r="Y35" i="2"/>
  <c r="Y36" i="2"/>
  <c r="Y37" i="2"/>
  <c r="V39" i="2"/>
  <c r="S35" i="2"/>
  <c r="S36" i="2"/>
  <c r="S37" i="2"/>
  <c r="P39" i="2"/>
  <c r="L35" i="2"/>
  <c r="L36" i="2"/>
  <c r="L37" i="2"/>
  <c r="I39" i="2"/>
  <c r="F35" i="2"/>
  <c r="F36" i="2"/>
  <c r="F37" i="2"/>
  <c r="C39" i="2"/>
  <c r="X37" i="2"/>
  <c r="W37" i="2"/>
  <c r="R37" i="2"/>
  <c r="Q37" i="2"/>
  <c r="K37" i="2"/>
  <c r="J37" i="2"/>
  <c r="E37" i="2"/>
  <c r="D37" i="2"/>
  <c r="Y30" i="2"/>
  <c r="Y29" i="2"/>
  <c r="V30" i="2"/>
  <c r="S30" i="2"/>
  <c r="S29" i="2"/>
  <c r="P30" i="2"/>
  <c r="L30" i="2"/>
  <c r="L29" i="2"/>
  <c r="I30" i="2"/>
  <c r="F30" i="2"/>
  <c r="F29" i="2"/>
  <c r="C30" i="2"/>
  <c r="Y25" i="2"/>
  <c r="Y26" i="2"/>
  <c r="Y27" i="2"/>
  <c r="V29" i="2"/>
  <c r="S25" i="2"/>
  <c r="S26" i="2"/>
  <c r="S27" i="2"/>
  <c r="P29" i="2"/>
  <c r="L25" i="2"/>
  <c r="L26" i="2"/>
  <c r="L27" i="2"/>
  <c r="I29" i="2"/>
  <c r="F25" i="2"/>
  <c r="F26" i="2"/>
  <c r="F27" i="2"/>
  <c r="C29" i="2"/>
  <c r="X27" i="2"/>
  <c r="W27" i="2"/>
  <c r="R27" i="2"/>
  <c r="Q27" i="2"/>
  <c r="K27" i="2"/>
  <c r="J27" i="2"/>
  <c r="E27" i="2"/>
  <c r="D27" i="2"/>
  <c r="Y20" i="2"/>
  <c r="Y19" i="2"/>
  <c r="V20" i="2"/>
  <c r="S20" i="2"/>
  <c r="S19" i="2"/>
  <c r="P20" i="2"/>
  <c r="L20" i="2"/>
  <c r="L19" i="2"/>
  <c r="I20" i="2"/>
  <c r="F20" i="2"/>
  <c r="F19" i="2"/>
  <c r="C20" i="2"/>
  <c r="Y15" i="2"/>
  <c r="Y16" i="2"/>
  <c r="Y17" i="2"/>
  <c r="V19" i="2"/>
  <c r="S15" i="2"/>
  <c r="S16" i="2"/>
  <c r="S17" i="2"/>
  <c r="P19" i="2"/>
  <c r="L15" i="2"/>
  <c r="L16" i="2"/>
  <c r="L17" i="2"/>
  <c r="I19" i="2"/>
  <c r="F15" i="2"/>
  <c r="F16" i="2"/>
  <c r="F17" i="2"/>
  <c r="C19" i="2"/>
  <c r="X17" i="2"/>
  <c r="W17" i="2"/>
  <c r="R17" i="2"/>
  <c r="Q17" i="2"/>
  <c r="K17" i="2"/>
  <c r="J17" i="2"/>
  <c r="E17" i="2"/>
  <c r="D17" i="2"/>
  <c r="Y10" i="2"/>
  <c r="Y9" i="2"/>
  <c r="V10" i="2"/>
  <c r="L10" i="2"/>
  <c r="L9" i="2"/>
  <c r="I10" i="2"/>
  <c r="Y5" i="2"/>
  <c r="Y6" i="2"/>
  <c r="Y7" i="2"/>
  <c r="V9" i="2"/>
  <c r="L5" i="2"/>
  <c r="L6" i="2"/>
  <c r="L7" i="2"/>
  <c r="I9" i="2"/>
  <c r="X7" i="2"/>
  <c r="W7" i="2"/>
  <c r="K7" i="2"/>
  <c r="J7" i="2"/>
  <c r="S10" i="2"/>
  <c r="S9" i="2"/>
  <c r="P10" i="2"/>
  <c r="S5" i="2"/>
  <c r="S6" i="2"/>
  <c r="S7" i="2"/>
  <c r="P9" i="2"/>
  <c r="R7" i="2"/>
  <c r="Q7" i="2"/>
  <c r="F10" i="2"/>
  <c r="F9" i="2"/>
  <c r="C10" i="2"/>
  <c r="F5" i="2"/>
  <c r="F6" i="2"/>
  <c r="F7" i="2"/>
  <c r="C9" i="2"/>
  <c r="E7" i="2"/>
  <c r="D7" i="2"/>
  <c r="L10" i="1"/>
  <c r="L9" i="1"/>
  <c r="I10" i="1"/>
  <c r="L5" i="1"/>
  <c r="L6" i="1"/>
  <c r="L7" i="1"/>
  <c r="I9" i="1"/>
  <c r="K7" i="1"/>
  <c r="J7" i="1"/>
  <c r="F9" i="1"/>
  <c r="F10" i="1"/>
  <c r="C10" i="1"/>
  <c r="F5" i="1"/>
  <c r="F6" i="1"/>
  <c r="F7" i="1"/>
  <c r="C9" i="1"/>
  <c r="D7" i="1"/>
  <c r="E7" i="1"/>
  <c r="S66" i="4"/>
  <c r="S67" i="4"/>
  <c r="P69" i="4"/>
  <c r="Q67" i="4"/>
</calcChain>
</file>

<file path=xl/sharedStrings.xml><?xml version="1.0" encoding="utf-8"?>
<sst xmlns="http://schemas.openxmlformats.org/spreadsheetml/2006/main" count="926" uniqueCount="54">
  <si>
    <t>Pred</t>
  </si>
  <si>
    <t xml:space="preserve">+ </t>
  </si>
  <si>
    <t>-</t>
  </si>
  <si>
    <t>+</t>
  </si>
  <si>
    <t>Actual</t>
  </si>
  <si>
    <t xml:space="preserve">Accuracy </t>
  </si>
  <si>
    <t>Precision</t>
  </si>
  <si>
    <t>Recall</t>
  </si>
  <si>
    <t>F1</t>
  </si>
  <si>
    <t>all 100
train</t>
  </si>
  <si>
    <t>all 100 word2vec
train</t>
  </si>
  <si>
    <t>1 word2vec
train</t>
  </si>
  <si>
    <t>1 word2vec
test</t>
  </si>
  <si>
    <t>2 word2vec
train</t>
  </si>
  <si>
    <t>2 word2vec
test</t>
  </si>
  <si>
    <t>3 word2vec
train</t>
  </si>
  <si>
    <t>3 word2vec
test</t>
  </si>
  <si>
    <t>4 word2vec
train</t>
  </si>
  <si>
    <t>4 word2vec
test</t>
  </si>
  <si>
    <t>5 word2vec
train</t>
  </si>
  <si>
    <t>5 word2vec
test</t>
  </si>
  <si>
    <t>6 word2vec
train</t>
  </si>
  <si>
    <t>6 word2vec
test</t>
  </si>
  <si>
    <t>7 word2vec
train</t>
  </si>
  <si>
    <t>7 word2vec
test</t>
  </si>
  <si>
    <t>8 word2vec
train</t>
  </si>
  <si>
    <t>8 word2vec
test</t>
  </si>
  <si>
    <t>9 word2vec
train</t>
  </si>
  <si>
    <t>9 word2vec
test</t>
  </si>
  <si>
    <t>10 word2vec
train</t>
  </si>
  <si>
    <t>10 word2vec
test</t>
  </si>
  <si>
    <t>1 train</t>
  </si>
  <si>
    <t>2 train</t>
  </si>
  <si>
    <t>3 train</t>
  </si>
  <si>
    <t>4 train</t>
  </si>
  <si>
    <t>5 train</t>
  </si>
  <si>
    <t>6 train</t>
  </si>
  <si>
    <t>7 train</t>
  </si>
  <si>
    <t>8 train</t>
  </si>
  <si>
    <t>9 train</t>
  </si>
  <si>
    <t>10 train</t>
  </si>
  <si>
    <t>10 test</t>
  </si>
  <si>
    <t>9 test</t>
  </si>
  <si>
    <t>8 test</t>
  </si>
  <si>
    <t>7 test</t>
  </si>
  <si>
    <t>6 test</t>
  </si>
  <si>
    <t>5 test</t>
  </si>
  <si>
    <t>4 test</t>
  </si>
  <si>
    <t>3 test</t>
  </si>
  <si>
    <t>2 test</t>
  </si>
  <si>
    <t>1 test</t>
  </si>
  <si>
    <t>aleph train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</si>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</sst>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00FB9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quotePrefix="1" applyFont="1" applyBorder="1"/>
    <xf numFmtId="0" fontId="0" fillId="0" borderId="0" xfId="0" applyFont="1" applyBorder="1"/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/>
    <xf numFmtId="0" fontId="0" fillId="2" borderId="1" xfId="0" applyFont="1" applyFill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8" fontId="0" fillId="0" borderId="6" xfId="0" applyNumberFormat="1" applyFont="1" applyBorder="1" applyAlignment="1">
      <alignment horizontal="center"/>
    </xf>
    <xf numFmtId="168" fontId="0" fillId="0" borderId="7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00FB92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Aleph 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all_500_10!$H$121:$H$130</c:f>
              <c:numCache>
                <c:formatCode>00,000</c:formatCode>
                <c:ptCount val="10"/>
                <c:pt idx="0">
                  <c:v>0.104940476190476</c:v>
                </c:pt>
                <c:pt idx="1">
                  <c:v>0.110195175172748</c:v>
                </c:pt>
                <c:pt idx="2">
                  <c:v>0.117288378766141</c:v>
                </c:pt>
                <c:pt idx="3">
                  <c:v>0.125124254473161</c:v>
                </c:pt>
                <c:pt idx="4">
                  <c:v>0.125693160813309</c:v>
                </c:pt>
                <c:pt idx="5">
                  <c:v>0.136729544635348</c:v>
                </c:pt>
                <c:pt idx="6">
                  <c:v>0.146138185519786</c:v>
                </c:pt>
                <c:pt idx="7">
                  <c:v>0.168446026097272</c:v>
                </c:pt>
                <c:pt idx="8">
                  <c:v>0.183183365758755</c:v>
                </c:pt>
                <c:pt idx="9">
                  <c:v>0.244350282485876</c:v>
                </c:pt>
              </c:numCache>
            </c:numRef>
          </c:xVal>
          <c:yVal>
            <c:numRef>
              <c:f>all_500_10!$J$121:$J$130</c:f>
              <c:numCache>
                <c:formatCode>00,000</c:formatCode>
                <c:ptCount val="10"/>
                <c:pt idx="0">
                  <c:v>0.56271943823811</c:v>
                </c:pt>
                <c:pt idx="1">
                  <c:v>0.510244176255964</c:v>
                </c:pt>
                <c:pt idx="2">
                  <c:v>0.389285714285714</c:v>
                </c:pt>
                <c:pt idx="3">
                  <c:v>0.412704918032787</c:v>
                </c:pt>
                <c:pt idx="4">
                  <c:v>0.626367299942429</c:v>
                </c:pt>
                <c:pt idx="5">
                  <c:v>0.41853622655388</c:v>
                </c:pt>
                <c:pt idx="6">
                  <c:v>0.487271955876114</c:v>
                </c:pt>
                <c:pt idx="7">
                  <c:v>0.381094379007008</c:v>
                </c:pt>
                <c:pt idx="8">
                  <c:v>0.469095438268722</c:v>
                </c:pt>
                <c:pt idx="9">
                  <c:v>0.531392062906991</c:v>
                </c:pt>
              </c:numCache>
            </c:numRef>
          </c:yVal>
          <c:smooth val="0"/>
        </c:ser>
        <c:ser>
          <c:idx val="3"/>
          <c:order val="1"/>
          <c:tx>
            <c:v>Word2Vec Test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all_500_10!$U$121:$U$130</c:f>
              <c:numCache>
                <c:formatCode>00,000</c:formatCode>
                <c:ptCount val="10"/>
                <c:pt idx="0">
                  <c:v>0.115892835495212</c:v>
                </c:pt>
                <c:pt idx="1">
                  <c:v>0.116011904761905</c:v>
                </c:pt>
                <c:pt idx="2">
                  <c:v>0.124191312384473</c:v>
                </c:pt>
                <c:pt idx="3">
                  <c:v>0.126637029917097</c:v>
                </c:pt>
                <c:pt idx="4">
                  <c:v>0.146247514910537</c:v>
                </c:pt>
                <c:pt idx="5">
                  <c:v>0.171329507412721</c:v>
                </c:pt>
                <c:pt idx="6">
                  <c:v>0.17559485939687</c:v>
                </c:pt>
                <c:pt idx="7">
                  <c:v>0.188414393040728</c:v>
                </c:pt>
                <c:pt idx="8">
                  <c:v>0.22221546692607</c:v>
                </c:pt>
                <c:pt idx="9">
                  <c:v>0.253672316384181</c:v>
                </c:pt>
              </c:numCache>
            </c:numRef>
          </c:xVal>
          <c:yVal>
            <c:numRef>
              <c:f>all_500_10!$W$121:$W$130</c:f>
              <c:numCache>
                <c:formatCode>00,000</c:formatCode>
                <c:ptCount val="10"/>
                <c:pt idx="0">
                  <c:v>0.409509530948811</c:v>
                </c:pt>
                <c:pt idx="1">
                  <c:v>0.368640060525818</c:v>
                </c:pt>
                <c:pt idx="2">
                  <c:v>0.547910295616718</c:v>
                </c:pt>
                <c:pt idx="3">
                  <c:v>0.328502415458937</c:v>
                </c:pt>
                <c:pt idx="4">
                  <c:v>0.355696585071018</c:v>
                </c:pt>
                <c:pt idx="5">
                  <c:v>0.424027222961977</c:v>
                </c:pt>
                <c:pt idx="6">
                  <c:v>0.407079646017699</c:v>
                </c:pt>
                <c:pt idx="7">
                  <c:v>0.405474400794214</c:v>
                </c:pt>
                <c:pt idx="8">
                  <c:v>0.481681602530311</c:v>
                </c:pt>
                <c:pt idx="9">
                  <c:v>0.507803664329337</c:v>
                </c:pt>
              </c:numCache>
            </c:numRef>
          </c:yVal>
          <c:smooth val="0"/>
        </c:ser>
        <c:ser>
          <c:idx val="0"/>
          <c:order val="2"/>
          <c:tx>
            <c:v>Aleph 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all_500_10!$B$121:$B$130</c:f>
              <c:numCache>
                <c:formatCode>00,000</c:formatCode>
                <c:ptCount val="10"/>
                <c:pt idx="0">
                  <c:v>0.355875831485588</c:v>
                </c:pt>
                <c:pt idx="1">
                  <c:v>0.492263056092843</c:v>
                </c:pt>
                <c:pt idx="2">
                  <c:v>0.504940711462451</c:v>
                </c:pt>
                <c:pt idx="3">
                  <c:v>0.520168067226891</c:v>
                </c:pt>
                <c:pt idx="4">
                  <c:v>0.53125</c:v>
                </c:pt>
                <c:pt idx="5">
                  <c:v>0.541958041958042</c:v>
                </c:pt>
                <c:pt idx="6">
                  <c:v>0.543117744610282</c:v>
                </c:pt>
                <c:pt idx="7">
                  <c:v>0.551127819548872</c:v>
                </c:pt>
                <c:pt idx="8">
                  <c:v>0.578947368421053</c:v>
                </c:pt>
                <c:pt idx="9">
                  <c:v>0.580614203454894</c:v>
                </c:pt>
              </c:numCache>
            </c:numRef>
          </c:xVal>
          <c:yVal>
            <c:numRef>
              <c:f>all_500_10!$D$121:$D$130</c:f>
              <c:numCache>
                <c:formatCode>00,000</c:formatCode>
                <c:ptCount val="10"/>
                <c:pt idx="0">
                  <c:v>0.73120728929385</c:v>
                </c:pt>
                <c:pt idx="1">
                  <c:v>0.783076923076923</c:v>
                </c:pt>
                <c:pt idx="2">
                  <c:v>0.695238095238095</c:v>
                </c:pt>
                <c:pt idx="3">
                  <c:v>0.771820448877805</c:v>
                </c:pt>
                <c:pt idx="4">
                  <c:v>0.791291291291291</c:v>
                </c:pt>
                <c:pt idx="5">
                  <c:v>0.733438485804416</c:v>
                </c:pt>
                <c:pt idx="6">
                  <c:v>0.831218274111675</c:v>
                </c:pt>
                <c:pt idx="7">
                  <c:v>0.741902834008097</c:v>
                </c:pt>
                <c:pt idx="8">
                  <c:v>0.8107202680067</c:v>
                </c:pt>
                <c:pt idx="9">
                  <c:v>0.779639175257732</c:v>
                </c:pt>
              </c:numCache>
            </c:numRef>
          </c:yVal>
          <c:smooth val="0"/>
        </c:ser>
        <c:ser>
          <c:idx val="2"/>
          <c:order val="3"/>
          <c:tx>
            <c:v>Word2Vec Train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all_500_10!$O$121:$O$130</c:f>
              <c:numCache>
                <c:formatCode>00,000</c:formatCode>
                <c:ptCount val="10"/>
                <c:pt idx="0">
                  <c:v>0.426829268292683</c:v>
                </c:pt>
                <c:pt idx="1">
                  <c:v>0.54642166344294</c:v>
                </c:pt>
                <c:pt idx="2">
                  <c:v>0.570588235294118</c:v>
                </c:pt>
                <c:pt idx="3">
                  <c:v>0.571095571095571</c:v>
                </c:pt>
                <c:pt idx="4">
                  <c:v>0.58399209486166</c:v>
                </c:pt>
                <c:pt idx="5">
                  <c:v>0.584677419354839</c:v>
                </c:pt>
                <c:pt idx="6">
                  <c:v>0.603646833013436</c:v>
                </c:pt>
                <c:pt idx="7">
                  <c:v>0.637645107794361</c:v>
                </c:pt>
                <c:pt idx="8">
                  <c:v>0.677033492822966</c:v>
                </c:pt>
                <c:pt idx="9">
                  <c:v>0.677443609022556</c:v>
                </c:pt>
              </c:numCache>
            </c:numRef>
          </c:xVal>
          <c:yVal>
            <c:numRef>
              <c:f>all_500_10!$Q$121:$Q$130</c:f>
              <c:numCache>
                <c:formatCode>00,000</c:formatCode>
                <c:ptCount val="10"/>
                <c:pt idx="0">
                  <c:v>0.741811175337187</c:v>
                </c:pt>
                <c:pt idx="1">
                  <c:v>0.77716643741403</c:v>
                </c:pt>
                <c:pt idx="2">
                  <c:v>0.76463963963964</c:v>
                </c:pt>
                <c:pt idx="3">
                  <c:v>0.721649484536082</c:v>
                </c:pt>
                <c:pt idx="4">
                  <c:v>0.73416149068323</c:v>
                </c:pt>
                <c:pt idx="5">
                  <c:v>0.784844384303112</c:v>
                </c:pt>
                <c:pt idx="6">
                  <c:v>0.792191435768262</c:v>
                </c:pt>
                <c:pt idx="7">
                  <c:v>0.794421487603306</c:v>
                </c:pt>
                <c:pt idx="8">
                  <c:v>0.77961432506887</c:v>
                </c:pt>
                <c:pt idx="9">
                  <c:v>0.77739430543572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23792"/>
        <c:axId val="1500158512"/>
      </c:scatterChart>
      <c:valAx>
        <c:axId val="1498323792"/>
        <c:scaling>
          <c:orientation val="minMax"/>
          <c:max val="0.7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58512"/>
        <c:crosses val="autoZero"/>
        <c:crossBetween val="midCat"/>
      </c:valAx>
      <c:valAx>
        <c:axId val="1500158512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133</xdr:row>
      <xdr:rowOff>127000</xdr:rowOff>
    </xdr:from>
    <xdr:to>
      <xdr:col>16</xdr:col>
      <xdr:colOff>294640</xdr:colOff>
      <xdr:row>153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zoomScale="150" zoomScaleNormal="150" workbookViewId="0">
      <selection activeCell="E21" sqref="E21"/>
    </sheetView>
  </sheetViews>
  <sheetFormatPr baseColWidth="10" defaultRowHeight="16" x14ac:dyDescent="0.2"/>
  <cols>
    <col min="1" max="16384" width="10.83203125" style="5"/>
  </cols>
  <sheetData>
    <row r="3" spans="2:12" x14ac:dyDescent="0.2">
      <c r="B3" s="2" t="s">
        <v>9</v>
      </c>
      <c r="C3" s="3"/>
      <c r="D3" s="4" t="s">
        <v>4</v>
      </c>
      <c r="E3" s="4"/>
      <c r="F3" s="4"/>
      <c r="H3" s="7" t="s">
        <v>10</v>
      </c>
      <c r="I3" s="8"/>
      <c r="J3" s="4" t="s">
        <v>4</v>
      </c>
      <c r="K3" s="4"/>
      <c r="L3" s="4"/>
    </row>
    <row r="4" spans="2:12" x14ac:dyDescent="0.2">
      <c r="B4" s="9"/>
      <c r="C4" s="10"/>
      <c r="D4" s="11" t="s">
        <v>1</v>
      </c>
      <c r="E4" s="11" t="s">
        <v>2</v>
      </c>
      <c r="F4" s="1"/>
      <c r="H4" s="13"/>
      <c r="I4" s="14"/>
      <c r="J4" s="11" t="s">
        <v>1</v>
      </c>
      <c r="K4" s="11" t="s">
        <v>2</v>
      </c>
      <c r="L4" s="1"/>
    </row>
    <row r="5" spans="2:12" x14ac:dyDescent="0.2">
      <c r="B5" s="15" t="s">
        <v>0</v>
      </c>
      <c r="C5" s="1" t="s">
        <v>3</v>
      </c>
      <c r="D5" s="16">
        <v>192</v>
      </c>
      <c r="E5" s="17">
        <v>19</v>
      </c>
      <c r="F5" s="1">
        <f>SUM(D5:E5)</f>
        <v>211</v>
      </c>
      <c r="H5" s="15" t="s">
        <v>0</v>
      </c>
      <c r="I5" s="1" t="s">
        <v>3</v>
      </c>
      <c r="J5" s="16">
        <v>228</v>
      </c>
      <c r="K5" s="17">
        <v>56</v>
      </c>
      <c r="L5" s="1">
        <f>SUM(J5:K5)</f>
        <v>284</v>
      </c>
    </row>
    <row r="6" spans="2:12" x14ac:dyDescent="0.2">
      <c r="B6" s="15"/>
      <c r="C6" s="1" t="s">
        <v>2</v>
      </c>
      <c r="D6" s="17">
        <v>76</v>
      </c>
      <c r="E6" s="16">
        <v>2661</v>
      </c>
      <c r="F6" s="1">
        <f>SUM(D6:E6)</f>
        <v>2737</v>
      </c>
      <c r="H6" s="15"/>
      <c r="I6" s="1" t="s">
        <v>2</v>
      </c>
      <c r="J6" s="17">
        <v>40</v>
      </c>
      <c r="K6" s="16">
        <v>2624</v>
      </c>
      <c r="L6" s="1">
        <f>SUM(J6:K6)</f>
        <v>2664</v>
      </c>
    </row>
    <row r="7" spans="2:12" x14ac:dyDescent="0.2">
      <c r="B7" s="15"/>
      <c r="C7" s="1"/>
      <c r="D7" s="1">
        <f>SUM(D5:D6)</f>
        <v>268</v>
      </c>
      <c r="E7" s="1">
        <f>SUM(E5:E6)</f>
        <v>2680</v>
      </c>
      <c r="F7" s="1">
        <f>SUM(F5:F6)</f>
        <v>2948</v>
      </c>
      <c r="H7" s="15"/>
      <c r="I7" s="1"/>
      <c r="J7" s="1">
        <f>SUM(J5:J6)</f>
        <v>268</v>
      </c>
      <c r="K7" s="1">
        <f>SUM(K5:K6)</f>
        <v>2680</v>
      </c>
      <c r="L7" s="1">
        <f>SUM(L5:L6)</f>
        <v>2948</v>
      </c>
    </row>
    <row r="9" spans="2:12" x14ac:dyDescent="0.2">
      <c r="B9" s="1" t="s">
        <v>5</v>
      </c>
      <c r="C9" s="1">
        <f>(D5+E6)/F7</f>
        <v>0.96777476255088191</v>
      </c>
      <c r="E9" s="1" t="s">
        <v>6</v>
      </c>
      <c r="F9" s="1">
        <f>D5/(D5+E5)</f>
        <v>0.90995260663507105</v>
      </c>
      <c r="H9" s="1" t="s">
        <v>5</v>
      </c>
      <c r="I9" s="1">
        <f>(J5+K6)/L7</f>
        <v>0.9674355495251018</v>
      </c>
      <c r="K9" s="1" t="s">
        <v>6</v>
      </c>
      <c r="L9" s="1">
        <f>J5/(J5+K5)</f>
        <v>0.80281690140845074</v>
      </c>
    </row>
    <row r="10" spans="2:12" x14ac:dyDescent="0.2">
      <c r="B10" s="1" t="s">
        <v>8</v>
      </c>
      <c r="C10" s="1">
        <f>2*F9*F10/(F9+F10)</f>
        <v>0.80167014613778709</v>
      </c>
      <c r="E10" s="1" t="s">
        <v>7</v>
      </c>
      <c r="F10" s="1">
        <f>D5/(D5+D6)</f>
        <v>0.71641791044776115</v>
      </c>
      <c r="H10" s="1" t="s">
        <v>8</v>
      </c>
      <c r="I10" s="1">
        <f>2*L9*L10/(L9+L10)</f>
        <v>0.82608695652173914</v>
      </c>
      <c r="K10" s="1" t="s">
        <v>7</v>
      </c>
      <c r="L10" s="1">
        <f>J5/(J5+J6)</f>
        <v>0.85074626865671643</v>
      </c>
    </row>
    <row r="13" spans="2:12" ht="16" customHeight="1" x14ac:dyDescent="0.2"/>
  </sheetData>
  <mergeCells count="6">
    <mergeCell ref="J3:L3"/>
    <mergeCell ref="H5:H7"/>
    <mergeCell ref="D3:F3"/>
    <mergeCell ref="B5:B7"/>
    <mergeCell ref="B3:C4"/>
    <mergeCell ref="H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00"/>
  <sheetViews>
    <sheetView showGridLines="0" zoomScale="125" zoomScaleNormal="125" workbookViewId="0">
      <selection activeCell="D21" sqref="A1:XFD1048576"/>
    </sheetView>
  </sheetViews>
  <sheetFormatPr baseColWidth="10" defaultRowHeight="16" x14ac:dyDescent="0.2"/>
  <cols>
    <col min="1" max="25" width="8" style="5" customWidth="1"/>
    <col min="26" max="16384" width="10.83203125" style="5"/>
  </cols>
  <sheetData>
    <row r="3" spans="2:25" x14ac:dyDescent="0.2">
      <c r="B3" s="2" t="s">
        <v>31</v>
      </c>
      <c r="C3" s="3"/>
      <c r="D3" s="4" t="s">
        <v>4</v>
      </c>
      <c r="E3" s="4"/>
      <c r="F3" s="4"/>
      <c r="H3" s="2" t="s">
        <v>50</v>
      </c>
      <c r="I3" s="3"/>
      <c r="J3" s="4" t="s">
        <v>4</v>
      </c>
      <c r="K3" s="4"/>
      <c r="L3" s="4"/>
      <c r="M3" s="6"/>
      <c r="O3" s="7" t="s">
        <v>11</v>
      </c>
      <c r="P3" s="8"/>
      <c r="Q3" s="4" t="s">
        <v>4</v>
      </c>
      <c r="R3" s="4"/>
      <c r="S3" s="4"/>
      <c r="U3" s="7" t="s">
        <v>12</v>
      </c>
      <c r="V3" s="8"/>
      <c r="W3" s="4" t="s">
        <v>4</v>
      </c>
      <c r="X3" s="4"/>
      <c r="Y3" s="4"/>
    </row>
    <row r="4" spans="2:25" x14ac:dyDescent="0.2">
      <c r="B4" s="9"/>
      <c r="C4" s="10"/>
      <c r="D4" s="11" t="s">
        <v>1</v>
      </c>
      <c r="E4" s="11" t="s">
        <v>2</v>
      </c>
      <c r="F4" s="1"/>
      <c r="H4" s="9"/>
      <c r="I4" s="10"/>
      <c r="J4" s="11" t="s">
        <v>1</v>
      </c>
      <c r="K4" s="11" t="s">
        <v>2</v>
      </c>
      <c r="L4" s="1"/>
      <c r="M4" s="12"/>
      <c r="O4" s="13"/>
      <c r="P4" s="14"/>
      <c r="Q4" s="11" t="s">
        <v>1</v>
      </c>
      <c r="R4" s="11" t="s">
        <v>2</v>
      </c>
      <c r="S4" s="1"/>
      <c r="U4" s="13"/>
      <c r="V4" s="14"/>
      <c r="W4" s="11" t="s">
        <v>1</v>
      </c>
      <c r="X4" s="11" t="s">
        <v>2</v>
      </c>
      <c r="Y4" s="1"/>
    </row>
    <row r="5" spans="2:25" x14ac:dyDescent="0.2">
      <c r="B5" s="15" t="s">
        <v>0</v>
      </c>
      <c r="C5" s="1" t="s">
        <v>3</v>
      </c>
      <c r="D5" s="16">
        <v>781</v>
      </c>
      <c r="E5" s="17">
        <v>283</v>
      </c>
      <c r="F5" s="1">
        <f>SUM(D5:E5)</f>
        <v>1064</v>
      </c>
      <c r="H5" s="15" t="s">
        <v>0</v>
      </c>
      <c r="I5" s="1" t="s">
        <v>3</v>
      </c>
      <c r="J5" s="16">
        <v>5279</v>
      </c>
      <c r="K5" s="17">
        <v>4311</v>
      </c>
      <c r="L5" s="1">
        <f>SUM(J5:K5)</f>
        <v>9590</v>
      </c>
      <c r="M5" s="12"/>
      <c r="O5" s="15" t="s">
        <v>0</v>
      </c>
      <c r="P5" s="1" t="s">
        <v>3</v>
      </c>
      <c r="Q5" s="16">
        <v>798</v>
      </c>
      <c r="R5" s="17">
        <v>276</v>
      </c>
      <c r="S5" s="1">
        <f>SUM(Q5:R5)</f>
        <v>1074</v>
      </c>
      <c r="U5" s="15" t="s">
        <v>0</v>
      </c>
      <c r="V5" s="1" t="s">
        <v>3</v>
      </c>
      <c r="W5" s="16">
        <v>4549</v>
      </c>
      <c r="X5" s="17">
        <v>3465</v>
      </c>
      <c r="Y5" s="1">
        <f>SUM(W5:X5)</f>
        <v>8014</v>
      </c>
    </row>
    <row r="6" spans="2:25" x14ac:dyDescent="0.2">
      <c r="B6" s="15"/>
      <c r="C6" s="1" t="s">
        <v>2</v>
      </c>
      <c r="D6" s="17">
        <v>285</v>
      </c>
      <c r="E6" s="16">
        <v>5047</v>
      </c>
      <c r="F6" s="1">
        <f>SUM(D6:E6)</f>
        <v>5332</v>
      </c>
      <c r="H6" s="15"/>
      <c r="I6" s="1" t="s">
        <v>2</v>
      </c>
      <c r="J6" s="17">
        <v>11067</v>
      </c>
      <c r="K6" s="16">
        <v>77419</v>
      </c>
      <c r="L6" s="1">
        <f>SUM(J6:K6)</f>
        <v>88486</v>
      </c>
      <c r="M6" s="12"/>
      <c r="O6" s="15"/>
      <c r="P6" s="1" t="s">
        <v>2</v>
      </c>
      <c r="Q6" s="17">
        <v>268</v>
      </c>
      <c r="R6" s="16">
        <v>5054</v>
      </c>
      <c r="S6" s="1">
        <f>SUM(Q6:R6)</f>
        <v>5322</v>
      </c>
      <c r="U6" s="15"/>
      <c r="V6" s="1" t="s">
        <v>2</v>
      </c>
      <c r="W6" s="17">
        <v>11797</v>
      </c>
      <c r="X6" s="16">
        <v>78265</v>
      </c>
      <c r="Y6" s="1">
        <f>SUM(W6:X6)</f>
        <v>90062</v>
      </c>
    </row>
    <row r="7" spans="2:25" x14ac:dyDescent="0.2">
      <c r="B7" s="15"/>
      <c r="C7" s="1"/>
      <c r="D7" s="1">
        <f>SUM(D5:D6)</f>
        <v>1066</v>
      </c>
      <c r="E7" s="1">
        <f>SUM(E5:E6)</f>
        <v>5330</v>
      </c>
      <c r="F7" s="1">
        <f>SUM(F5:F6)</f>
        <v>6396</v>
      </c>
      <c r="H7" s="15"/>
      <c r="I7" s="1"/>
      <c r="J7" s="1">
        <f>SUM(J5:J6)</f>
        <v>16346</v>
      </c>
      <c r="K7" s="1">
        <f>SUM(K5:K6)</f>
        <v>81730</v>
      </c>
      <c r="L7" s="1">
        <f>SUM(L5:L6)</f>
        <v>98076</v>
      </c>
      <c r="M7" s="12"/>
      <c r="O7" s="15"/>
      <c r="P7" s="1"/>
      <c r="Q7" s="1">
        <f>SUM(Q5:Q6)</f>
        <v>1066</v>
      </c>
      <c r="R7" s="1">
        <f>SUM(R5:R6)</f>
        <v>5330</v>
      </c>
      <c r="S7" s="1">
        <f>SUM(S5:S6)</f>
        <v>6396</v>
      </c>
      <c r="U7" s="15"/>
      <c r="V7" s="1"/>
      <c r="W7" s="1">
        <f>SUM(W5:W6)</f>
        <v>16346</v>
      </c>
      <c r="X7" s="1">
        <f>SUM(X5:X6)</f>
        <v>81730</v>
      </c>
      <c r="Y7" s="1">
        <f>SUM(Y5:Y6)</f>
        <v>98076</v>
      </c>
    </row>
    <row r="9" spans="2:25" x14ac:dyDescent="0.2">
      <c r="B9" s="1" t="s">
        <v>5</v>
      </c>
      <c r="C9" s="1">
        <f>(D5+E6)/F7</f>
        <v>0.91119449656035023</v>
      </c>
      <c r="E9" s="1" t="s">
        <v>6</v>
      </c>
      <c r="F9" s="1">
        <f>D5/(D5+E5)</f>
        <v>0.73402255639097747</v>
      </c>
      <c r="H9" s="1" t="s">
        <v>5</v>
      </c>
      <c r="I9" s="1">
        <f>(J5+K6)/L7</f>
        <v>0.84320323014804843</v>
      </c>
      <c r="K9" s="1" t="s">
        <v>6</v>
      </c>
      <c r="L9" s="1">
        <f>J5/(J5+K5)</f>
        <v>0.55046923879040666</v>
      </c>
      <c r="M9" s="12"/>
      <c r="O9" s="1" t="s">
        <v>5</v>
      </c>
      <c r="P9" s="1">
        <f>(Q5+R6)/S7</f>
        <v>0.91494684177611008</v>
      </c>
      <c r="R9" s="1" t="s">
        <v>6</v>
      </c>
      <c r="S9" s="1">
        <f>Q5/(Q5+R5)</f>
        <v>0.74301675977653636</v>
      </c>
      <c r="U9" s="1" t="s">
        <v>5</v>
      </c>
      <c r="V9" s="1">
        <f>(W5+X6)/Y7</f>
        <v>0.84438598637791096</v>
      </c>
      <c r="X9" s="1" t="s">
        <v>6</v>
      </c>
      <c r="Y9" s="1">
        <f>W5/(W5+X5)</f>
        <v>0.56763164462191162</v>
      </c>
    </row>
    <row r="10" spans="2:25" x14ac:dyDescent="0.2">
      <c r="B10" s="1" t="s">
        <v>8</v>
      </c>
      <c r="C10" s="1">
        <f>2*F9*F10/(F9+F10)</f>
        <v>0.73333333333333328</v>
      </c>
      <c r="E10" s="1" t="s">
        <v>7</v>
      </c>
      <c r="F10" s="1">
        <f>D5/(D5+D6)</f>
        <v>0.7326454033771107</v>
      </c>
      <c r="H10" s="1" t="s">
        <v>8</v>
      </c>
      <c r="I10" s="1">
        <f>2*L9*L10/(L9+L10)</f>
        <v>0.40707896360271439</v>
      </c>
      <c r="K10" s="1" t="s">
        <v>7</v>
      </c>
      <c r="L10" s="1">
        <f>J5/(J5+J6)</f>
        <v>0.3229536277988499</v>
      </c>
      <c r="M10" s="12"/>
      <c r="O10" s="1" t="s">
        <v>8</v>
      </c>
      <c r="P10" s="1">
        <f>2*S9*S10/(S9+S10)</f>
        <v>0.74579439252336455</v>
      </c>
      <c r="R10" s="1" t="s">
        <v>7</v>
      </c>
      <c r="S10" s="1">
        <f>Q5/(Q5+Q6)</f>
        <v>0.74859287054409007</v>
      </c>
      <c r="U10" s="1" t="s">
        <v>8</v>
      </c>
      <c r="V10" s="1">
        <f>2*Y9*Y10/(Y9+Y10)</f>
        <v>0.37348111658456484</v>
      </c>
      <c r="X10" s="1" t="s">
        <v>7</v>
      </c>
      <c r="Y10" s="1">
        <f>W5/(W5+W6)</f>
        <v>0.27829438394714301</v>
      </c>
    </row>
    <row r="13" spans="2:25" ht="16" customHeight="1" x14ac:dyDescent="0.2">
      <c r="B13" s="2" t="s">
        <v>32</v>
      </c>
      <c r="C13" s="3"/>
      <c r="D13" s="4" t="s">
        <v>4</v>
      </c>
      <c r="E13" s="4"/>
      <c r="F13" s="4"/>
      <c r="H13" s="2" t="s">
        <v>49</v>
      </c>
      <c r="I13" s="3"/>
      <c r="J13" s="4" t="s">
        <v>4</v>
      </c>
      <c r="K13" s="4"/>
      <c r="L13" s="4"/>
      <c r="M13" s="6"/>
      <c r="O13" s="7" t="s">
        <v>13</v>
      </c>
      <c r="P13" s="8"/>
      <c r="Q13" s="4" t="s">
        <v>4</v>
      </c>
      <c r="R13" s="4"/>
      <c r="S13" s="4"/>
      <c r="U13" s="7" t="s">
        <v>14</v>
      </c>
      <c r="V13" s="8"/>
      <c r="W13" s="4" t="s">
        <v>4</v>
      </c>
      <c r="X13" s="4"/>
      <c r="Y13" s="4"/>
    </row>
    <row r="14" spans="2:25" x14ac:dyDescent="0.2">
      <c r="B14" s="9"/>
      <c r="C14" s="10"/>
      <c r="D14" s="11" t="s">
        <v>1</v>
      </c>
      <c r="E14" s="11" t="s">
        <v>2</v>
      </c>
      <c r="F14" s="1"/>
      <c r="H14" s="9"/>
      <c r="I14" s="10"/>
      <c r="J14" s="11" t="s">
        <v>1</v>
      </c>
      <c r="K14" s="11" t="s">
        <v>2</v>
      </c>
      <c r="L14" s="1"/>
      <c r="M14" s="12"/>
      <c r="O14" s="13"/>
      <c r="P14" s="14"/>
      <c r="Q14" s="11" t="s">
        <v>1</v>
      </c>
      <c r="R14" s="11" t="s">
        <v>2</v>
      </c>
      <c r="S14" s="1"/>
      <c r="U14" s="13"/>
      <c r="V14" s="14"/>
      <c r="W14" s="11" t="s">
        <v>1</v>
      </c>
      <c r="X14" s="11" t="s">
        <v>2</v>
      </c>
      <c r="Y14" s="1"/>
    </row>
    <row r="15" spans="2:25" x14ac:dyDescent="0.2">
      <c r="B15" s="15" t="s">
        <v>0</v>
      </c>
      <c r="C15" s="1" t="s">
        <v>3</v>
      </c>
      <c r="D15" s="16">
        <v>487</v>
      </c>
      <c r="E15" s="17">
        <v>238</v>
      </c>
      <c r="F15" s="1">
        <f>SUM(D15:E15)</f>
        <v>725</v>
      </c>
      <c r="H15" s="15" t="s">
        <v>0</v>
      </c>
      <c r="I15" s="1" t="s">
        <v>3</v>
      </c>
      <c r="J15" s="16">
        <v>4006</v>
      </c>
      <c r="K15" s="17">
        <v>5430</v>
      </c>
      <c r="L15" s="1">
        <f>SUM(J15:K15)</f>
        <v>9436</v>
      </c>
      <c r="M15" s="12"/>
      <c r="O15" s="15" t="s">
        <v>0</v>
      </c>
      <c r="P15" s="1" t="s">
        <v>3</v>
      </c>
      <c r="Q15" s="16">
        <v>508</v>
      </c>
      <c r="R15" s="17">
        <v>233</v>
      </c>
      <c r="S15" s="1">
        <f>SUM(Q15:R15)</f>
        <v>741</v>
      </c>
      <c r="U15" s="15" t="s">
        <v>0</v>
      </c>
      <c r="V15" s="1" t="s">
        <v>3</v>
      </c>
      <c r="W15" s="16">
        <v>3366</v>
      </c>
      <c r="X15" s="17">
        <v>5103</v>
      </c>
      <c r="Y15" s="1">
        <f>SUM(W15:X15)</f>
        <v>8469</v>
      </c>
    </row>
    <row r="16" spans="2:25" x14ac:dyDescent="0.2">
      <c r="B16" s="15"/>
      <c r="C16" s="1" t="s">
        <v>2</v>
      </c>
      <c r="D16" s="17">
        <v>307</v>
      </c>
      <c r="E16" s="16">
        <v>3732</v>
      </c>
      <c r="F16" s="1">
        <f>SUM(D16:E16)</f>
        <v>4039</v>
      </c>
      <c r="H16" s="15"/>
      <c r="I16" s="1" t="s">
        <v>2</v>
      </c>
      <c r="J16" s="17">
        <v>13324</v>
      </c>
      <c r="K16" s="16">
        <v>81220</v>
      </c>
      <c r="L16" s="1">
        <f>SUM(J16:K16)</f>
        <v>94544</v>
      </c>
      <c r="M16" s="12"/>
      <c r="O16" s="15"/>
      <c r="P16" s="1" t="s">
        <v>2</v>
      </c>
      <c r="Q16" s="17">
        <v>286</v>
      </c>
      <c r="R16" s="16">
        <v>3737</v>
      </c>
      <c r="S16" s="1">
        <f>SUM(Q16:R16)</f>
        <v>4023</v>
      </c>
      <c r="U16" s="15"/>
      <c r="V16" s="1" t="s">
        <v>2</v>
      </c>
      <c r="W16" s="17">
        <v>13964</v>
      </c>
      <c r="X16" s="16">
        <v>81547</v>
      </c>
      <c r="Y16" s="1">
        <f>SUM(W16:X16)</f>
        <v>95511</v>
      </c>
    </row>
    <row r="17" spans="2:25" x14ac:dyDescent="0.2">
      <c r="B17" s="15"/>
      <c r="C17" s="1"/>
      <c r="D17" s="1">
        <f>SUM(D15:D16)</f>
        <v>794</v>
      </c>
      <c r="E17" s="1">
        <f>SUM(E15:E16)</f>
        <v>3970</v>
      </c>
      <c r="F17" s="1">
        <f>SUM(F15:F16)</f>
        <v>4764</v>
      </c>
      <c r="H17" s="15"/>
      <c r="I17" s="1"/>
      <c r="J17" s="1">
        <f>SUM(J15:J16)</f>
        <v>17330</v>
      </c>
      <c r="K17" s="1">
        <f>SUM(K15:K16)</f>
        <v>86650</v>
      </c>
      <c r="L17" s="1">
        <f>SUM(L15:L16)</f>
        <v>103980</v>
      </c>
      <c r="M17" s="12"/>
      <c r="O17" s="15"/>
      <c r="P17" s="1"/>
      <c r="Q17" s="1">
        <f>SUM(Q15:Q16)</f>
        <v>794</v>
      </c>
      <c r="R17" s="1">
        <f>SUM(R15:R16)</f>
        <v>3970</v>
      </c>
      <c r="S17" s="1">
        <f>SUM(S15:S16)</f>
        <v>4764</v>
      </c>
      <c r="U17" s="15"/>
      <c r="V17" s="1"/>
      <c r="W17" s="1">
        <f>SUM(W15:W16)</f>
        <v>17330</v>
      </c>
      <c r="X17" s="1">
        <f>SUM(X15:X16)</f>
        <v>86650</v>
      </c>
      <c r="Y17" s="1">
        <f>SUM(Y15:Y16)</f>
        <v>103980</v>
      </c>
    </row>
    <row r="19" spans="2:25" x14ac:dyDescent="0.2">
      <c r="B19" s="1" t="s">
        <v>5</v>
      </c>
      <c r="C19" s="1">
        <f>(D15+E16)/F17</f>
        <v>0.88560033585222497</v>
      </c>
      <c r="E19" s="1" t="s">
        <v>6</v>
      </c>
      <c r="F19" s="1">
        <f>D15/(D15+E15)</f>
        <v>0.67172413793103447</v>
      </c>
      <c r="H19" s="1" t="s">
        <v>5</v>
      </c>
      <c r="I19" s="1">
        <f>(J15+K16)/L17</f>
        <v>0.81963839199846122</v>
      </c>
      <c r="K19" s="1" t="s">
        <v>6</v>
      </c>
      <c r="L19" s="1">
        <f>J15/(J15+K15)</f>
        <v>0.42454429843153879</v>
      </c>
      <c r="M19" s="12"/>
      <c r="O19" s="1" t="s">
        <v>5</v>
      </c>
      <c r="P19" s="1">
        <f>(Q15+R16)/S17</f>
        <v>0.8910579345088161</v>
      </c>
      <c r="R19" s="1" t="s">
        <v>6</v>
      </c>
      <c r="S19" s="1">
        <f>Q15/(Q15+R15)</f>
        <v>0.68556005398110664</v>
      </c>
      <c r="U19" s="1" t="s">
        <v>5</v>
      </c>
      <c r="V19" s="1">
        <f>(W15+X16)/Y17</f>
        <v>0.81662819773033279</v>
      </c>
      <c r="X19" s="1" t="s">
        <v>6</v>
      </c>
      <c r="Y19" s="1">
        <f>W15/(W15+X15)</f>
        <v>0.39744952178533477</v>
      </c>
    </row>
    <row r="20" spans="2:25" x14ac:dyDescent="0.2">
      <c r="B20" s="1" t="s">
        <v>8</v>
      </c>
      <c r="C20" s="1">
        <f>2*F19*F20/(F19+F20)</f>
        <v>0.6412113232389729</v>
      </c>
      <c r="E20" s="1" t="s">
        <v>7</v>
      </c>
      <c r="F20" s="1">
        <f>D15/(D15+D16)</f>
        <v>0.61335012594458438</v>
      </c>
      <c r="H20" s="1" t="s">
        <v>8</v>
      </c>
      <c r="I20" s="1">
        <f>2*L19*L20/(L19+L20)</f>
        <v>0.2993349772098931</v>
      </c>
      <c r="K20" s="1" t="s">
        <v>7</v>
      </c>
      <c r="L20" s="1">
        <f>J15/(J15+J16)</f>
        <v>0.23115983843046739</v>
      </c>
      <c r="M20" s="12"/>
      <c r="O20" s="1" t="s">
        <v>8</v>
      </c>
      <c r="P20" s="1">
        <f>2*S19*S20/(S19+S20)</f>
        <v>0.66188925081433236</v>
      </c>
      <c r="R20" s="1" t="s">
        <v>7</v>
      </c>
      <c r="S20" s="1">
        <f>Q15/(Q15+Q16)</f>
        <v>0.63979848866498745</v>
      </c>
      <c r="U20" s="1" t="s">
        <v>8</v>
      </c>
      <c r="V20" s="1">
        <f>2*Y19*Y20/(Y19+Y20)</f>
        <v>0.2609403465250591</v>
      </c>
      <c r="X20" s="1" t="s">
        <v>7</v>
      </c>
      <c r="Y20" s="1">
        <f>W15/(W15+W16)</f>
        <v>0.19422965954991345</v>
      </c>
    </row>
    <row r="23" spans="2:25" x14ac:dyDescent="0.2">
      <c r="B23" s="2" t="s">
        <v>33</v>
      </c>
      <c r="C23" s="3"/>
      <c r="D23" s="4" t="s">
        <v>4</v>
      </c>
      <c r="E23" s="4"/>
      <c r="F23" s="4"/>
      <c r="H23" s="2" t="s">
        <v>48</v>
      </c>
      <c r="I23" s="3"/>
      <c r="J23" s="4" t="s">
        <v>4</v>
      </c>
      <c r="K23" s="4"/>
      <c r="L23" s="4"/>
      <c r="M23" s="6"/>
      <c r="O23" s="7" t="s">
        <v>15</v>
      </c>
      <c r="P23" s="8"/>
      <c r="Q23" s="4" t="s">
        <v>4</v>
      </c>
      <c r="R23" s="4"/>
      <c r="S23" s="4"/>
      <c r="U23" s="7" t="s">
        <v>16</v>
      </c>
      <c r="V23" s="8"/>
      <c r="W23" s="4" t="s">
        <v>4</v>
      </c>
      <c r="X23" s="4"/>
      <c r="Y23" s="4"/>
    </row>
    <row r="24" spans="2:25" x14ac:dyDescent="0.2">
      <c r="B24" s="9"/>
      <c r="C24" s="10"/>
      <c r="D24" s="11" t="s">
        <v>1</v>
      </c>
      <c r="E24" s="11" t="s">
        <v>2</v>
      </c>
      <c r="F24" s="1"/>
      <c r="H24" s="9"/>
      <c r="I24" s="10"/>
      <c r="J24" s="11" t="s">
        <v>1</v>
      </c>
      <c r="K24" s="11" t="s">
        <v>2</v>
      </c>
      <c r="L24" s="1"/>
      <c r="M24" s="12"/>
      <c r="O24" s="13"/>
      <c r="P24" s="14"/>
      <c r="Q24" s="11" t="s">
        <v>1</v>
      </c>
      <c r="R24" s="11" t="s">
        <v>2</v>
      </c>
      <c r="S24" s="1"/>
      <c r="U24" s="13"/>
      <c r="V24" s="14"/>
      <c r="W24" s="11" t="s">
        <v>1</v>
      </c>
      <c r="X24" s="11" t="s">
        <v>2</v>
      </c>
      <c r="Y24" s="1"/>
    </row>
    <row r="25" spans="2:25" x14ac:dyDescent="0.2">
      <c r="B25" s="15" t="s">
        <v>0</v>
      </c>
      <c r="C25" s="1" t="s">
        <v>3</v>
      </c>
      <c r="D25" s="16">
        <v>556</v>
      </c>
      <c r="E25" s="17">
        <v>263</v>
      </c>
      <c r="F25" s="1">
        <f>SUM(D25:E25)</f>
        <v>819</v>
      </c>
      <c r="H25" s="15" t="s">
        <v>0</v>
      </c>
      <c r="I25" s="1" t="s">
        <v>3</v>
      </c>
      <c r="J25" s="16">
        <v>4867</v>
      </c>
      <c r="K25" s="17">
        <v>5162</v>
      </c>
      <c r="L25" s="1">
        <f>SUM(J25:K25)</f>
        <v>10029</v>
      </c>
      <c r="M25" s="12"/>
      <c r="O25" s="15" t="s">
        <v>0</v>
      </c>
      <c r="P25" s="1" t="s">
        <v>3</v>
      </c>
      <c r="Q25" s="16">
        <v>600</v>
      </c>
      <c r="R25" s="17">
        <v>235</v>
      </c>
      <c r="S25" s="1">
        <f>SUM(Q25:R25)</f>
        <v>835</v>
      </c>
      <c r="U25" s="15" t="s">
        <v>0</v>
      </c>
      <c r="V25" s="1" t="s">
        <v>3</v>
      </c>
      <c r="W25" s="16">
        <v>4383</v>
      </c>
      <c r="X25" s="17">
        <v>5262</v>
      </c>
      <c r="Y25" s="1">
        <f>SUM(W25:X25)</f>
        <v>9645</v>
      </c>
    </row>
    <row r="26" spans="2:25" x14ac:dyDescent="0.2">
      <c r="B26" s="15"/>
      <c r="C26" s="1" t="s">
        <v>2</v>
      </c>
      <c r="D26" s="17">
        <v>448</v>
      </c>
      <c r="E26" s="16">
        <v>4757</v>
      </c>
      <c r="F26" s="1">
        <f>SUM(D26:E26)</f>
        <v>5205</v>
      </c>
      <c r="H26" s="15"/>
      <c r="I26" s="1" t="s">
        <v>2</v>
      </c>
      <c r="J26" s="17">
        <v>11703</v>
      </c>
      <c r="K26" s="16">
        <v>77688</v>
      </c>
      <c r="L26" s="1">
        <f>SUM(J26:K26)</f>
        <v>89391</v>
      </c>
      <c r="M26" s="12"/>
      <c r="O26" s="15"/>
      <c r="P26" s="1" t="s">
        <v>2</v>
      </c>
      <c r="Q26" s="17">
        <v>404</v>
      </c>
      <c r="R26" s="16">
        <v>4785</v>
      </c>
      <c r="S26" s="1">
        <f>SUM(Q26:R26)</f>
        <v>5189</v>
      </c>
      <c r="U26" s="15"/>
      <c r="V26" s="1" t="s">
        <v>2</v>
      </c>
      <c r="W26" s="17">
        <v>12187</v>
      </c>
      <c r="X26" s="16">
        <v>77588</v>
      </c>
      <c r="Y26" s="1">
        <f>SUM(W26:X26)</f>
        <v>89775</v>
      </c>
    </row>
    <row r="27" spans="2:25" x14ac:dyDescent="0.2">
      <c r="B27" s="15"/>
      <c r="C27" s="1"/>
      <c r="D27" s="1">
        <f>SUM(D25:D26)</f>
        <v>1004</v>
      </c>
      <c r="E27" s="1">
        <f>SUM(E25:E26)</f>
        <v>5020</v>
      </c>
      <c r="F27" s="1">
        <f>SUM(F25:F26)</f>
        <v>6024</v>
      </c>
      <c r="H27" s="15"/>
      <c r="I27" s="1"/>
      <c r="J27" s="1">
        <f>SUM(J25:J26)</f>
        <v>16570</v>
      </c>
      <c r="K27" s="1">
        <f>SUM(K25:K26)</f>
        <v>82850</v>
      </c>
      <c r="L27" s="1">
        <f>SUM(L25:L26)</f>
        <v>99420</v>
      </c>
      <c r="M27" s="12"/>
      <c r="O27" s="15"/>
      <c r="P27" s="1"/>
      <c r="Q27" s="1">
        <f>SUM(Q25:Q26)</f>
        <v>1004</v>
      </c>
      <c r="R27" s="1">
        <f>SUM(R25:R26)</f>
        <v>5020</v>
      </c>
      <c r="S27" s="1">
        <f>SUM(S25:S26)</f>
        <v>6024</v>
      </c>
      <c r="U27" s="15"/>
      <c r="V27" s="1"/>
      <c r="W27" s="1">
        <f>SUM(W25:W26)</f>
        <v>16570</v>
      </c>
      <c r="X27" s="1">
        <f>SUM(X25:X26)</f>
        <v>82850</v>
      </c>
      <c r="Y27" s="1">
        <f>SUM(Y25:Y26)</f>
        <v>99420</v>
      </c>
    </row>
    <row r="29" spans="2:25" x14ac:dyDescent="0.2">
      <c r="B29" s="1" t="s">
        <v>5</v>
      </c>
      <c r="C29" s="1">
        <f>(D25+E26)/F27</f>
        <v>0.88197211155378485</v>
      </c>
      <c r="E29" s="1" t="s">
        <v>6</v>
      </c>
      <c r="F29" s="1">
        <f>D25/(D25+E25)</f>
        <v>0.67887667887667891</v>
      </c>
      <c r="H29" s="1" t="s">
        <v>5</v>
      </c>
      <c r="I29" s="1">
        <f>(J25+K26)/L27</f>
        <v>0.83036612351639505</v>
      </c>
      <c r="K29" s="1" t="s">
        <v>6</v>
      </c>
      <c r="L29" s="1">
        <f>J25/(J25+K25)</f>
        <v>0.48529265131119753</v>
      </c>
      <c r="M29" s="12"/>
      <c r="O29" s="1" t="s">
        <v>5</v>
      </c>
      <c r="P29" s="1">
        <f>(Q25+R26)/S27</f>
        <v>0.8939243027888446</v>
      </c>
      <c r="R29" s="1" t="s">
        <v>6</v>
      </c>
      <c r="S29" s="1">
        <f>Q25/(Q25+R25)</f>
        <v>0.71856287425149701</v>
      </c>
      <c r="U29" s="1" t="s">
        <v>5</v>
      </c>
      <c r="V29" s="1">
        <f>(W25+X26)/Y27</f>
        <v>0.82449205391269365</v>
      </c>
      <c r="X29" s="1" t="s">
        <v>6</v>
      </c>
      <c r="Y29" s="1">
        <f>W25/(W25+X25)</f>
        <v>0.45443234836702956</v>
      </c>
    </row>
    <row r="30" spans="2:25" x14ac:dyDescent="0.2">
      <c r="B30" s="1" t="s">
        <v>8</v>
      </c>
      <c r="C30" s="1">
        <f>2*F29*F30/(F29+F30)</f>
        <v>0.60998354360943496</v>
      </c>
      <c r="E30" s="1" t="s">
        <v>7</v>
      </c>
      <c r="F30" s="1">
        <f>D25/(D25+D26)</f>
        <v>0.55378486055776888</v>
      </c>
      <c r="H30" s="1" t="s">
        <v>8</v>
      </c>
      <c r="I30" s="1">
        <f>2*L29*L30/(L29+L30)</f>
        <v>0.3659536072784691</v>
      </c>
      <c r="K30" s="1" t="s">
        <v>7</v>
      </c>
      <c r="L30" s="1">
        <f>J25/(J25+J26)</f>
        <v>0.29372359686179844</v>
      </c>
      <c r="M30" s="12"/>
      <c r="O30" s="1" t="s">
        <v>8</v>
      </c>
      <c r="P30" s="1">
        <f>2*S29*S30/(S29+S30)</f>
        <v>0.65252854812398042</v>
      </c>
      <c r="R30" s="1" t="s">
        <v>7</v>
      </c>
      <c r="S30" s="1">
        <f>Q25/(Q25+Q26)</f>
        <v>0.59760956175298807</v>
      </c>
      <c r="U30" s="1" t="s">
        <v>8</v>
      </c>
      <c r="V30" s="1">
        <f>2*Y29*Y30/(Y29+Y30)</f>
        <v>0.33438870875452981</v>
      </c>
      <c r="X30" s="1" t="s">
        <v>7</v>
      </c>
      <c r="Y30" s="1">
        <f>W25/(W25+W26)</f>
        <v>0.26451418225709111</v>
      </c>
    </row>
    <row r="33" spans="2:25" x14ac:dyDescent="0.2">
      <c r="B33" s="2" t="s">
        <v>34</v>
      </c>
      <c r="C33" s="3"/>
      <c r="D33" s="4" t="s">
        <v>4</v>
      </c>
      <c r="E33" s="4"/>
      <c r="F33" s="4"/>
      <c r="H33" s="2" t="s">
        <v>47</v>
      </c>
      <c r="I33" s="3"/>
      <c r="J33" s="4" t="s">
        <v>4</v>
      </c>
      <c r="K33" s="4"/>
      <c r="L33" s="4"/>
      <c r="M33" s="6"/>
      <c r="O33" s="7" t="s">
        <v>17</v>
      </c>
      <c r="P33" s="8"/>
      <c r="Q33" s="4" t="s">
        <v>4</v>
      </c>
      <c r="R33" s="4"/>
      <c r="S33" s="4"/>
      <c r="U33" s="7" t="s">
        <v>18</v>
      </c>
      <c r="V33" s="8"/>
      <c r="W33" s="4" t="s">
        <v>4</v>
      </c>
      <c r="X33" s="4"/>
      <c r="Y33" s="4"/>
    </row>
    <row r="34" spans="2:25" x14ac:dyDescent="0.2">
      <c r="B34" s="9"/>
      <c r="C34" s="10"/>
      <c r="D34" s="11" t="s">
        <v>1</v>
      </c>
      <c r="E34" s="11" t="s">
        <v>2</v>
      </c>
      <c r="F34" s="1"/>
      <c r="H34" s="9"/>
      <c r="I34" s="10"/>
      <c r="J34" s="11" t="s">
        <v>1</v>
      </c>
      <c r="K34" s="11" t="s">
        <v>2</v>
      </c>
      <c r="L34" s="1"/>
      <c r="M34" s="12"/>
      <c r="O34" s="13"/>
      <c r="P34" s="14"/>
      <c r="Q34" s="11" t="s">
        <v>1</v>
      </c>
      <c r="R34" s="11" t="s">
        <v>2</v>
      </c>
      <c r="S34" s="1"/>
      <c r="U34" s="13"/>
      <c r="V34" s="14"/>
      <c r="W34" s="11" t="s">
        <v>1</v>
      </c>
      <c r="X34" s="11" t="s">
        <v>2</v>
      </c>
      <c r="Y34" s="1"/>
    </row>
    <row r="35" spans="2:25" x14ac:dyDescent="0.2">
      <c r="B35" s="15" t="s">
        <v>0</v>
      </c>
      <c r="C35" s="1" t="s">
        <v>3</v>
      </c>
      <c r="D35" s="16">
        <v>494</v>
      </c>
      <c r="E35" s="17">
        <v>200</v>
      </c>
      <c r="F35" s="1">
        <f>SUM(D35:E35)</f>
        <v>694</v>
      </c>
      <c r="H35" s="15" t="s">
        <v>0</v>
      </c>
      <c r="I35" s="1" t="s">
        <v>3</v>
      </c>
      <c r="J35" s="16">
        <v>3974</v>
      </c>
      <c r="K35" s="17">
        <v>4359</v>
      </c>
      <c r="L35" s="1">
        <f>SUM(J35:K35)</f>
        <v>8333</v>
      </c>
      <c r="M35" s="12"/>
      <c r="O35" s="15" t="s">
        <v>0</v>
      </c>
      <c r="P35" s="1" t="s">
        <v>3</v>
      </c>
      <c r="Q35" s="16">
        <v>530</v>
      </c>
      <c r="R35" s="17">
        <v>209</v>
      </c>
      <c r="S35" s="1">
        <f>SUM(Q35:R35)</f>
        <v>739</v>
      </c>
      <c r="U35" s="15" t="s">
        <v>0</v>
      </c>
      <c r="V35" s="1" t="s">
        <v>3</v>
      </c>
      <c r="W35" s="16">
        <v>3730</v>
      </c>
      <c r="X35" s="17">
        <v>4773</v>
      </c>
      <c r="Y35" s="1">
        <f>SUM(W35:X35)</f>
        <v>8503</v>
      </c>
    </row>
    <row r="36" spans="2:25" x14ac:dyDescent="0.2">
      <c r="B36" s="15"/>
      <c r="C36" s="1" t="s">
        <v>2</v>
      </c>
      <c r="D36" s="17">
        <v>346</v>
      </c>
      <c r="E36" s="16">
        <v>4000</v>
      </c>
      <c r="F36" s="1">
        <f>SUM(D36:E36)</f>
        <v>4346</v>
      </c>
      <c r="H36" s="15"/>
      <c r="I36" s="1" t="s">
        <v>2</v>
      </c>
      <c r="J36" s="17">
        <v>13626</v>
      </c>
      <c r="K36" s="16">
        <v>83641</v>
      </c>
      <c r="L36" s="1">
        <f>SUM(J36:K36)</f>
        <v>97267</v>
      </c>
      <c r="M36" s="12"/>
      <c r="O36" s="15"/>
      <c r="P36" s="1" t="s">
        <v>2</v>
      </c>
      <c r="Q36" s="17">
        <v>310</v>
      </c>
      <c r="R36" s="16">
        <v>3991</v>
      </c>
      <c r="S36" s="1">
        <f>SUM(Q36:R36)</f>
        <v>4301</v>
      </c>
      <c r="U36" s="15"/>
      <c r="V36" s="1" t="s">
        <v>2</v>
      </c>
      <c r="W36" s="17">
        <v>13870</v>
      </c>
      <c r="X36" s="16">
        <v>83227</v>
      </c>
      <c r="Y36" s="1">
        <f>SUM(W36:X36)</f>
        <v>97097</v>
      </c>
    </row>
    <row r="37" spans="2:25" x14ac:dyDescent="0.2">
      <c r="B37" s="15"/>
      <c r="C37" s="1"/>
      <c r="D37" s="1">
        <f>SUM(D35:D36)</f>
        <v>840</v>
      </c>
      <c r="E37" s="1">
        <f>SUM(E35:E36)</f>
        <v>4200</v>
      </c>
      <c r="F37" s="1">
        <f>SUM(F35:F36)</f>
        <v>5040</v>
      </c>
      <c r="H37" s="15"/>
      <c r="I37" s="1"/>
      <c r="J37" s="1">
        <f>SUM(J35:J36)</f>
        <v>17600</v>
      </c>
      <c r="K37" s="1">
        <f>SUM(K35:K36)</f>
        <v>88000</v>
      </c>
      <c r="L37" s="1">
        <f>SUM(L35:L36)</f>
        <v>105600</v>
      </c>
      <c r="M37" s="12"/>
      <c r="O37" s="15"/>
      <c r="P37" s="1"/>
      <c r="Q37" s="1">
        <f>SUM(Q35:Q36)</f>
        <v>840</v>
      </c>
      <c r="R37" s="1">
        <f>SUM(R35:R36)</f>
        <v>4200</v>
      </c>
      <c r="S37" s="1">
        <f>SUM(S35:S36)</f>
        <v>5040</v>
      </c>
      <c r="U37" s="15"/>
      <c r="V37" s="1"/>
      <c r="W37" s="1">
        <f>SUM(W35:W36)</f>
        <v>17600</v>
      </c>
      <c r="X37" s="1">
        <f>SUM(X35:X36)</f>
        <v>88000</v>
      </c>
      <c r="Y37" s="1">
        <f>SUM(Y35:Y36)</f>
        <v>105600</v>
      </c>
    </row>
    <row r="39" spans="2:25" x14ac:dyDescent="0.2">
      <c r="B39" s="1" t="s">
        <v>5</v>
      </c>
      <c r="C39" s="1">
        <f>(D35+E36)/F37</f>
        <v>0.89166666666666672</v>
      </c>
      <c r="E39" s="1" t="s">
        <v>6</v>
      </c>
      <c r="F39" s="1">
        <f>D35/(D35+E35)</f>
        <v>0.71181556195965423</v>
      </c>
      <c r="H39" s="1" t="s">
        <v>5</v>
      </c>
      <c r="I39" s="1">
        <f>(J35+K36)/L37</f>
        <v>0.82968750000000002</v>
      </c>
      <c r="K39" s="1" t="s">
        <v>6</v>
      </c>
      <c r="L39" s="1">
        <f>J35/(J35+K35)</f>
        <v>0.47689907596303854</v>
      </c>
      <c r="M39" s="12"/>
      <c r="O39" s="1" t="s">
        <v>5</v>
      </c>
      <c r="P39" s="1">
        <f>(Q35+R36)/S37</f>
        <v>0.89702380952380956</v>
      </c>
      <c r="R39" s="1" t="s">
        <v>6</v>
      </c>
      <c r="S39" s="1">
        <f>Q35/(Q35+R35)</f>
        <v>0.71718538565629231</v>
      </c>
      <c r="U39" s="1" t="s">
        <v>5</v>
      </c>
      <c r="V39" s="1">
        <f>(W35+X36)/Y37</f>
        <v>0.82345643939393942</v>
      </c>
      <c r="X39" s="1" t="s">
        <v>6</v>
      </c>
      <c r="Y39" s="1">
        <f>W35/(W35+X35)</f>
        <v>0.4386687051628837</v>
      </c>
    </row>
    <row r="40" spans="2:25" x14ac:dyDescent="0.2">
      <c r="B40" s="1" t="s">
        <v>8</v>
      </c>
      <c r="C40" s="1">
        <f>2*F39*F40/(F39+F40)</f>
        <v>0.64406779661016955</v>
      </c>
      <c r="E40" s="1" t="s">
        <v>7</v>
      </c>
      <c r="F40" s="1">
        <f>D35/(D35+D36)</f>
        <v>0.58809523809523812</v>
      </c>
      <c r="H40" s="1" t="s">
        <v>8</v>
      </c>
      <c r="I40" s="1">
        <f>2*L39*L40/(L39+L40)</f>
        <v>0.30648208845872055</v>
      </c>
      <c r="K40" s="1" t="s">
        <v>7</v>
      </c>
      <c r="L40" s="1">
        <f>J35/(J35+J36)</f>
        <v>0.22579545454545455</v>
      </c>
      <c r="M40" s="12"/>
      <c r="O40" s="1" t="s">
        <v>8</v>
      </c>
      <c r="P40" s="1">
        <f>2*S39*S40/(S39+S40)</f>
        <v>0.67131095630145654</v>
      </c>
      <c r="R40" s="1" t="s">
        <v>7</v>
      </c>
      <c r="S40" s="1">
        <f>Q35/(Q35+Q36)</f>
        <v>0.63095238095238093</v>
      </c>
      <c r="U40" s="1" t="s">
        <v>8</v>
      </c>
      <c r="V40" s="1">
        <f>2*Y39*Y40/(Y39+Y40)</f>
        <v>0.28579090525993184</v>
      </c>
      <c r="X40" s="1" t="s">
        <v>7</v>
      </c>
      <c r="Y40" s="1">
        <f>W35/(W35+W36)</f>
        <v>0.21193181818181819</v>
      </c>
    </row>
    <row r="43" spans="2:25" x14ac:dyDescent="0.2">
      <c r="B43" s="2" t="s">
        <v>35</v>
      </c>
      <c r="C43" s="3"/>
      <c r="D43" s="4" t="s">
        <v>4</v>
      </c>
      <c r="E43" s="4"/>
      <c r="F43" s="4"/>
      <c r="H43" s="2" t="s">
        <v>46</v>
      </c>
      <c r="I43" s="3"/>
      <c r="J43" s="4" t="s">
        <v>4</v>
      </c>
      <c r="K43" s="4"/>
      <c r="L43" s="4"/>
      <c r="M43" s="6"/>
      <c r="O43" s="7" t="s">
        <v>19</v>
      </c>
      <c r="P43" s="8"/>
      <c r="Q43" s="4" t="s">
        <v>4</v>
      </c>
      <c r="R43" s="4"/>
      <c r="S43" s="4"/>
      <c r="U43" s="7" t="s">
        <v>20</v>
      </c>
      <c r="V43" s="8"/>
      <c r="W43" s="4" t="s">
        <v>4</v>
      </c>
      <c r="X43" s="4"/>
      <c r="Y43" s="4"/>
    </row>
    <row r="44" spans="2:25" x14ac:dyDescent="0.2">
      <c r="B44" s="9"/>
      <c r="C44" s="10"/>
      <c r="D44" s="11" t="s">
        <v>1</v>
      </c>
      <c r="E44" s="11" t="s">
        <v>2</v>
      </c>
      <c r="F44" s="1"/>
      <c r="H44" s="9"/>
      <c r="I44" s="10"/>
      <c r="J44" s="11" t="s">
        <v>1</v>
      </c>
      <c r="K44" s="11" t="s">
        <v>2</v>
      </c>
      <c r="L44" s="1"/>
      <c r="M44" s="12"/>
      <c r="O44" s="13"/>
      <c r="P44" s="14"/>
      <c r="Q44" s="11" t="s">
        <v>1</v>
      </c>
      <c r="R44" s="11" t="s">
        <v>2</v>
      </c>
      <c r="S44" s="1"/>
      <c r="U44" s="13"/>
      <c r="V44" s="14"/>
      <c r="W44" s="11" t="s">
        <v>1</v>
      </c>
      <c r="X44" s="11" t="s">
        <v>2</v>
      </c>
      <c r="Y44" s="1"/>
    </row>
    <row r="45" spans="2:25" x14ac:dyDescent="0.2">
      <c r="B45" s="15" t="s">
        <v>0</v>
      </c>
      <c r="C45" s="1" t="s">
        <v>3</v>
      </c>
      <c r="D45" s="16">
        <v>923</v>
      </c>
      <c r="E45" s="17">
        <v>334</v>
      </c>
      <c r="F45" s="1">
        <f>SUM(D45:E45)</f>
        <v>1257</v>
      </c>
      <c r="H45" s="15" t="s">
        <v>0</v>
      </c>
      <c r="I45" s="1" t="s">
        <v>3</v>
      </c>
      <c r="J45" s="16">
        <v>2988</v>
      </c>
      <c r="K45" s="17">
        <v>2495</v>
      </c>
      <c r="L45" s="1">
        <f>SUM(J45:K45)</f>
        <v>5483</v>
      </c>
      <c r="M45" s="12"/>
      <c r="O45" s="15" t="s">
        <v>0</v>
      </c>
      <c r="P45" s="1" t="s">
        <v>3</v>
      </c>
      <c r="Q45" s="16">
        <v>985</v>
      </c>
      <c r="R45" s="17">
        <v>325</v>
      </c>
      <c r="S45" s="1">
        <f>SUM(Q45:R45)</f>
        <v>1310</v>
      </c>
      <c r="U45" s="15" t="s">
        <v>0</v>
      </c>
      <c r="V45" s="1" t="s">
        <v>3</v>
      </c>
      <c r="W45" s="16">
        <v>3013</v>
      </c>
      <c r="X45" s="17">
        <v>3023</v>
      </c>
      <c r="Y45" s="1">
        <f>SUM(W45:X45)</f>
        <v>6036</v>
      </c>
    </row>
    <row r="46" spans="2:25" x14ac:dyDescent="0.2">
      <c r="B46" s="15"/>
      <c r="C46" s="1" t="s">
        <v>2</v>
      </c>
      <c r="D46" s="17">
        <v>445</v>
      </c>
      <c r="E46" s="16">
        <v>6506</v>
      </c>
      <c r="F46" s="1">
        <f>SUM(D46:E46)</f>
        <v>6951</v>
      </c>
      <c r="H46" s="15"/>
      <c r="I46" s="1" t="s">
        <v>2</v>
      </c>
      <c r="J46" s="17">
        <v>12394</v>
      </c>
      <c r="K46" s="16">
        <v>74415</v>
      </c>
      <c r="L46" s="1">
        <f>SUM(J46:K46)</f>
        <v>86809</v>
      </c>
      <c r="M46" s="12"/>
      <c r="O46" s="15"/>
      <c r="P46" s="1" t="s">
        <v>2</v>
      </c>
      <c r="Q46" s="17">
        <v>383</v>
      </c>
      <c r="R46" s="16">
        <v>6515</v>
      </c>
      <c r="S46" s="1">
        <f>SUM(Q46:R46)</f>
        <v>6898</v>
      </c>
      <c r="U46" s="15"/>
      <c r="V46" s="1" t="s">
        <v>2</v>
      </c>
      <c r="W46" s="17">
        <v>12369</v>
      </c>
      <c r="X46" s="16">
        <v>73887</v>
      </c>
      <c r="Y46" s="1">
        <f>SUM(W46:X46)</f>
        <v>86256</v>
      </c>
    </row>
    <row r="47" spans="2:25" x14ac:dyDescent="0.2">
      <c r="B47" s="15"/>
      <c r="C47" s="1"/>
      <c r="D47" s="1">
        <f>SUM(D45:D46)</f>
        <v>1368</v>
      </c>
      <c r="E47" s="1">
        <f>SUM(E45:E46)</f>
        <v>6840</v>
      </c>
      <c r="F47" s="1">
        <f>SUM(F45:F46)</f>
        <v>8208</v>
      </c>
      <c r="H47" s="15"/>
      <c r="I47" s="1"/>
      <c r="J47" s="1">
        <f>SUM(J45:J46)</f>
        <v>15382</v>
      </c>
      <c r="K47" s="1">
        <f>SUM(K45:K46)</f>
        <v>76910</v>
      </c>
      <c r="L47" s="1">
        <f>SUM(L45:L46)</f>
        <v>92292</v>
      </c>
      <c r="M47" s="12"/>
      <c r="O47" s="15"/>
      <c r="P47" s="1"/>
      <c r="Q47" s="1">
        <f>SUM(Q45:Q46)</f>
        <v>1368</v>
      </c>
      <c r="R47" s="1">
        <f>SUM(R45:R46)</f>
        <v>6840</v>
      </c>
      <c r="S47" s="1">
        <f>SUM(S45:S46)</f>
        <v>8208</v>
      </c>
      <c r="U47" s="15"/>
      <c r="V47" s="1"/>
      <c r="W47" s="1">
        <f>SUM(W45:W46)</f>
        <v>15382</v>
      </c>
      <c r="X47" s="1">
        <f>SUM(X45:X46)</f>
        <v>76910</v>
      </c>
      <c r="Y47" s="1">
        <f>SUM(Y45:Y46)</f>
        <v>92292</v>
      </c>
    </row>
    <row r="49" spans="2:25" x14ac:dyDescent="0.2">
      <c r="B49" s="1" t="s">
        <v>5</v>
      </c>
      <c r="C49" s="1">
        <f>(D45+E46)/F47</f>
        <v>0.90509259259259256</v>
      </c>
      <c r="E49" s="1" t="s">
        <v>6</v>
      </c>
      <c r="F49" s="1">
        <f>D45/(D45+E45)</f>
        <v>0.73428798727128086</v>
      </c>
      <c r="H49" s="1" t="s">
        <v>5</v>
      </c>
      <c r="I49" s="1">
        <f>(J45+K46)/L47</f>
        <v>0.83867507476270964</v>
      </c>
      <c r="K49" s="1" t="s">
        <v>6</v>
      </c>
      <c r="L49" s="1">
        <f>J45/(J45+K45)</f>
        <v>0.54495714025168707</v>
      </c>
      <c r="M49" s="12"/>
      <c r="O49" s="1" t="s">
        <v>5</v>
      </c>
      <c r="P49" s="1">
        <f>(Q45+R46)/S47</f>
        <v>0.91374269005847952</v>
      </c>
      <c r="R49" s="1" t="s">
        <v>6</v>
      </c>
      <c r="S49" s="1">
        <f>Q45/(Q45+R45)</f>
        <v>0.75190839694656486</v>
      </c>
      <c r="U49" s="1" t="s">
        <v>5</v>
      </c>
      <c r="V49" s="1">
        <f>(W45+X46)/Y47</f>
        <v>0.83322498158020197</v>
      </c>
      <c r="X49" s="1" t="s">
        <v>6</v>
      </c>
      <c r="Y49" s="1">
        <f>W45/(W45+X45)</f>
        <v>0.49917163684559313</v>
      </c>
    </row>
    <row r="50" spans="2:25" x14ac:dyDescent="0.2">
      <c r="B50" s="1" t="s">
        <v>8</v>
      </c>
      <c r="C50" s="1">
        <f>2*F49*F50/(F49+F50)</f>
        <v>0.70323809523809511</v>
      </c>
      <c r="E50" s="1" t="s">
        <v>7</v>
      </c>
      <c r="F50" s="1">
        <f>D45/(D45+D46)</f>
        <v>0.67470760233918126</v>
      </c>
      <c r="H50" s="1" t="s">
        <v>8</v>
      </c>
      <c r="I50" s="1">
        <f>2*L49*L50/(L49+L50)</f>
        <v>0.28641265276779299</v>
      </c>
      <c r="K50" s="1" t="s">
        <v>7</v>
      </c>
      <c r="L50" s="1">
        <f>J45/(J45+J46)</f>
        <v>0.19425302301391237</v>
      </c>
      <c r="M50" s="12"/>
      <c r="O50" s="1" t="s">
        <v>8</v>
      </c>
      <c r="P50" s="1">
        <f>2*S49*S50/(S49+S50)</f>
        <v>0.73562359970126967</v>
      </c>
      <c r="R50" s="1" t="s">
        <v>7</v>
      </c>
      <c r="S50" s="1">
        <f>Q45/(Q45+Q46)</f>
        <v>0.72002923976608191</v>
      </c>
      <c r="U50" s="1" t="s">
        <v>8</v>
      </c>
      <c r="V50" s="1">
        <f>2*Y49*Y50/(Y49+Y50)</f>
        <v>0.28135213371930157</v>
      </c>
      <c r="X50" s="1" t="s">
        <v>7</v>
      </c>
      <c r="Y50" s="1">
        <f>W45/(W45+W46)</f>
        <v>0.19587829931088285</v>
      </c>
    </row>
    <row r="53" spans="2:25" x14ac:dyDescent="0.2">
      <c r="B53" s="2" t="s">
        <v>36</v>
      </c>
      <c r="C53" s="3"/>
      <c r="D53" s="4" t="s">
        <v>4</v>
      </c>
      <c r="E53" s="4"/>
      <c r="F53" s="4"/>
      <c r="H53" s="2" t="s">
        <v>45</v>
      </c>
      <c r="I53" s="3"/>
      <c r="J53" s="4" t="s">
        <v>4</v>
      </c>
      <c r="K53" s="4"/>
      <c r="L53" s="4"/>
      <c r="M53" s="6"/>
      <c r="O53" s="7" t="s">
        <v>21</v>
      </c>
      <c r="P53" s="8"/>
      <c r="Q53" s="4" t="s">
        <v>4</v>
      </c>
      <c r="R53" s="4"/>
      <c r="S53" s="4"/>
      <c r="U53" s="7" t="s">
        <v>22</v>
      </c>
      <c r="V53" s="8"/>
      <c r="W53" s="4" t="s">
        <v>4</v>
      </c>
      <c r="X53" s="4"/>
      <c r="Y53" s="4"/>
    </row>
    <row r="54" spans="2:25" x14ac:dyDescent="0.2">
      <c r="B54" s="9"/>
      <c r="C54" s="10"/>
      <c r="D54" s="11" t="s">
        <v>1</v>
      </c>
      <c r="E54" s="11" t="s">
        <v>2</v>
      </c>
      <c r="F54" s="1"/>
      <c r="H54" s="9"/>
      <c r="I54" s="10"/>
      <c r="J54" s="11" t="s">
        <v>1</v>
      </c>
      <c r="K54" s="11" t="s">
        <v>2</v>
      </c>
      <c r="L54" s="1"/>
      <c r="M54" s="12"/>
      <c r="O54" s="13"/>
      <c r="P54" s="14"/>
      <c r="Q54" s="11" t="s">
        <v>1</v>
      </c>
      <c r="R54" s="11" t="s">
        <v>2</v>
      </c>
      <c r="S54" s="1"/>
      <c r="U54" s="13"/>
      <c r="V54" s="14"/>
      <c r="W54" s="11" t="s">
        <v>1</v>
      </c>
      <c r="X54" s="11" t="s">
        <v>2</v>
      </c>
      <c r="Y54" s="1"/>
    </row>
    <row r="55" spans="2:25" x14ac:dyDescent="0.2">
      <c r="B55" s="15" t="s">
        <v>0</v>
      </c>
      <c r="C55" s="1" t="s">
        <v>3</v>
      </c>
      <c r="D55" s="16">
        <v>1083</v>
      </c>
      <c r="E55" s="17">
        <v>520</v>
      </c>
      <c r="F55" s="1">
        <f>SUM(D55:E55)</f>
        <v>1603</v>
      </c>
      <c r="H55" s="15" t="s">
        <v>0</v>
      </c>
      <c r="I55" s="1" t="s">
        <v>3</v>
      </c>
      <c r="J55" s="16">
        <v>3121</v>
      </c>
      <c r="K55" s="17">
        <v>3798</v>
      </c>
      <c r="L55" s="1">
        <f>SUM(J55:K55)</f>
        <v>6919</v>
      </c>
      <c r="M55" s="12"/>
      <c r="O55" s="15" t="s">
        <v>0</v>
      </c>
      <c r="P55" s="1" t="s">
        <v>3</v>
      </c>
      <c r="Q55" s="16">
        <v>1136</v>
      </c>
      <c r="R55" s="17">
        <v>524</v>
      </c>
      <c r="S55" s="1">
        <f>SUM(Q55:R55)</f>
        <v>1660</v>
      </c>
      <c r="U55" s="15" t="s">
        <v>0</v>
      </c>
      <c r="V55" s="1" t="s">
        <v>3</v>
      </c>
      <c r="W55" s="16">
        <v>2844</v>
      </c>
      <c r="X55" s="17">
        <v>3965</v>
      </c>
      <c r="Y55" s="1">
        <f>SUM(W55:X55)</f>
        <v>6809</v>
      </c>
    </row>
    <row r="56" spans="2:25" x14ac:dyDescent="0.2">
      <c r="B56" s="15"/>
      <c r="C56" s="1" t="s">
        <v>2</v>
      </c>
      <c r="D56" s="17">
        <v>667</v>
      </c>
      <c r="E56" s="16">
        <v>7630</v>
      </c>
      <c r="F56" s="1">
        <f>SUM(D56:E56)</f>
        <v>8297</v>
      </c>
      <c r="H56" s="15"/>
      <c r="I56" s="1" t="s">
        <v>2</v>
      </c>
      <c r="J56" s="17">
        <v>11121</v>
      </c>
      <c r="K56" s="16">
        <v>67412</v>
      </c>
      <c r="L56" s="1">
        <f>SUM(J56:K56)</f>
        <v>78533</v>
      </c>
      <c r="M56" s="12"/>
      <c r="O56" s="15"/>
      <c r="P56" s="1" t="s">
        <v>2</v>
      </c>
      <c r="Q56" s="17">
        <v>614</v>
      </c>
      <c r="R56" s="16">
        <v>7626</v>
      </c>
      <c r="S56" s="1">
        <f>SUM(Q56:R56)</f>
        <v>8240</v>
      </c>
      <c r="U56" s="15"/>
      <c r="V56" s="1" t="s">
        <v>2</v>
      </c>
      <c r="W56" s="17">
        <v>11398</v>
      </c>
      <c r="X56" s="16">
        <v>67245</v>
      </c>
      <c r="Y56" s="1">
        <f>SUM(W56:X56)</f>
        <v>78643</v>
      </c>
    </row>
    <row r="57" spans="2:25" x14ac:dyDescent="0.2">
      <c r="B57" s="15"/>
      <c r="C57" s="1"/>
      <c r="D57" s="1">
        <f>SUM(D55:D56)</f>
        <v>1750</v>
      </c>
      <c r="E57" s="1">
        <f>SUM(E55:E56)</f>
        <v>8150</v>
      </c>
      <c r="F57" s="1">
        <f>SUM(F55:F56)</f>
        <v>9900</v>
      </c>
      <c r="H57" s="15"/>
      <c r="I57" s="1"/>
      <c r="J57" s="1">
        <f>SUM(J55:J56)</f>
        <v>14242</v>
      </c>
      <c r="K57" s="1">
        <f>SUM(K55:K56)</f>
        <v>71210</v>
      </c>
      <c r="L57" s="1">
        <f>SUM(L55:L56)</f>
        <v>85452</v>
      </c>
      <c r="M57" s="12"/>
      <c r="O57" s="15"/>
      <c r="P57" s="1"/>
      <c r="Q57" s="1">
        <f>SUM(Q55:Q56)</f>
        <v>1750</v>
      </c>
      <c r="R57" s="1">
        <f>SUM(R55:R56)</f>
        <v>8150</v>
      </c>
      <c r="S57" s="1">
        <f>SUM(S55:S56)</f>
        <v>9900</v>
      </c>
      <c r="U57" s="15"/>
      <c r="V57" s="1"/>
      <c r="W57" s="1">
        <f>SUM(W55:W56)</f>
        <v>14242</v>
      </c>
      <c r="X57" s="1">
        <f>SUM(X55:X56)</f>
        <v>71210</v>
      </c>
      <c r="Y57" s="1">
        <f>SUM(Y55:Y56)</f>
        <v>85452</v>
      </c>
    </row>
    <row r="59" spans="2:25" x14ac:dyDescent="0.2">
      <c r="B59" s="1" t="s">
        <v>5</v>
      </c>
      <c r="C59" s="1">
        <f>(D55+E56)/F57</f>
        <v>0.88010101010101005</v>
      </c>
      <c r="E59" s="1" t="s">
        <v>6</v>
      </c>
      <c r="F59" s="1">
        <f>D55/(D55+E55)</f>
        <v>0.67560823456019958</v>
      </c>
      <c r="H59" s="1" t="s">
        <v>5</v>
      </c>
      <c r="I59" s="1">
        <f>(J55+K56)/L57</f>
        <v>0.8254107569161635</v>
      </c>
      <c r="K59" s="1" t="s">
        <v>6</v>
      </c>
      <c r="L59" s="1">
        <f>J55/(J55+K55)</f>
        <v>0.45107674519439223</v>
      </c>
      <c r="M59" s="12"/>
      <c r="O59" s="1" t="s">
        <v>5</v>
      </c>
      <c r="P59" s="1">
        <f>(Q55+R56)/S57</f>
        <v>0.88505050505050509</v>
      </c>
      <c r="R59" s="1" t="s">
        <v>6</v>
      </c>
      <c r="S59" s="1">
        <f>Q55/(Q55+R55)</f>
        <v>0.68433734939759039</v>
      </c>
      <c r="U59" s="1" t="s">
        <v>5</v>
      </c>
      <c r="V59" s="1">
        <f>(W55+X56)/Y57</f>
        <v>0.82021485746383938</v>
      </c>
      <c r="X59" s="1" t="s">
        <v>6</v>
      </c>
      <c r="Y59" s="1">
        <f>W55/(W55+X55)</f>
        <v>0.41768247907181671</v>
      </c>
    </row>
    <row r="60" spans="2:25" x14ac:dyDescent="0.2">
      <c r="B60" s="1" t="s">
        <v>8</v>
      </c>
      <c r="C60" s="1">
        <f>2*F59*F60/(F59+F60)</f>
        <v>0.64598866686549361</v>
      </c>
      <c r="E60" s="1" t="s">
        <v>7</v>
      </c>
      <c r="F60" s="1">
        <f>D55/(D55+D56)</f>
        <v>0.61885714285714288</v>
      </c>
      <c r="H60" s="1" t="s">
        <v>8</v>
      </c>
      <c r="I60" s="1">
        <f>2*L59*L60/(L59+L60)</f>
        <v>0.29497660791077923</v>
      </c>
      <c r="K60" s="1" t="s">
        <v>7</v>
      </c>
      <c r="L60" s="1">
        <f>J55/(J55+J56)</f>
        <v>0.21914057014464261</v>
      </c>
      <c r="M60" s="12"/>
      <c r="O60" s="1" t="s">
        <v>8</v>
      </c>
      <c r="P60" s="1">
        <f>2*S59*S60/(S59+S60)</f>
        <v>0.66627565982404691</v>
      </c>
      <c r="R60" s="1" t="s">
        <v>7</v>
      </c>
      <c r="S60" s="1">
        <f>Q55/(Q55+Q56)</f>
        <v>0.64914285714285713</v>
      </c>
      <c r="U60" s="1" t="s">
        <v>8</v>
      </c>
      <c r="V60" s="1">
        <f>2*Y59*Y60/(Y59+Y60)</f>
        <v>0.2702009405728944</v>
      </c>
      <c r="X60" s="1" t="s">
        <v>7</v>
      </c>
      <c r="Y60" s="1">
        <f>W55/(W55+W56)</f>
        <v>0.19969105462715911</v>
      </c>
    </row>
    <row r="63" spans="2:25" x14ac:dyDescent="0.2">
      <c r="B63" s="2" t="s">
        <v>37</v>
      </c>
      <c r="C63" s="3"/>
      <c r="D63" s="4" t="s">
        <v>4</v>
      </c>
      <c r="E63" s="4"/>
      <c r="F63" s="4"/>
      <c r="H63" s="2" t="s">
        <v>44</v>
      </c>
      <c r="I63" s="3"/>
      <c r="J63" s="4" t="s">
        <v>4</v>
      </c>
      <c r="K63" s="4"/>
      <c r="L63" s="4"/>
      <c r="M63" s="6"/>
      <c r="O63" s="7" t="s">
        <v>23</v>
      </c>
      <c r="P63" s="8"/>
      <c r="Q63" s="4" t="s">
        <v>4</v>
      </c>
      <c r="R63" s="4"/>
      <c r="S63" s="4"/>
      <c r="U63" s="7" t="s">
        <v>24</v>
      </c>
      <c r="V63" s="8"/>
      <c r="W63" s="4" t="s">
        <v>4</v>
      </c>
      <c r="X63" s="4"/>
      <c r="Y63" s="4"/>
    </row>
    <row r="64" spans="2:25" x14ac:dyDescent="0.2">
      <c r="B64" s="9"/>
      <c r="C64" s="10"/>
      <c r="D64" s="11" t="s">
        <v>1</v>
      </c>
      <c r="E64" s="11" t="s">
        <v>2</v>
      </c>
      <c r="F64" s="1"/>
      <c r="H64" s="9"/>
      <c r="I64" s="10"/>
      <c r="J64" s="11" t="s">
        <v>1</v>
      </c>
      <c r="K64" s="11" t="s">
        <v>2</v>
      </c>
      <c r="L64" s="1"/>
      <c r="M64" s="12"/>
      <c r="O64" s="13"/>
      <c r="P64" s="14"/>
      <c r="Q64" s="11" t="s">
        <v>1</v>
      </c>
      <c r="R64" s="11" t="s">
        <v>2</v>
      </c>
      <c r="S64" s="1"/>
      <c r="U64" s="13"/>
      <c r="V64" s="14"/>
      <c r="W64" s="11" t="s">
        <v>1</v>
      </c>
      <c r="X64" s="11" t="s">
        <v>2</v>
      </c>
      <c r="Y64" s="1"/>
    </row>
    <row r="65" spans="2:25" x14ac:dyDescent="0.2">
      <c r="B65" s="15" t="s">
        <v>0</v>
      </c>
      <c r="C65" s="1" t="s">
        <v>3</v>
      </c>
      <c r="D65" s="16">
        <v>470</v>
      </c>
      <c r="E65" s="17">
        <v>200</v>
      </c>
      <c r="F65" s="1">
        <f>SUM(D65:E65)</f>
        <v>670</v>
      </c>
      <c r="H65" s="15" t="s">
        <v>0</v>
      </c>
      <c r="I65" s="1" t="s">
        <v>3</v>
      </c>
      <c r="J65" s="16">
        <v>4231</v>
      </c>
      <c r="K65" s="17">
        <v>5273</v>
      </c>
      <c r="L65" s="1">
        <f>SUM(J65:K65)</f>
        <v>9504</v>
      </c>
      <c r="M65" s="12"/>
      <c r="O65" s="15" t="s">
        <v>0</v>
      </c>
      <c r="P65" s="1" t="s">
        <v>3</v>
      </c>
      <c r="Q65" s="16">
        <v>474</v>
      </c>
      <c r="R65" s="17">
        <v>186</v>
      </c>
      <c r="S65" s="1">
        <f>SUM(Q65:R65)</f>
        <v>660</v>
      </c>
      <c r="U65" s="15" t="s">
        <v>0</v>
      </c>
      <c r="V65" s="1" t="s">
        <v>3</v>
      </c>
      <c r="W65" s="16">
        <v>4350</v>
      </c>
      <c r="X65" s="17">
        <v>5669</v>
      </c>
      <c r="Y65" s="1">
        <f>SUM(W65:X65)</f>
        <v>10019</v>
      </c>
    </row>
    <row r="66" spans="2:25" x14ac:dyDescent="0.2">
      <c r="B66" s="15"/>
      <c r="C66" s="1" t="s">
        <v>2</v>
      </c>
      <c r="D66" s="17">
        <v>254</v>
      </c>
      <c r="E66" s="16">
        <v>3420</v>
      </c>
      <c r="F66" s="1">
        <f>SUM(D66:E66)</f>
        <v>3674</v>
      </c>
      <c r="H66" s="15"/>
      <c r="I66" s="1" t="s">
        <v>2</v>
      </c>
      <c r="J66" s="17">
        <v>13743</v>
      </c>
      <c r="K66" s="16">
        <v>84597</v>
      </c>
      <c r="L66" s="1">
        <f>SUM(J66:K66)</f>
        <v>98340</v>
      </c>
      <c r="M66" s="12"/>
      <c r="O66" s="15"/>
      <c r="P66" s="1" t="s">
        <v>2</v>
      </c>
      <c r="Q66" s="17">
        <v>250</v>
      </c>
      <c r="R66" s="16">
        <v>3434</v>
      </c>
      <c r="S66" s="1">
        <f>SUM(Q66:R66)</f>
        <v>3684</v>
      </c>
      <c r="U66" s="15"/>
      <c r="V66" s="1" t="s">
        <v>2</v>
      </c>
      <c r="W66" s="17">
        <v>13624</v>
      </c>
      <c r="X66" s="16">
        <v>84201</v>
      </c>
      <c r="Y66" s="1">
        <f>SUM(W66:X66)</f>
        <v>97825</v>
      </c>
    </row>
    <row r="67" spans="2:25" x14ac:dyDescent="0.2">
      <c r="B67" s="15"/>
      <c r="C67" s="1"/>
      <c r="D67" s="1">
        <f>SUM(D65:D66)</f>
        <v>724</v>
      </c>
      <c r="E67" s="1">
        <f>SUM(E65:E66)</f>
        <v>3620</v>
      </c>
      <c r="F67" s="1">
        <f>SUM(F65:F66)</f>
        <v>4344</v>
      </c>
      <c r="H67" s="15"/>
      <c r="I67" s="1"/>
      <c r="J67" s="1">
        <f>SUM(J65:J66)</f>
        <v>17974</v>
      </c>
      <c r="K67" s="1">
        <f>SUM(K65:K66)</f>
        <v>89870</v>
      </c>
      <c r="L67" s="1">
        <f>SUM(L65:L66)</f>
        <v>107844</v>
      </c>
      <c r="M67" s="12"/>
      <c r="O67" s="15"/>
      <c r="P67" s="1"/>
      <c r="Q67" s="1">
        <f>SUM(Q65:Q66)</f>
        <v>724</v>
      </c>
      <c r="R67" s="1">
        <f>SUM(R65:R66)</f>
        <v>3620</v>
      </c>
      <c r="S67" s="1">
        <f>SUM(S65:S66)</f>
        <v>4344</v>
      </c>
      <c r="U67" s="15"/>
      <c r="V67" s="1"/>
      <c r="W67" s="1">
        <f>SUM(W65:W66)</f>
        <v>17974</v>
      </c>
      <c r="X67" s="1">
        <f>SUM(X65:X66)</f>
        <v>89870</v>
      </c>
      <c r="Y67" s="1">
        <f>SUM(Y65:Y66)</f>
        <v>107844</v>
      </c>
    </row>
    <row r="69" spans="2:25" x14ac:dyDescent="0.2">
      <c r="B69" s="1" t="s">
        <v>5</v>
      </c>
      <c r="C69" s="1">
        <f>(D65+E66)/F67</f>
        <v>0.89548802946592998</v>
      </c>
      <c r="E69" s="1" t="s">
        <v>6</v>
      </c>
      <c r="F69" s="1">
        <f>D65/(D65+E65)</f>
        <v>0.70149253731343286</v>
      </c>
      <c r="H69" s="1" t="s">
        <v>5</v>
      </c>
      <c r="I69" s="1">
        <f>(J65+K66)/L67</f>
        <v>0.82367122881198773</v>
      </c>
      <c r="K69" s="1" t="s">
        <v>6</v>
      </c>
      <c r="L69" s="1">
        <f>J65/(J65+K65)</f>
        <v>0.44518097643097643</v>
      </c>
      <c r="M69" s="12"/>
      <c r="O69" s="1" t="s">
        <v>5</v>
      </c>
      <c r="P69" s="1">
        <f>(Q65+R66)/S67</f>
        <v>0.89963167587476978</v>
      </c>
      <c r="R69" s="1" t="s">
        <v>6</v>
      </c>
      <c r="S69" s="1">
        <f>Q65/(Q65+R65)</f>
        <v>0.71818181818181814</v>
      </c>
      <c r="U69" s="1" t="s">
        <v>5</v>
      </c>
      <c r="V69" s="1">
        <f>(W65+X66)/Y67</f>
        <v>0.82110270390564144</v>
      </c>
      <c r="X69" s="1" t="s">
        <v>6</v>
      </c>
      <c r="Y69" s="1">
        <f>W65/(W65+X65)</f>
        <v>0.43417506737199324</v>
      </c>
    </row>
    <row r="70" spans="2:25" x14ac:dyDescent="0.2">
      <c r="B70" s="1" t="s">
        <v>8</v>
      </c>
      <c r="C70" s="1">
        <f>2*F69*F70/(F69+F70)</f>
        <v>0.67431850789096126</v>
      </c>
      <c r="E70" s="1" t="s">
        <v>7</v>
      </c>
      <c r="F70" s="1">
        <f>D65/(D65+D66)</f>
        <v>0.649171270718232</v>
      </c>
      <c r="H70" s="1" t="s">
        <v>8</v>
      </c>
      <c r="I70" s="1">
        <f>2*L69*L70/(L69+L70)</f>
        <v>0.30795545527330953</v>
      </c>
      <c r="K70" s="1" t="s">
        <v>7</v>
      </c>
      <c r="L70" s="1">
        <f>J65/(J65+J66)</f>
        <v>0.23539557138088349</v>
      </c>
      <c r="M70" s="12"/>
      <c r="O70" s="1" t="s">
        <v>8</v>
      </c>
      <c r="P70" s="1">
        <f>2*S69*S70/(S69+S70)</f>
        <v>0.68497109826589597</v>
      </c>
      <c r="R70" s="1" t="s">
        <v>7</v>
      </c>
      <c r="S70" s="1">
        <f>Q65/(Q65+Q66)</f>
        <v>0.65469613259668513</v>
      </c>
      <c r="U70" s="1" t="s">
        <v>8</v>
      </c>
      <c r="V70" s="1">
        <f>2*Y69*Y70/(Y69+Y70)</f>
        <v>0.31079198371021327</v>
      </c>
      <c r="X70" s="1" t="s">
        <v>7</v>
      </c>
      <c r="Y70" s="1">
        <f>W65/(W65+W66)</f>
        <v>0.24201624568821631</v>
      </c>
    </row>
    <row r="73" spans="2:25" x14ac:dyDescent="0.2">
      <c r="B73" s="2" t="s">
        <v>38</v>
      </c>
      <c r="C73" s="3"/>
      <c r="D73" s="4" t="s">
        <v>4</v>
      </c>
      <c r="E73" s="4"/>
      <c r="F73" s="4"/>
      <c r="H73" s="2" t="s">
        <v>43</v>
      </c>
      <c r="I73" s="3"/>
      <c r="J73" s="4" t="s">
        <v>4</v>
      </c>
      <c r="K73" s="4"/>
      <c r="L73" s="4"/>
      <c r="M73" s="6"/>
      <c r="O73" s="7" t="s">
        <v>25</v>
      </c>
      <c r="P73" s="8"/>
      <c r="Q73" s="4" t="s">
        <v>4</v>
      </c>
      <c r="R73" s="4"/>
      <c r="S73" s="4"/>
      <c r="U73" s="7" t="s">
        <v>26</v>
      </c>
      <c r="V73" s="8"/>
      <c r="W73" s="4" t="s">
        <v>4</v>
      </c>
      <c r="X73" s="4"/>
      <c r="Y73" s="4"/>
    </row>
    <row r="74" spans="2:25" x14ac:dyDescent="0.2">
      <c r="B74" s="9"/>
      <c r="C74" s="10"/>
      <c r="D74" s="11" t="s">
        <v>1</v>
      </c>
      <c r="E74" s="11" t="s">
        <v>2</v>
      </c>
      <c r="F74" s="1"/>
      <c r="H74" s="9"/>
      <c r="I74" s="10"/>
      <c r="J74" s="11" t="s">
        <v>1</v>
      </c>
      <c r="K74" s="11" t="s">
        <v>2</v>
      </c>
      <c r="L74" s="1"/>
      <c r="M74" s="12"/>
      <c r="O74" s="13"/>
      <c r="P74" s="14"/>
      <c r="Q74" s="11" t="s">
        <v>1</v>
      </c>
      <c r="R74" s="11" t="s">
        <v>2</v>
      </c>
      <c r="S74" s="1"/>
      <c r="U74" s="13"/>
      <c r="V74" s="14"/>
      <c r="W74" s="11" t="s">
        <v>1</v>
      </c>
      <c r="X74" s="11" t="s">
        <v>2</v>
      </c>
      <c r="Y74" s="1"/>
    </row>
    <row r="75" spans="2:25" x14ac:dyDescent="0.2">
      <c r="B75" s="15" t="s">
        <v>0</v>
      </c>
      <c r="C75" s="1" t="s">
        <v>3</v>
      </c>
      <c r="D75" s="16">
        <v>758</v>
      </c>
      <c r="E75" s="17">
        <v>259</v>
      </c>
      <c r="F75" s="1">
        <f>SUM(D75:E75)</f>
        <v>1017</v>
      </c>
      <c r="H75" s="15" t="s">
        <v>0</v>
      </c>
      <c r="I75" s="1" t="s">
        <v>3</v>
      </c>
      <c r="J75" s="16">
        <v>4355</v>
      </c>
      <c r="K75" s="17">
        <v>2884</v>
      </c>
      <c r="L75" s="1">
        <f>SUM(J75:K75)</f>
        <v>7239</v>
      </c>
      <c r="M75" s="12"/>
      <c r="O75" s="15" t="s">
        <v>0</v>
      </c>
      <c r="P75" s="1" t="s">
        <v>3</v>
      </c>
      <c r="Q75" s="16">
        <v>759</v>
      </c>
      <c r="R75" s="17">
        <v>244</v>
      </c>
      <c r="S75" s="1">
        <f>SUM(Q75:R75)</f>
        <v>1003</v>
      </c>
      <c r="U75" s="15" t="s">
        <v>0</v>
      </c>
      <c r="V75" s="1" t="s">
        <v>3</v>
      </c>
      <c r="W75" s="16">
        <v>4319</v>
      </c>
      <c r="X75" s="17">
        <v>3309</v>
      </c>
      <c r="Y75" s="1">
        <f>SUM(W75:X75)</f>
        <v>7628</v>
      </c>
    </row>
    <row r="76" spans="2:25" x14ac:dyDescent="0.2">
      <c r="B76" s="15"/>
      <c r="C76" s="1" t="s">
        <v>2</v>
      </c>
      <c r="D76" s="17">
        <v>272</v>
      </c>
      <c r="E76" s="16">
        <v>4891</v>
      </c>
      <c r="F76" s="1">
        <f>SUM(D76:E76)</f>
        <v>5163</v>
      </c>
      <c r="H76" s="15"/>
      <c r="I76" s="1" t="s">
        <v>2</v>
      </c>
      <c r="J76" s="17">
        <v>12059</v>
      </c>
      <c r="K76" s="16">
        <v>79186</v>
      </c>
      <c r="L76" s="1">
        <f>SUM(J76:K76)</f>
        <v>91245</v>
      </c>
      <c r="M76" s="12"/>
      <c r="O76" s="15"/>
      <c r="P76" s="1" t="s">
        <v>2</v>
      </c>
      <c r="Q76" s="17">
        <v>271</v>
      </c>
      <c r="R76" s="16">
        <v>4906</v>
      </c>
      <c r="S76" s="1">
        <f>SUM(Q76:R76)</f>
        <v>5177</v>
      </c>
      <c r="U76" s="15"/>
      <c r="V76" s="1" t="s">
        <v>2</v>
      </c>
      <c r="W76" s="17">
        <v>12095</v>
      </c>
      <c r="X76" s="16">
        <v>78761</v>
      </c>
      <c r="Y76" s="1">
        <f>SUM(W76:X76)</f>
        <v>90856</v>
      </c>
    </row>
    <row r="77" spans="2:25" x14ac:dyDescent="0.2">
      <c r="B77" s="15"/>
      <c r="C77" s="1"/>
      <c r="D77" s="1">
        <f>SUM(D75:D76)</f>
        <v>1030</v>
      </c>
      <c r="E77" s="1">
        <f>SUM(E75:E76)</f>
        <v>5150</v>
      </c>
      <c r="F77" s="1">
        <f>SUM(F75:F76)</f>
        <v>6180</v>
      </c>
      <c r="H77" s="15"/>
      <c r="I77" s="1"/>
      <c r="J77" s="1">
        <f>SUM(J75:J76)</f>
        <v>16414</v>
      </c>
      <c r="K77" s="1">
        <f>SUM(K75:K76)</f>
        <v>82070</v>
      </c>
      <c r="L77" s="1">
        <f>SUM(L75:L76)</f>
        <v>98484</v>
      </c>
      <c r="M77" s="12"/>
      <c r="O77" s="15"/>
      <c r="P77" s="1"/>
      <c r="Q77" s="1">
        <f>SUM(Q75:Q76)</f>
        <v>1030</v>
      </c>
      <c r="R77" s="1">
        <f>SUM(R75:R76)</f>
        <v>5150</v>
      </c>
      <c r="S77" s="1">
        <f>SUM(S75:S76)</f>
        <v>6180</v>
      </c>
      <c r="U77" s="15"/>
      <c r="V77" s="1"/>
      <c r="W77" s="1">
        <f>SUM(W75:W76)</f>
        <v>16414</v>
      </c>
      <c r="X77" s="1">
        <f>SUM(X75:X76)</f>
        <v>82070</v>
      </c>
      <c r="Y77" s="1">
        <f>SUM(Y75:Y76)</f>
        <v>98484</v>
      </c>
    </row>
    <row r="79" spans="2:25" x14ac:dyDescent="0.2">
      <c r="B79" s="1" t="s">
        <v>5</v>
      </c>
      <c r="C79" s="1">
        <f>(D75+E76)/F77</f>
        <v>0.91407766990291262</v>
      </c>
      <c r="E79" s="1" t="s">
        <v>6</v>
      </c>
      <c r="F79" s="1">
        <f>D75/(D75+E75)</f>
        <v>0.74532940019665683</v>
      </c>
      <c r="H79" s="1" t="s">
        <v>5</v>
      </c>
      <c r="I79" s="1">
        <f>(J75+K76)/L77</f>
        <v>0.8482697697087852</v>
      </c>
      <c r="K79" s="1" t="s">
        <v>6</v>
      </c>
      <c r="L79" s="1">
        <f>J75/(J75+K75)</f>
        <v>0.60160243127503799</v>
      </c>
      <c r="M79" s="12"/>
      <c r="O79" s="1" t="s">
        <v>5</v>
      </c>
      <c r="P79" s="1">
        <f>(Q75+R76)/S77</f>
        <v>0.91666666666666663</v>
      </c>
      <c r="R79" s="1" t="s">
        <v>6</v>
      </c>
      <c r="S79" s="1">
        <f>Q75/(Q75+R75)</f>
        <v>0.75672981056829514</v>
      </c>
      <c r="U79" s="1" t="s">
        <v>5</v>
      </c>
      <c r="V79" s="1">
        <f>(W75+X76)/Y77</f>
        <v>0.84358880630356203</v>
      </c>
      <c r="X79" s="1" t="s">
        <v>6</v>
      </c>
      <c r="Y79" s="1">
        <f>W75/(W75+X75)</f>
        <v>0.56620346093340324</v>
      </c>
    </row>
    <row r="80" spans="2:25" x14ac:dyDescent="0.2">
      <c r="B80" s="1" t="s">
        <v>8</v>
      </c>
      <c r="C80" s="1">
        <f>2*F79*F80/(F79+F80)</f>
        <v>0.74059599413776256</v>
      </c>
      <c r="E80" s="1" t="s">
        <v>7</v>
      </c>
      <c r="F80" s="1">
        <f>D75/(D75+D76)</f>
        <v>0.73592233009708741</v>
      </c>
      <c r="H80" s="1" t="s">
        <v>8</v>
      </c>
      <c r="I80" s="1">
        <f>2*L79*L80/(L79+L80)</f>
        <v>0.36824081511858964</v>
      </c>
      <c r="K80" s="1" t="s">
        <v>7</v>
      </c>
      <c r="L80" s="1">
        <f>J75/(J75+J76)</f>
        <v>0.26532228585353967</v>
      </c>
      <c r="M80" s="12"/>
      <c r="O80" s="1" t="s">
        <v>8</v>
      </c>
      <c r="P80" s="1">
        <f>2*S79*S80/(S79+S80)</f>
        <v>0.74667978357107723</v>
      </c>
      <c r="R80" s="1" t="s">
        <v>7</v>
      </c>
      <c r="S80" s="1">
        <f>Q75/(Q75+Q76)</f>
        <v>0.73689320388349511</v>
      </c>
      <c r="U80" s="1" t="s">
        <v>8</v>
      </c>
      <c r="V80" s="1">
        <f>2*Y79*Y80/(Y79+Y80)</f>
        <v>0.35928791281923306</v>
      </c>
      <c r="X80" s="1" t="s">
        <v>7</v>
      </c>
      <c r="Y80" s="1">
        <f>W75/(W75+W76)</f>
        <v>0.26312903618861949</v>
      </c>
    </row>
    <row r="83" spans="2:25" x14ac:dyDescent="0.2">
      <c r="B83" s="2" t="s">
        <v>39</v>
      </c>
      <c r="C83" s="3"/>
      <c r="D83" s="4" t="s">
        <v>4</v>
      </c>
      <c r="E83" s="4"/>
      <c r="F83" s="4"/>
      <c r="H83" s="2" t="s">
        <v>42</v>
      </c>
      <c r="I83" s="3"/>
      <c r="J83" s="4" t="s">
        <v>4</v>
      </c>
      <c r="K83" s="4"/>
      <c r="L83" s="4"/>
      <c r="M83" s="6"/>
      <c r="O83" s="7" t="s">
        <v>27</v>
      </c>
      <c r="P83" s="8"/>
      <c r="Q83" s="4" t="s">
        <v>4</v>
      </c>
      <c r="R83" s="4"/>
      <c r="S83" s="4"/>
      <c r="U83" s="7" t="s">
        <v>28</v>
      </c>
      <c r="V83" s="8"/>
      <c r="W83" s="4" t="s">
        <v>4</v>
      </c>
      <c r="X83" s="4"/>
      <c r="Y83" s="4"/>
    </row>
    <row r="84" spans="2:25" x14ac:dyDescent="0.2">
      <c r="B84" s="9"/>
      <c r="C84" s="10"/>
      <c r="D84" s="11" t="s">
        <v>1</v>
      </c>
      <c r="E84" s="11" t="s">
        <v>2</v>
      </c>
      <c r="F84" s="1"/>
      <c r="H84" s="9"/>
      <c r="I84" s="10"/>
      <c r="J84" s="11" t="s">
        <v>1</v>
      </c>
      <c r="K84" s="11" t="s">
        <v>2</v>
      </c>
      <c r="L84" s="1"/>
      <c r="M84" s="12"/>
      <c r="O84" s="13"/>
      <c r="P84" s="14"/>
      <c r="Q84" s="11" t="s">
        <v>1</v>
      </c>
      <c r="R84" s="11" t="s">
        <v>2</v>
      </c>
      <c r="S84" s="1"/>
      <c r="U84" s="13"/>
      <c r="V84" s="14"/>
      <c r="W84" s="11" t="s">
        <v>1</v>
      </c>
      <c r="X84" s="11" t="s">
        <v>2</v>
      </c>
      <c r="Y84" s="1"/>
    </row>
    <row r="85" spans="2:25" x14ac:dyDescent="0.2">
      <c r="B85" s="15" t="s">
        <v>0</v>
      </c>
      <c r="C85" s="1" t="s">
        <v>3</v>
      </c>
      <c r="D85" s="16">
        <v>626</v>
      </c>
      <c r="E85" s="17">
        <v>269</v>
      </c>
      <c r="F85" s="1">
        <f>SUM(D85:E85)</f>
        <v>895</v>
      </c>
      <c r="H85" s="15" t="s">
        <v>0</v>
      </c>
      <c r="I85" s="1" t="s">
        <v>3</v>
      </c>
      <c r="J85" s="16">
        <v>4916</v>
      </c>
      <c r="K85" s="17">
        <v>7411</v>
      </c>
      <c r="L85" s="1">
        <f>SUM(J85:K85)</f>
        <v>12327</v>
      </c>
      <c r="M85" s="12"/>
      <c r="O85" s="15" t="s">
        <v>0</v>
      </c>
      <c r="P85" s="1" t="s">
        <v>3</v>
      </c>
      <c r="Q85" s="16">
        <v>614</v>
      </c>
      <c r="R85" s="17">
        <v>277</v>
      </c>
      <c r="S85" s="1">
        <f>SUM(Q85:R85)</f>
        <v>891</v>
      </c>
      <c r="U85" s="15" t="s">
        <v>0</v>
      </c>
      <c r="V85" s="1" t="s">
        <v>3</v>
      </c>
      <c r="W85" s="16">
        <v>4595</v>
      </c>
      <c r="X85" s="17">
        <v>7147</v>
      </c>
      <c r="Y85" s="1">
        <f>SUM(W85:X85)</f>
        <v>11742</v>
      </c>
    </row>
    <row r="86" spans="2:25" x14ac:dyDescent="0.2">
      <c r="B86" s="15"/>
      <c r="C86" s="1" t="s">
        <v>2</v>
      </c>
      <c r="D86" s="17">
        <v>196</v>
      </c>
      <c r="E86" s="16">
        <v>3841</v>
      </c>
      <c r="F86" s="1">
        <f>SUM(D86:E86)</f>
        <v>4037</v>
      </c>
      <c r="H86" s="15"/>
      <c r="I86" s="1" t="s">
        <v>2</v>
      </c>
      <c r="J86" s="17">
        <v>12412</v>
      </c>
      <c r="K86" s="16">
        <v>79229</v>
      </c>
      <c r="L86" s="1">
        <f>SUM(J86:K86)</f>
        <v>91641</v>
      </c>
      <c r="M86" s="12"/>
      <c r="O86" s="15"/>
      <c r="P86" s="1" t="s">
        <v>2</v>
      </c>
      <c r="Q86" s="17">
        <v>208</v>
      </c>
      <c r="R86" s="16">
        <v>3833</v>
      </c>
      <c r="S86" s="1">
        <f>SUM(Q86:R86)</f>
        <v>4041</v>
      </c>
      <c r="U86" s="15"/>
      <c r="V86" s="1" t="s">
        <v>2</v>
      </c>
      <c r="W86" s="17">
        <v>12733</v>
      </c>
      <c r="X86" s="16">
        <v>79493</v>
      </c>
      <c r="Y86" s="1">
        <f>SUM(W86:X86)</f>
        <v>92226</v>
      </c>
    </row>
    <row r="87" spans="2:25" x14ac:dyDescent="0.2">
      <c r="B87" s="15"/>
      <c r="C87" s="1"/>
      <c r="D87" s="1">
        <f>SUM(D85:D86)</f>
        <v>822</v>
      </c>
      <c r="E87" s="1">
        <f>SUM(E85:E86)</f>
        <v>4110</v>
      </c>
      <c r="F87" s="1">
        <f>SUM(F85:F86)</f>
        <v>4932</v>
      </c>
      <c r="H87" s="15"/>
      <c r="I87" s="1"/>
      <c r="J87" s="1">
        <f>SUM(J85:J86)</f>
        <v>17328</v>
      </c>
      <c r="K87" s="1">
        <f>SUM(K85:K86)</f>
        <v>86640</v>
      </c>
      <c r="L87" s="1">
        <f>SUM(L85:L86)</f>
        <v>103968</v>
      </c>
      <c r="M87" s="12"/>
      <c r="O87" s="15"/>
      <c r="P87" s="1"/>
      <c r="Q87" s="1">
        <f>SUM(Q85:Q86)</f>
        <v>822</v>
      </c>
      <c r="R87" s="1">
        <f>SUM(R85:R86)</f>
        <v>4110</v>
      </c>
      <c r="S87" s="1">
        <f>SUM(S85:S86)</f>
        <v>4932</v>
      </c>
      <c r="U87" s="15"/>
      <c r="V87" s="1"/>
      <c r="W87" s="1">
        <f>SUM(W85:W86)</f>
        <v>17328</v>
      </c>
      <c r="X87" s="1">
        <f>SUM(X85:X86)</f>
        <v>86640</v>
      </c>
      <c r="Y87" s="1">
        <f>SUM(Y85:Y86)</f>
        <v>103968</v>
      </c>
    </row>
    <row r="89" spans="2:25" x14ac:dyDescent="0.2">
      <c r="B89" s="1" t="s">
        <v>5</v>
      </c>
      <c r="C89" s="1">
        <f>(D85+E86)/F87</f>
        <v>0.90571776155717765</v>
      </c>
      <c r="E89" s="1" t="s">
        <v>6</v>
      </c>
      <c r="F89" s="1">
        <f>D85/(D85+E85)</f>
        <v>0.69944134078212294</v>
      </c>
      <c r="H89" s="1" t="s">
        <v>5</v>
      </c>
      <c r="I89" s="1">
        <f>(J85+K86)/L87</f>
        <v>0.80933556478916591</v>
      </c>
      <c r="K89" s="1" t="s">
        <v>6</v>
      </c>
      <c r="L89" s="1">
        <f>J85/(J85+K85)</f>
        <v>0.39879938346718585</v>
      </c>
      <c r="M89" s="12"/>
      <c r="O89" s="1" t="s">
        <v>5</v>
      </c>
      <c r="P89" s="1">
        <f>(Q85+R86)/S87</f>
        <v>0.90166261151662608</v>
      </c>
      <c r="R89" s="1" t="s">
        <v>6</v>
      </c>
      <c r="S89" s="1">
        <f>Q85/(Q85+R85)</f>
        <v>0.68911335578002242</v>
      </c>
      <c r="U89" s="1" t="s">
        <v>5</v>
      </c>
      <c r="V89" s="1">
        <f>(W85+X86)/Y87</f>
        <v>0.8087873191751308</v>
      </c>
      <c r="X89" s="1" t="s">
        <v>6</v>
      </c>
      <c r="Y89" s="1">
        <f>W85/(W85+X85)</f>
        <v>0.3913302674161131</v>
      </c>
    </row>
    <row r="90" spans="2:25" x14ac:dyDescent="0.2">
      <c r="B90" s="1" t="s">
        <v>8</v>
      </c>
      <c r="C90" s="1">
        <f>2*F89*F90/(F89+F90)</f>
        <v>0.72917880023296455</v>
      </c>
      <c r="E90" s="1" t="s">
        <v>7</v>
      </c>
      <c r="F90" s="1">
        <f>D85/(D85+D86)</f>
        <v>0.76155717761557173</v>
      </c>
      <c r="H90" s="1" t="s">
        <v>8</v>
      </c>
      <c r="I90" s="1">
        <f>2*L89*L90/(L89+L90)</f>
        <v>0.33154611364019554</v>
      </c>
      <c r="K90" s="1" t="s">
        <v>7</v>
      </c>
      <c r="L90" s="1">
        <f>J85/(J85+J86)</f>
        <v>0.28370267774699909</v>
      </c>
      <c r="M90" s="12"/>
      <c r="O90" s="1" t="s">
        <v>8</v>
      </c>
      <c r="P90" s="1">
        <f>2*S89*S90/(S89+S90)</f>
        <v>0.7168709865732632</v>
      </c>
      <c r="R90" s="1" t="s">
        <v>7</v>
      </c>
      <c r="S90" s="1">
        <f>Q85/(Q85+Q86)</f>
        <v>0.74695863746958635</v>
      </c>
      <c r="U90" s="1" t="s">
        <v>8</v>
      </c>
      <c r="V90" s="1">
        <f>2*Y89*Y90/(Y89+Y90)</f>
        <v>0.31613347093223254</v>
      </c>
      <c r="X90" s="1" t="s">
        <v>7</v>
      </c>
      <c r="Y90" s="1">
        <f>W85/(W85+W86)</f>
        <v>0.26517774699907665</v>
      </c>
    </row>
    <row r="93" spans="2:25" x14ac:dyDescent="0.2">
      <c r="B93" s="2" t="s">
        <v>40</v>
      </c>
      <c r="C93" s="3"/>
      <c r="D93" s="4" t="s">
        <v>4</v>
      </c>
      <c r="E93" s="4"/>
      <c r="F93" s="4"/>
      <c r="H93" s="2" t="s">
        <v>41</v>
      </c>
      <c r="I93" s="3"/>
      <c r="J93" s="4" t="s">
        <v>4</v>
      </c>
      <c r="K93" s="4"/>
      <c r="L93" s="4"/>
      <c r="M93" s="6"/>
      <c r="O93" s="7" t="s">
        <v>29</v>
      </c>
      <c r="P93" s="8"/>
      <c r="Q93" s="4" t="s">
        <v>4</v>
      </c>
      <c r="R93" s="4"/>
      <c r="S93" s="4"/>
      <c r="U93" s="7" t="s">
        <v>30</v>
      </c>
      <c r="V93" s="8"/>
      <c r="W93" s="4" t="s">
        <v>4</v>
      </c>
      <c r="X93" s="4"/>
      <c r="Y93" s="4"/>
    </row>
    <row r="94" spans="2:25" x14ac:dyDescent="0.2">
      <c r="B94" s="9"/>
      <c r="C94" s="10"/>
      <c r="D94" s="11" t="s">
        <v>1</v>
      </c>
      <c r="E94" s="11" t="s">
        <v>2</v>
      </c>
      <c r="F94" s="1"/>
      <c r="H94" s="9"/>
      <c r="I94" s="10"/>
      <c r="J94" s="11" t="s">
        <v>1</v>
      </c>
      <c r="K94" s="11" t="s">
        <v>2</v>
      </c>
      <c r="L94" s="1"/>
      <c r="M94" s="12"/>
      <c r="O94" s="13"/>
      <c r="P94" s="14"/>
      <c r="Q94" s="11" t="s">
        <v>1</v>
      </c>
      <c r="R94" s="11" t="s">
        <v>2</v>
      </c>
      <c r="S94" s="1"/>
      <c r="U94" s="13"/>
      <c r="V94" s="14"/>
      <c r="W94" s="11" t="s">
        <v>1</v>
      </c>
      <c r="X94" s="11" t="s">
        <v>2</v>
      </c>
      <c r="Y94" s="1"/>
    </row>
    <row r="95" spans="2:25" x14ac:dyDescent="0.2">
      <c r="B95" s="15" t="s">
        <v>0</v>
      </c>
      <c r="C95" s="1" t="s">
        <v>3</v>
      </c>
      <c r="D95" s="16">
        <v>482</v>
      </c>
      <c r="E95" s="17">
        <v>188</v>
      </c>
      <c r="F95" s="1">
        <f>SUM(D95:E95)</f>
        <v>670</v>
      </c>
      <c r="H95" s="15" t="s">
        <v>0</v>
      </c>
      <c r="I95" s="1" t="s">
        <v>3</v>
      </c>
      <c r="J95" s="16">
        <v>1925</v>
      </c>
      <c r="K95" s="17">
        <v>1769</v>
      </c>
      <c r="L95" s="1">
        <f>SUM(J95:K95)</f>
        <v>3694</v>
      </c>
      <c r="M95" s="12"/>
      <c r="O95" s="15" t="s">
        <v>0</v>
      </c>
      <c r="P95" s="1" t="s">
        <v>3</v>
      </c>
      <c r="Q95" s="16">
        <v>565</v>
      </c>
      <c r="R95" s="17">
        <v>212</v>
      </c>
      <c r="S95" s="1">
        <f>SUM(Q95:R95)</f>
        <v>777</v>
      </c>
      <c r="U95" s="15" t="s">
        <v>0</v>
      </c>
      <c r="V95" s="1" t="s">
        <v>3</v>
      </c>
      <c r="W95" s="16">
        <v>1971</v>
      </c>
      <c r="X95" s="17">
        <v>3628</v>
      </c>
      <c r="Y95" s="1">
        <f>SUM(W95:X95)</f>
        <v>5599</v>
      </c>
    </row>
    <row r="96" spans="2:25" x14ac:dyDescent="0.2">
      <c r="B96" s="15"/>
      <c r="C96" s="1" t="s">
        <v>2</v>
      </c>
      <c r="D96" s="17">
        <v>364</v>
      </c>
      <c r="E96" s="16">
        <v>4042</v>
      </c>
      <c r="F96" s="1">
        <f>SUM(D96:E96)</f>
        <v>4406</v>
      </c>
      <c r="H96" s="15"/>
      <c r="I96" s="1" t="s">
        <v>2</v>
      </c>
      <c r="J96" s="17">
        <v>15393</v>
      </c>
      <c r="K96" s="16">
        <v>84821</v>
      </c>
      <c r="L96" s="1">
        <f>SUM(J96:K96)</f>
        <v>100214</v>
      </c>
      <c r="M96" s="12"/>
      <c r="O96" s="15"/>
      <c r="P96" s="1" t="s">
        <v>2</v>
      </c>
      <c r="Q96" s="17">
        <v>281</v>
      </c>
      <c r="R96" s="16">
        <v>4018</v>
      </c>
      <c r="S96" s="1">
        <f>SUM(Q96:R96)</f>
        <v>4299</v>
      </c>
      <c r="U96" s="15"/>
      <c r="V96" s="1" t="s">
        <v>2</v>
      </c>
      <c r="W96" s="17">
        <v>15347</v>
      </c>
      <c r="X96" s="16">
        <v>82962</v>
      </c>
      <c r="Y96" s="1">
        <f>SUM(W96:X96)</f>
        <v>98309</v>
      </c>
    </row>
    <row r="97" spans="2:25" x14ac:dyDescent="0.2">
      <c r="B97" s="15"/>
      <c r="C97" s="1"/>
      <c r="D97" s="1">
        <f>SUM(D95:D96)</f>
        <v>846</v>
      </c>
      <c r="E97" s="1">
        <f>SUM(E95:E96)</f>
        <v>4230</v>
      </c>
      <c r="F97" s="1">
        <f>SUM(F95:F96)</f>
        <v>5076</v>
      </c>
      <c r="H97" s="15"/>
      <c r="I97" s="1"/>
      <c r="J97" s="1">
        <f>SUM(J95:J96)</f>
        <v>17318</v>
      </c>
      <c r="K97" s="1">
        <f>SUM(K95:K96)</f>
        <v>86590</v>
      </c>
      <c r="L97" s="1">
        <f>SUM(L95:L96)</f>
        <v>103908</v>
      </c>
      <c r="M97" s="12"/>
      <c r="O97" s="15"/>
      <c r="P97" s="1"/>
      <c r="Q97" s="1">
        <f>SUM(Q95:Q96)</f>
        <v>846</v>
      </c>
      <c r="R97" s="1">
        <f>SUM(R95:R96)</f>
        <v>4230</v>
      </c>
      <c r="S97" s="1">
        <f>SUM(S95:S96)</f>
        <v>5076</v>
      </c>
      <c r="U97" s="15"/>
      <c r="V97" s="1"/>
      <c r="W97" s="1">
        <f>SUM(W95:W96)</f>
        <v>17318</v>
      </c>
      <c r="X97" s="1">
        <f>SUM(X95:X96)</f>
        <v>86590</v>
      </c>
      <c r="Y97" s="1">
        <f>SUM(Y95:Y96)</f>
        <v>103908</v>
      </c>
    </row>
    <row r="99" spans="2:25" x14ac:dyDescent="0.2">
      <c r="B99" s="1" t="s">
        <v>5</v>
      </c>
      <c r="C99" s="1">
        <f>(D95+E96)/F97</f>
        <v>0.89125295508274227</v>
      </c>
      <c r="E99" s="1" t="s">
        <v>6</v>
      </c>
      <c r="F99" s="1">
        <f>D95/(D95+E95)</f>
        <v>0.71940298507462686</v>
      </c>
      <c r="H99" s="1" t="s">
        <v>5</v>
      </c>
      <c r="I99" s="1">
        <f>(J95+K96)/L97</f>
        <v>0.83483466143126617</v>
      </c>
      <c r="K99" s="1" t="s">
        <v>6</v>
      </c>
      <c r="L99" s="1">
        <f>J95/(J95+K95)</f>
        <v>0.52111532214401735</v>
      </c>
      <c r="M99" s="12"/>
      <c r="O99" s="1" t="s">
        <v>5</v>
      </c>
      <c r="P99" s="1">
        <f>(Q95+R96)/S97</f>
        <v>0.902876280535855</v>
      </c>
      <c r="R99" s="1" t="s">
        <v>6</v>
      </c>
      <c r="S99" s="1">
        <f>Q95/(Q95+R95)</f>
        <v>0.72715572715572718</v>
      </c>
      <c r="U99" s="1" t="s">
        <v>5</v>
      </c>
      <c r="V99" s="1">
        <f>(W95+X96)/Y97</f>
        <v>0.81738653424182928</v>
      </c>
      <c r="X99" s="1" t="s">
        <v>6</v>
      </c>
      <c r="Y99" s="1">
        <f>W95/(W95+X95)</f>
        <v>0.35202714770494731</v>
      </c>
    </row>
    <row r="100" spans="2:25" x14ac:dyDescent="0.2">
      <c r="B100" s="1" t="s">
        <v>8</v>
      </c>
      <c r="C100" s="1">
        <f>2*F99*F100/(F99+F100)</f>
        <v>0.63588390501319259</v>
      </c>
      <c r="E100" s="1" t="s">
        <v>7</v>
      </c>
      <c r="F100" s="1">
        <f>D95/(D95+D96)</f>
        <v>0.56973995271867617</v>
      </c>
      <c r="H100" s="1" t="s">
        <v>8</v>
      </c>
      <c r="I100" s="1">
        <f>2*L99*L100/(L99+L100)</f>
        <v>0.18322863125832858</v>
      </c>
      <c r="K100" s="1" t="s">
        <v>7</v>
      </c>
      <c r="L100" s="1">
        <f>J95/(J95+J96)</f>
        <v>0.11115602263540825</v>
      </c>
      <c r="M100" s="12"/>
      <c r="O100" s="1" t="s">
        <v>8</v>
      </c>
      <c r="P100" s="1">
        <f>2*S99*S100/(S99+S100)</f>
        <v>0.69624152803450412</v>
      </c>
      <c r="R100" s="1" t="s">
        <v>7</v>
      </c>
      <c r="S100" s="1">
        <f>Q95/(Q95+Q96)</f>
        <v>0.6678486997635934</v>
      </c>
      <c r="U100" s="1" t="s">
        <v>8</v>
      </c>
      <c r="V100" s="1">
        <f>2*Y99*Y100/(Y99+Y100)</f>
        <v>0.17201204346118604</v>
      </c>
      <c r="X100" s="1" t="s">
        <v>7</v>
      </c>
      <c r="Y100" s="1">
        <f>W95/(W95+W96)</f>
        <v>0.11381221850098164</v>
      </c>
    </row>
  </sheetData>
  <mergeCells count="120">
    <mergeCell ref="U93:V94"/>
    <mergeCell ref="W93:Y93"/>
    <mergeCell ref="B95:B97"/>
    <mergeCell ref="H95:H97"/>
    <mergeCell ref="O95:O97"/>
    <mergeCell ref="U95:U97"/>
    <mergeCell ref="B93:C94"/>
    <mergeCell ref="D93:F93"/>
    <mergeCell ref="H93:I94"/>
    <mergeCell ref="J93:L93"/>
    <mergeCell ref="O93:P94"/>
    <mergeCell ref="Q93:S93"/>
    <mergeCell ref="U83:V84"/>
    <mergeCell ref="W83:Y83"/>
    <mergeCell ref="B85:B87"/>
    <mergeCell ref="H85:H87"/>
    <mergeCell ref="O85:O87"/>
    <mergeCell ref="U85:U87"/>
    <mergeCell ref="B83:C84"/>
    <mergeCell ref="D83:F83"/>
    <mergeCell ref="H83:I84"/>
    <mergeCell ref="J83:L83"/>
    <mergeCell ref="O83:P84"/>
    <mergeCell ref="Q83:S83"/>
    <mergeCell ref="U73:V74"/>
    <mergeCell ref="W73:Y73"/>
    <mergeCell ref="B75:B77"/>
    <mergeCell ref="H75:H77"/>
    <mergeCell ref="O75:O77"/>
    <mergeCell ref="U75:U77"/>
    <mergeCell ref="B73:C74"/>
    <mergeCell ref="D73:F73"/>
    <mergeCell ref="H73:I74"/>
    <mergeCell ref="J73:L73"/>
    <mergeCell ref="O73:P74"/>
    <mergeCell ref="Q73:S73"/>
    <mergeCell ref="U63:V64"/>
    <mergeCell ref="W63:Y63"/>
    <mergeCell ref="B65:B67"/>
    <mergeCell ref="H65:H67"/>
    <mergeCell ref="O65:O67"/>
    <mergeCell ref="U65:U67"/>
    <mergeCell ref="B63:C64"/>
    <mergeCell ref="D63:F63"/>
    <mergeCell ref="H63:I64"/>
    <mergeCell ref="J63:L63"/>
    <mergeCell ref="O63:P64"/>
    <mergeCell ref="Q63:S63"/>
    <mergeCell ref="U53:V54"/>
    <mergeCell ref="W53:Y53"/>
    <mergeCell ref="B55:B57"/>
    <mergeCell ref="H55:H57"/>
    <mergeCell ref="O55:O57"/>
    <mergeCell ref="U55:U57"/>
    <mergeCell ref="B53:C54"/>
    <mergeCell ref="D53:F53"/>
    <mergeCell ref="H53:I54"/>
    <mergeCell ref="J53:L53"/>
    <mergeCell ref="O53:P54"/>
    <mergeCell ref="Q53:S53"/>
    <mergeCell ref="U43:V44"/>
    <mergeCell ref="W43:Y43"/>
    <mergeCell ref="B45:B47"/>
    <mergeCell ref="H45:H47"/>
    <mergeCell ref="O45:O47"/>
    <mergeCell ref="U45:U47"/>
    <mergeCell ref="B43:C44"/>
    <mergeCell ref="D43:F43"/>
    <mergeCell ref="H43:I44"/>
    <mergeCell ref="J43:L43"/>
    <mergeCell ref="O43:P44"/>
    <mergeCell ref="Q43:S43"/>
    <mergeCell ref="U33:V34"/>
    <mergeCell ref="W33:Y33"/>
    <mergeCell ref="B35:B37"/>
    <mergeCell ref="H35:H37"/>
    <mergeCell ref="O35:O37"/>
    <mergeCell ref="U35:U37"/>
    <mergeCell ref="B33:C34"/>
    <mergeCell ref="D33:F33"/>
    <mergeCell ref="H33:I34"/>
    <mergeCell ref="J33:L33"/>
    <mergeCell ref="O33:P34"/>
    <mergeCell ref="Q33:S33"/>
    <mergeCell ref="U23:V24"/>
    <mergeCell ref="W23:Y23"/>
    <mergeCell ref="B25:B27"/>
    <mergeCell ref="H25:H27"/>
    <mergeCell ref="O25:O27"/>
    <mergeCell ref="U25:U27"/>
    <mergeCell ref="B23:C24"/>
    <mergeCell ref="D23:F23"/>
    <mergeCell ref="H23:I24"/>
    <mergeCell ref="J23:L23"/>
    <mergeCell ref="O23:P24"/>
    <mergeCell ref="Q23:S23"/>
    <mergeCell ref="U13:V14"/>
    <mergeCell ref="W13:Y13"/>
    <mergeCell ref="B15:B17"/>
    <mergeCell ref="H15:H17"/>
    <mergeCell ref="O15:O17"/>
    <mergeCell ref="U15:U17"/>
    <mergeCell ref="B13:C14"/>
    <mergeCell ref="D13:F13"/>
    <mergeCell ref="H13:I14"/>
    <mergeCell ref="J13:L13"/>
    <mergeCell ref="O13:P14"/>
    <mergeCell ref="Q13:S13"/>
    <mergeCell ref="H3:I4"/>
    <mergeCell ref="J3:L3"/>
    <mergeCell ref="U3:V4"/>
    <mergeCell ref="W3:Y3"/>
    <mergeCell ref="H5:H7"/>
    <mergeCell ref="U5:U7"/>
    <mergeCell ref="B3:C4"/>
    <mergeCell ref="D3:F3"/>
    <mergeCell ref="B5:B7"/>
    <mergeCell ref="O3:P4"/>
    <mergeCell ref="Q3:S3"/>
    <mergeCell ref="O5:O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30"/>
  <sheetViews>
    <sheetView showGridLines="0" tabSelected="1" topLeftCell="A182" zoomScale="125" zoomScaleNormal="125" workbookViewId="0">
      <selection activeCell="B137" sqref="B137"/>
    </sheetView>
  </sheetViews>
  <sheetFormatPr baseColWidth="10" defaultRowHeight="16" x14ac:dyDescent="0.2"/>
  <cols>
    <col min="1" max="25" width="8" style="5" customWidth="1"/>
    <col min="26" max="16384" width="10.83203125" style="5"/>
  </cols>
  <sheetData>
    <row r="3" spans="2:25" x14ac:dyDescent="0.2">
      <c r="B3" s="2" t="s">
        <v>31</v>
      </c>
      <c r="C3" s="3"/>
      <c r="D3" s="4" t="s">
        <v>4</v>
      </c>
      <c r="E3" s="4"/>
      <c r="F3" s="4"/>
      <c r="H3" s="2" t="s">
        <v>50</v>
      </c>
      <c r="I3" s="3"/>
      <c r="J3" s="4" t="s">
        <v>4</v>
      </c>
      <c r="K3" s="4"/>
      <c r="L3" s="4"/>
      <c r="M3" s="6"/>
      <c r="O3" s="7" t="s">
        <v>11</v>
      </c>
      <c r="P3" s="8"/>
      <c r="Q3" s="4" t="s">
        <v>4</v>
      </c>
      <c r="R3" s="4"/>
      <c r="S3" s="4"/>
      <c r="U3" s="7" t="s">
        <v>12</v>
      </c>
      <c r="V3" s="8"/>
      <c r="W3" s="4" t="s">
        <v>4</v>
      </c>
      <c r="X3" s="4"/>
      <c r="Y3" s="4"/>
    </row>
    <row r="4" spans="2:25" x14ac:dyDescent="0.2">
      <c r="B4" s="9"/>
      <c r="C4" s="10"/>
      <c r="D4" s="11" t="s">
        <v>1</v>
      </c>
      <c r="E4" s="11" t="s">
        <v>2</v>
      </c>
      <c r="F4" s="1"/>
      <c r="H4" s="9"/>
      <c r="I4" s="10"/>
      <c r="J4" s="11" t="s">
        <v>1</v>
      </c>
      <c r="K4" s="11" t="s">
        <v>2</v>
      </c>
      <c r="L4" s="1"/>
      <c r="M4" s="12"/>
      <c r="O4" s="13"/>
      <c r="P4" s="14"/>
      <c r="Q4" s="11" t="s">
        <v>1</v>
      </c>
      <c r="R4" s="11" t="s">
        <v>2</v>
      </c>
      <c r="S4" s="1"/>
      <c r="U4" s="13"/>
      <c r="V4" s="14"/>
      <c r="W4" s="11" t="s">
        <v>1</v>
      </c>
      <c r="X4" s="11" t="s">
        <v>2</v>
      </c>
      <c r="Y4" s="1"/>
    </row>
    <row r="5" spans="2:25" x14ac:dyDescent="0.2">
      <c r="B5" s="15" t="s">
        <v>0</v>
      </c>
      <c r="C5" s="1" t="s">
        <v>3</v>
      </c>
      <c r="D5" s="16">
        <v>509</v>
      </c>
      <c r="E5" s="17">
        <v>141</v>
      </c>
      <c r="F5" s="1">
        <f>SUM(D5:E5)</f>
        <v>650</v>
      </c>
      <c r="H5" s="15" t="s">
        <v>0</v>
      </c>
      <c r="I5" s="1" t="s">
        <v>3</v>
      </c>
      <c r="J5" s="16">
        <v>1818</v>
      </c>
      <c r="K5" s="17">
        <v>1745</v>
      </c>
      <c r="L5" s="1">
        <f>SUM(J5:K5)</f>
        <v>3563</v>
      </c>
      <c r="M5" s="12"/>
      <c r="O5" s="15" t="s">
        <v>0</v>
      </c>
      <c r="P5" s="1" t="s">
        <v>3</v>
      </c>
      <c r="Q5" s="16">
        <v>565</v>
      </c>
      <c r="R5" s="17">
        <v>162</v>
      </c>
      <c r="S5" s="1">
        <f>SUM(Q5:R5)</f>
        <v>727</v>
      </c>
      <c r="U5" s="15" t="s">
        <v>0</v>
      </c>
      <c r="V5" s="1" t="s">
        <v>3</v>
      </c>
      <c r="W5" s="16">
        <v>1912</v>
      </c>
      <c r="X5" s="17">
        <v>2757</v>
      </c>
      <c r="Y5" s="1">
        <f>SUM(W5:X5)</f>
        <v>4669</v>
      </c>
    </row>
    <row r="6" spans="2:25" x14ac:dyDescent="0.2">
      <c r="B6" s="15"/>
      <c r="C6" s="1" t="s">
        <v>2</v>
      </c>
      <c r="D6" s="17">
        <v>525</v>
      </c>
      <c r="E6" s="16">
        <v>8725</v>
      </c>
      <c r="F6" s="1">
        <f>SUM(D6:E6)</f>
        <v>9250</v>
      </c>
      <c r="H6" s="15"/>
      <c r="I6" s="1" t="s">
        <v>2</v>
      </c>
      <c r="J6" s="17">
        <v>14680</v>
      </c>
      <c r="K6" s="16">
        <v>142157</v>
      </c>
      <c r="L6" s="1">
        <f>SUM(J6:K6)</f>
        <v>156837</v>
      </c>
      <c r="M6" s="12"/>
      <c r="O6" s="15"/>
      <c r="P6" s="1" t="s">
        <v>2</v>
      </c>
      <c r="Q6" s="17">
        <v>469</v>
      </c>
      <c r="R6" s="16">
        <v>8704</v>
      </c>
      <c r="S6" s="1">
        <f>SUM(Q6:R6)</f>
        <v>9173</v>
      </c>
      <c r="U6" s="15"/>
      <c r="V6" s="1" t="s">
        <v>2</v>
      </c>
      <c r="W6" s="17">
        <v>14586</v>
      </c>
      <c r="X6" s="16">
        <v>141145</v>
      </c>
      <c r="Y6" s="1">
        <f>SUM(W6:X6)</f>
        <v>155731</v>
      </c>
    </row>
    <row r="7" spans="2:25" x14ac:dyDescent="0.2">
      <c r="B7" s="15"/>
      <c r="C7" s="1"/>
      <c r="D7" s="1">
        <f>SUM(D5:D6)</f>
        <v>1034</v>
      </c>
      <c r="E7" s="1">
        <f>SUM(E5:E6)</f>
        <v>8866</v>
      </c>
      <c r="F7" s="1">
        <f>SUM(F5:F6)</f>
        <v>9900</v>
      </c>
      <c r="H7" s="15"/>
      <c r="I7" s="1"/>
      <c r="J7" s="1">
        <f>SUM(J5:J6)</f>
        <v>16498</v>
      </c>
      <c r="K7" s="1">
        <f>SUM(K5:K6)</f>
        <v>143902</v>
      </c>
      <c r="L7" s="1">
        <f>SUM(L5:L6)</f>
        <v>160400</v>
      </c>
      <c r="M7" s="12"/>
      <c r="O7" s="15"/>
      <c r="P7" s="1"/>
      <c r="Q7" s="1">
        <f>SUM(Q5:Q6)</f>
        <v>1034</v>
      </c>
      <c r="R7" s="1">
        <f>SUM(R5:R6)</f>
        <v>8866</v>
      </c>
      <c r="S7" s="1">
        <f>SUM(S5:S6)</f>
        <v>9900</v>
      </c>
      <c r="U7" s="15"/>
      <c r="V7" s="1"/>
      <c r="W7" s="1">
        <f>SUM(W5:W6)</f>
        <v>16498</v>
      </c>
      <c r="X7" s="1">
        <f>SUM(X5:X6)</f>
        <v>143902</v>
      </c>
      <c r="Y7" s="1">
        <f>SUM(Y5:Y6)</f>
        <v>160400</v>
      </c>
    </row>
    <row r="9" spans="2:25" x14ac:dyDescent="0.2">
      <c r="B9" s="1" t="s">
        <v>5</v>
      </c>
      <c r="C9" s="1">
        <f>(D5+E6)/F7</f>
        <v>0.93272727272727274</v>
      </c>
      <c r="E9" s="1" t="s">
        <v>6</v>
      </c>
      <c r="F9" s="1">
        <f>D5/(D5+E5)</f>
        <v>0.78307692307692311</v>
      </c>
      <c r="H9" s="1" t="s">
        <v>5</v>
      </c>
      <c r="I9" s="1">
        <f>(J5+K6)/L7</f>
        <v>0.89759975062344144</v>
      </c>
      <c r="K9" s="1" t="s">
        <v>6</v>
      </c>
      <c r="L9" s="1">
        <f>J5/(J5+K5)</f>
        <v>0.51024417625596408</v>
      </c>
      <c r="M9" s="12"/>
      <c r="O9" s="1" t="s">
        <v>5</v>
      </c>
      <c r="P9" s="1">
        <f>(Q5+R6)/S7</f>
        <v>0.93626262626262624</v>
      </c>
      <c r="R9" s="1" t="s">
        <v>6</v>
      </c>
      <c r="S9" s="1">
        <f>Q5/(Q5+R5)</f>
        <v>0.77716643741403024</v>
      </c>
      <c r="U9" s="1" t="s">
        <v>5</v>
      </c>
      <c r="V9" s="1">
        <f>(W5+X6)/Y7</f>
        <v>0.89187655860349124</v>
      </c>
      <c r="X9" s="1" t="s">
        <v>6</v>
      </c>
      <c r="Y9" s="1">
        <f>W5/(W5+X5)</f>
        <v>0.40950953094881132</v>
      </c>
    </row>
    <row r="10" spans="2:25" x14ac:dyDescent="0.2">
      <c r="B10" s="1" t="s">
        <v>8</v>
      </c>
      <c r="C10" s="1">
        <f>2*F9*F10/(F9+F10)</f>
        <v>0.60451306413301664</v>
      </c>
      <c r="E10" s="1" t="s">
        <v>7</v>
      </c>
      <c r="F10" s="1">
        <f>D5/(D5+D6)</f>
        <v>0.49226305609284332</v>
      </c>
      <c r="H10" s="1" t="s">
        <v>8</v>
      </c>
      <c r="I10" s="1">
        <f>2*L9*L10/(L9+L10)</f>
        <v>0.18124719605204126</v>
      </c>
      <c r="K10" s="1" t="s">
        <v>7</v>
      </c>
      <c r="L10" s="1">
        <f>J5/(J5+J6)</f>
        <v>0.11019517517274821</v>
      </c>
      <c r="M10" s="12"/>
      <c r="O10" s="1" t="s">
        <v>8</v>
      </c>
      <c r="P10" s="1">
        <f>2*S9*S10/(S9+S10)</f>
        <v>0.64168086314593986</v>
      </c>
      <c r="R10" s="1" t="s">
        <v>7</v>
      </c>
      <c r="S10" s="1">
        <f>Q5/(Q5+Q6)</f>
        <v>0.54642166344294008</v>
      </c>
      <c r="U10" s="1" t="s">
        <v>8</v>
      </c>
      <c r="V10" s="1">
        <f>2*Y9*Y10/(Y9+Y10)</f>
        <v>0.18065857230594795</v>
      </c>
      <c r="X10" s="1" t="s">
        <v>7</v>
      </c>
      <c r="Y10" s="1">
        <f>W5/(W5+W6)</f>
        <v>0.11589283549521154</v>
      </c>
    </row>
    <row r="13" spans="2:25" ht="16" customHeight="1" x14ac:dyDescent="0.2">
      <c r="B13" s="2" t="s">
        <v>32</v>
      </c>
      <c r="C13" s="3"/>
      <c r="D13" s="4" t="s">
        <v>4</v>
      </c>
      <c r="E13" s="4"/>
      <c r="F13" s="4"/>
      <c r="H13" s="2" t="s">
        <v>49</v>
      </c>
      <c r="I13" s="3"/>
      <c r="J13" s="4" t="s">
        <v>4</v>
      </c>
      <c r="K13" s="4"/>
      <c r="L13" s="4"/>
      <c r="M13" s="6"/>
      <c r="O13" s="7" t="s">
        <v>13</v>
      </c>
      <c r="P13" s="8"/>
      <c r="Q13" s="4" t="s">
        <v>4</v>
      </c>
      <c r="R13" s="4"/>
      <c r="S13" s="4"/>
      <c r="U13" s="7" t="s">
        <v>14</v>
      </c>
      <c r="V13" s="8"/>
      <c r="W13" s="4" t="s">
        <v>4</v>
      </c>
      <c r="X13" s="4"/>
      <c r="Y13" s="4"/>
    </row>
    <row r="14" spans="2:25" x14ac:dyDescent="0.2">
      <c r="B14" s="9"/>
      <c r="C14" s="10"/>
      <c r="D14" s="11" t="s">
        <v>1</v>
      </c>
      <c r="E14" s="11" t="s">
        <v>2</v>
      </c>
      <c r="F14" s="1"/>
      <c r="H14" s="9"/>
      <c r="I14" s="10"/>
      <c r="J14" s="11" t="s">
        <v>1</v>
      </c>
      <c r="K14" s="11" t="s">
        <v>2</v>
      </c>
      <c r="L14" s="1"/>
      <c r="M14" s="12"/>
      <c r="O14" s="13"/>
      <c r="P14" s="14"/>
      <c r="Q14" s="11" t="s">
        <v>1</v>
      </c>
      <c r="R14" s="11" t="s">
        <v>2</v>
      </c>
      <c r="S14" s="1"/>
      <c r="U14" s="13"/>
      <c r="V14" s="14"/>
      <c r="W14" s="11" t="s">
        <v>1</v>
      </c>
      <c r="X14" s="11" t="s">
        <v>2</v>
      </c>
      <c r="Y14" s="1"/>
    </row>
    <row r="15" spans="2:25" x14ac:dyDescent="0.2">
      <c r="B15" s="15" t="s">
        <v>0</v>
      </c>
      <c r="C15" s="1" t="s">
        <v>3</v>
      </c>
      <c r="D15" s="16">
        <v>321</v>
      </c>
      <c r="E15" s="17">
        <v>118</v>
      </c>
      <c r="F15" s="1">
        <f>SUM(D15:E15)</f>
        <v>439</v>
      </c>
      <c r="H15" s="15" t="s">
        <v>0</v>
      </c>
      <c r="I15" s="1" t="s">
        <v>3</v>
      </c>
      <c r="J15" s="16">
        <v>1763</v>
      </c>
      <c r="K15" s="17">
        <v>1370</v>
      </c>
      <c r="L15" s="1">
        <f>SUM(J15:K15)</f>
        <v>3133</v>
      </c>
      <c r="M15" s="12"/>
      <c r="O15" s="15" t="s">
        <v>0</v>
      </c>
      <c r="P15" s="1" t="s">
        <v>3</v>
      </c>
      <c r="Q15" s="16">
        <v>385</v>
      </c>
      <c r="R15" s="17">
        <v>134</v>
      </c>
      <c r="S15" s="1">
        <f>SUM(Q15:R15)</f>
        <v>519</v>
      </c>
      <c r="U15" s="15" t="s">
        <v>0</v>
      </c>
      <c r="V15" s="1" t="s">
        <v>3</v>
      </c>
      <c r="W15" s="16">
        <v>1949</v>
      </c>
      <c r="X15" s="17">
        <v>3338</v>
      </c>
      <c r="Y15" s="1">
        <f>SUM(W15:X15)</f>
        <v>5287</v>
      </c>
    </row>
    <row r="16" spans="2:25" x14ac:dyDescent="0.2">
      <c r="B16" s="15"/>
      <c r="C16" s="1" t="s">
        <v>2</v>
      </c>
      <c r="D16" s="17">
        <v>581</v>
      </c>
      <c r="E16" s="16">
        <v>8880</v>
      </c>
      <c r="F16" s="1">
        <f>SUM(D16:E16)</f>
        <v>9461</v>
      </c>
      <c r="H16" s="15"/>
      <c r="I16" s="1" t="s">
        <v>2</v>
      </c>
      <c r="J16" s="17">
        <v>15037</v>
      </c>
      <c r="K16" s="16">
        <v>142230</v>
      </c>
      <c r="L16" s="1">
        <f>SUM(J16:K16)</f>
        <v>157267</v>
      </c>
      <c r="M16" s="12"/>
      <c r="O16" s="15"/>
      <c r="P16" s="1" t="s">
        <v>2</v>
      </c>
      <c r="Q16" s="17">
        <v>517</v>
      </c>
      <c r="R16" s="16">
        <v>8864</v>
      </c>
      <c r="S16" s="1">
        <f>SUM(Q16:R16)</f>
        <v>9381</v>
      </c>
      <c r="U16" s="15"/>
      <c r="V16" s="1" t="s">
        <v>2</v>
      </c>
      <c r="W16" s="17">
        <v>14851</v>
      </c>
      <c r="X16" s="16">
        <v>140262</v>
      </c>
      <c r="Y16" s="1">
        <f>SUM(W16:X16)</f>
        <v>155113</v>
      </c>
    </row>
    <row r="17" spans="2:25" x14ac:dyDescent="0.2">
      <c r="B17" s="15"/>
      <c r="C17" s="1"/>
      <c r="D17" s="1">
        <f>SUM(D15:D16)</f>
        <v>902</v>
      </c>
      <c r="E17" s="1">
        <f>SUM(E15:E16)</f>
        <v>8998</v>
      </c>
      <c r="F17" s="1">
        <f>SUM(F15:F16)</f>
        <v>9900</v>
      </c>
      <c r="H17" s="15"/>
      <c r="I17" s="1"/>
      <c r="J17" s="1">
        <f>SUM(J15:J16)</f>
        <v>16800</v>
      </c>
      <c r="K17" s="1">
        <f>SUM(K15:K16)</f>
        <v>143600</v>
      </c>
      <c r="L17" s="1">
        <f>SUM(L15:L16)</f>
        <v>160400</v>
      </c>
      <c r="M17" s="12"/>
      <c r="O17" s="15"/>
      <c r="P17" s="1"/>
      <c r="Q17" s="1">
        <f>SUM(Q15:Q16)</f>
        <v>902</v>
      </c>
      <c r="R17" s="1">
        <f>SUM(R15:R16)</f>
        <v>8998</v>
      </c>
      <c r="S17" s="1">
        <f>SUM(S15:S16)</f>
        <v>9900</v>
      </c>
      <c r="U17" s="15"/>
      <c r="V17" s="1"/>
      <c r="W17" s="1">
        <f>SUM(W15:W16)</f>
        <v>16800</v>
      </c>
      <c r="X17" s="1">
        <f>SUM(X15:X16)</f>
        <v>143600</v>
      </c>
      <c r="Y17" s="1">
        <f>SUM(Y15:Y16)</f>
        <v>160400</v>
      </c>
    </row>
    <row r="19" spans="2:25" x14ac:dyDescent="0.2">
      <c r="B19" s="1" t="s">
        <v>5</v>
      </c>
      <c r="C19" s="1">
        <f>(D15+E16)/F17</f>
        <v>0.92939393939393944</v>
      </c>
      <c r="E19" s="1" t="s">
        <v>6</v>
      </c>
      <c r="F19" s="1">
        <f>D15/(D15+E15)</f>
        <v>0.7312072892938497</v>
      </c>
      <c r="H19" s="1" t="s">
        <v>5</v>
      </c>
      <c r="I19" s="1">
        <f>(J15+K16)/L17</f>
        <v>0.89771197007481296</v>
      </c>
      <c r="K19" s="1" t="s">
        <v>6</v>
      </c>
      <c r="L19" s="1">
        <f>J15/(J15+K15)</f>
        <v>0.56271943823811044</v>
      </c>
      <c r="M19" s="12"/>
      <c r="O19" s="1" t="s">
        <v>5</v>
      </c>
      <c r="P19" s="1">
        <f>(Q15+R16)/S17</f>
        <v>0.93424242424242421</v>
      </c>
      <c r="R19" s="1" t="s">
        <v>6</v>
      </c>
      <c r="S19" s="1">
        <f>Q15/(Q15+R15)</f>
        <v>0.74181117533718688</v>
      </c>
      <c r="U19" s="1" t="s">
        <v>5</v>
      </c>
      <c r="V19" s="1">
        <f>(W15+X16)/Y17</f>
        <v>0.88660224438902746</v>
      </c>
      <c r="X19" s="1" t="s">
        <v>6</v>
      </c>
      <c r="Y19" s="1">
        <f>W15/(W15+X15)</f>
        <v>0.36864006052581805</v>
      </c>
    </row>
    <row r="20" spans="2:25" x14ac:dyDescent="0.2">
      <c r="B20" s="1" t="s">
        <v>8</v>
      </c>
      <c r="C20" s="1">
        <f>2*F19*F20/(F19+F20)</f>
        <v>0.47874720357941836</v>
      </c>
      <c r="E20" s="1" t="s">
        <v>7</v>
      </c>
      <c r="F20" s="1">
        <f>D15/(D15+D16)</f>
        <v>0.3558758314855876</v>
      </c>
      <c r="H20" s="1" t="s">
        <v>8</v>
      </c>
      <c r="I20" s="1">
        <f>2*L19*L20/(L19+L20)</f>
        <v>0.17689259017709327</v>
      </c>
      <c r="K20" s="1" t="s">
        <v>7</v>
      </c>
      <c r="L20" s="1">
        <f>J15/(J15+J16)</f>
        <v>0.1049404761904762</v>
      </c>
      <c r="M20" s="12"/>
      <c r="O20" s="1" t="s">
        <v>8</v>
      </c>
      <c r="P20" s="1">
        <f>2*S19*S20/(S19+S20)</f>
        <v>0.54187192118226601</v>
      </c>
      <c r="R20" s="1" t="s">
        <v>7</v>
      </c>
      <c r="S20" s="1">
        <f>Q15/(Q15+Q16)</f>
        <v>0.42682926829268292</v>
      </c>
      <c r="U20" s="1" t="s">
        <v>8</v>
      </c>
      <c r="V20" s="1">
        <f>2*Y19*Y20/(Y19+Y20)</f>
        <v>0.17648390455924298</v>
      </c>
      <c r="X20" s="1" t="s">
        <v>7</v>
      </c>
      <c r="Y20" s="1">
        <f>W15/(W15+W16)</f>
        <v>0.11601190476190476</v>
      </c>
    </row>
    <row r="23" spans="2:25" x14ac:dyDescent="0.2">
      <c r="B23" s="2" t="s">
        <v>33</v>
      </c>
      <c r="C23" s="3"/>
      <c r="D23" s="4" t="s">
        <v>4</v>
      </c>
      <c r="E23" s="4"/>
      <c r="F23" s="4"/>
      <c r="H23" s="2" t="s">
        <v>48</v>
      </c>
      <c r="I23" s="3"/>
      <c r="J23" s="4" t="s">
        <v>4</v>
      </c>
      <c r="K23" s="4"/>
      <c r="L23" s="4"/>
      <c r="M23" s="6"/>
      <c r="O23" s="7" t="s">
        <v>15</v>
      </c>
      <c r="P23" s="8"/>
      <c r="Q23" s="4" t="s">
        <v>4</v>
      </c>
      <c r="R23" s="4"/>
      <c r="S23" s="4"/>
      <c r="U23" s="7" t="s">
        <v>16</v>
      </c>
      <c r="V23" s="8"/>
      <c r="W23" s="4" t="s">
        <v>4</v>
      </c>
      <c r="X23" s="4"/>
      <c r="Y23" s="4"/>
    </row>
    <row r="24" spans="2:25" x14ac:dyDescent="0.2">
      <c r="B24" s="9"/>
      <c r="C24" s="10"/>
      <c r="D24" s="11" t="s">
        <v>1</v>
      </c>
      <c r="E24" s="11" t="s">
        <v>2</v>
      </c>
      <c r="F24" s="1"/>
      <c r="H24" s="9"/>
      <c r="I24" s="10"/>
      <c r="J24" s="11" t="s">
        <v>1</v>
      </c>
      <c r="K24" s="11" t="s">
        <v>2</v>
      </c>
      <c r="L24" s="1"/>
      <c r="M24" s="12"/>
      <c r="O24" s="13"/>
      <c r="P24" s="14"/>
      <c r="Q24" s="11" t="s">
        <v>1</v>
      </c>
      <c r="R24" s="11" t="s">
        <v>2</v>
      </c>
      <c r="S24" s="1"/>
      <c r="U24" s="13"/>
      <c r="V24" s="14"/>
      <c r="W24" s="11" t="s">
        <v>1</v>
      </c>
      <c r="X24" s="11" t="s">
        <v>2</v>
      </c>
      <c r="Y24" s="1"/>
    </row>
    <row r="25" spans="2:25" x14ac:dyDescent="0.2">
      <c r="B25" s="15" t="s">
        <v>0</v>
      </c>
      <c r="C25" s="1" t="s">
        <v>3</v>
      </c>
      <c r="D25" s="16">
        <v>527</v>
      </c>
      <c r="E25" s="17">
        <v>139</v>
      </c>
      <c r="F25" s="1">
        <f>SUM(D25:E25)</f>
        <v>666</v>
      </c>
      <c r="H25" s="15" t="s">
        <v>0</v>
      </c>
      <c r="I25" s="1" t="s">
        <v>3</v>
      </c>
      <c r="J25" s="16">
        <v>2276</v>
      </c>
      <c r="K25" s="17">
        <v>3162</v>
      </c>
      <c r="L25" s="1">
        <f>SUM(J25:K25)</f>
        <v>5438</v>
      </c>
      <c r="M25" s="12"/>
      <c r="O25" s="15" t="s">
        <v>0</v>
      </c>
      <c r="P25" s="1" t="s">
        <v>3</v>
      </c>
      <c r="Q25" s="16">
        <v>580</v>
      </c>
      <c r="R25" s="17">
        <v>159</v>
      </c>
      <c r="S25" s="1">
        <f>SUM(Q25:R25)</f>
        <v>739</v>
      </c>
      <c r="U25" s="15" t="s">
        <v>0</v>
      </c>
      <c r="V25" s="1" t="s">
        <v>3</v>
      </c>
      <c r="W25" s="16">
        <v>2108</v>
      </c>
      <c r="X25" s="17">
        <v>4309</v>
      </c>
      <c r="Y25" s="1">
        <f>SUM(W25:X25)</f>
        <v>6417</v>
      </c>
    </row>
    <row r="26" spans="2:25" x14ac:dyDescent="0.2">
      <c r="B26" s="15"/>
      <c r="C26" s="1" t="s">
        <v>2</v>
      </c>
      <c r="D26" s="17">
        <v>465</v>
      </c>
      <c r="E26" s="16">
        <v>8769</v>
      </c>
      <c r="F26" s="1">
        <f>SUM(D26:E26)</f>
        <v>9234</v>
      </c>
      <c r="H26" s="15"/>
      <c r="I26" s="1" t="s">
        <v>2</v>
      </c>
      <c r="J26" s="17">
        <v>14370</v>
      </c>
      <c r="K26" s="16">
        <v>140592</v>
      </c>
      <c r="L26" s="1">
        <f>SUM(J26:K26)</f>
        <v>154962</v>
      </c>
      <c r="M26" s="12"/>
      <c r="O26" s="15"/>
      <c r="P26" s="1" t="s">
        <v>2</v>
      </c>
      <c r="Q26" s="17">
        <v>412</v>
      </c>
      <c r="R26" s="16">
        <v>8749</v>
      </c>
      <c r="S26" s="1">
        <f>SUM(Q26:R26)</f>
        <v>9161</v>
      </c>
      <c r="U26" s="15"/>
      <c r="V26" s="1" t="s">
        <v>2</v>
      </c>
      <c r="W26" s="17">
        <v>14538</v>
      </c>
      <c r="X26" s="16">
        <v>139445</v>
      </c>
      <c r="Y26" s="1">
        <f>SUM(W26:X26)</f>
        <v>153983</v>
      </c>
    </row>
    <row r="27" spans="2:25" x14ac:dyDescent="0.2">
      <c r="B27" s="15"/>
      <c r="C27" s="1"/>
      <c r="D27" s="1">
        <f>SUM(D25:D26)</f>
        <v>992</v>
      </c>
      <c r="E27" s="1">
        <f>SUM(E25:E26)</f>
        <v>8908</v>
      </c>
      <c r="F27" s="1">
        <f>SUM(F25:F26)</f>
        <v>9900</v>
      </c>
      <c r="H27" s="15"/>
      <c r="I27" s="1"/>
      <c r="J27" s="1">
        <f>SUM(J25:J26)</f>
        <v>16646</v>
      </c>
      <c r="K27" s="1">
        <f>SUM(K25:K26)</f>
        <v>143754</v>
      </c>
      <c r="L27" s="1">
        <f>SUM(L25:L26)</f>
        <v>160400</v>
      </c>
      <c r="M27" s="12"/>
      <c r="O27" s="15"/>
      <c r="P27" s="1"/>
      <c r="Q27" s="1">
        <f>SUM(Q25:Q26)</f>
        <v>992</v>
      </c>
      <c r="R27" s="1">
        <f>SUM(R25:R26)</f>
        <v>8908</v>
      </c>
      <c r="S27" s="1">
        <f>SUM(S25:S26)</f>
        <v>9900</v>
      </c>
      <c r="U27" s="15"/>
      <c r="V27" s="1"/>
      <c r="W27" s="1">
        <f>SUM(W25:W26)</f>
        <v>16646</v>
      </c>
      <c r="X27" s="1">
        <f>SUM(X25:X26)</f>
        <v>143754</v>
      </c>
      <c r="Y27" s="1">
        <f>SUM(Y25:Y26)</f>
        <v>160400</v>
      </c>
    </row>
    <row r="29" spans="2:25" x14ac:dyDescent="0.2">
      <c r="B29" s="1" t="s">
        <v>5</v>
      </c>
      <c r="C29" s="1">
        <f>(D25+E26)/F27</f>
        <v>0.93898989898989904</v>
      </c>
      <c r="E29" s="1" t="s">
        <v>6</v>
      </c>
      <c r="F29" s="1">
        <f>D25/(D25+E25)</f>
        <v>0.79129129129129128</v>
      </c>
      <c r="H29" s="1" t="s">
        <v>5</v>
      </c>
      <c r="I29" s="1">
        <f>(J25+K26)/L27</f>
        <v>0.89069825436408978</v>
      </c>
      <c r="K29" s="1" t="s">
        <v>6</v>
      </c>
      <c r="L29" s="1">
        <f>J25/(J25+K25)</f>
        <v>0.41853622655388012</v>
      </c>
      <c r="M29" s="12"/>
      <c r="O29" s="1" t="s">
        <v>5</v>
      </c>
      <c r="P29" s="1">
        <f>(Q25+R26)/S27</f>
        <v>0.94232323232323234</v>
      </c>
      <c r="R29" s="1" t="s">
        <v>6</v>
      </c>
      <c r="S29" s="1">
        <f>Q25/(Q25+R25)</f>
        <v>0.78484438430311232</v>
      </c>
      <c r="U29" s="1" t="s">
        <v>5</v>
      </c>
      <c r="V29" s="1">
        <f>(W25+X26)/Y27</f>
        <v>0.88249999999999995</v>
      </c>
      <c r="X29" s="1" t="s">
        <v>6</v>
      </c>
      <c r="Y29" s="1">
        <f>W25/(W25+X25)</f>
        <v>0.32850241545893721</v>
      </c>
    </row>
    <row r="30" spans="2:25" x14ac:dyDescent="0.2">
      <c r="B30" s="1" t="s">
        <v>8</v>
      </c>
      <c r="C30" s="1">
        <f>2*F29*F30/(F29+F30)</f>
        <v>0.6357056694813028</v>
      </c>
      <c r="E30" s="1" t="s">
        <v>7</v>
      </c>
      <c r="F30" s="1">
        <f>D25/(D25+D26)</f>
        <v>0.53125</v>
      </c>
      <c r="H30" s="1" t="s">
        <v>8</v>
      </c>
      <c r="I30" s="1">
        <f>2*L29*L30/(L29+L30)</f>
        <v>0.20612207933345411</v>
      </c>
      <c r="K30" s="1" t="s">
        <v>7</v>
      </c>
      <c r="L30" s="1">
        <f>J25/(J25+J26)</f>
        <v>0.13672954463534784</v>
      </c>
      <c r="M30" s="12"/>
      <c r="O30" s="1" t="s">
        <v>8</v>
      </c>
      <c r="P30" s="1">
        <f>2*S29*S30/(S29+S30)</f>
        <v>0.67013287117273257</v>
      </c>
      <c r="R30" s="1" t="s">
        <v>7</v>
      </c>
      <c r="S30" s="1">
        <f>Q25/(Q25+Q26)</f>
        <v>0.58467741935483875</v>
      </c>
      <c r="U30" s="1" t="s">
        <v>8</v>
      </c>
      <c r="V30" s="1">
        <f>2*Y29*Y30/(Y29+Y30)</f>
        <v>0.18280362485366169</v>
      </c>
      <c r="X30" s="1" t="s">
        <v>7</v>
      </c>
      <c r="Y30" s="1">
        <f>W25/(W25+W26)</f>
        <v>0.12663702991709719</v>
      </c>
    </row>
    <row r="33" spans="2:25" x14ac:dyDescent="0.2">
      <c r="B33" s="2" t="s">
        <v>34</v>
      </c>
      <c r="C33" s="3"/>
      <c r="D33" s="4" t="s">
        <v>4</v>
      </c>
      <c r="E33" s="4"/>
      <c r="F33" s="4"/>
      <c r="H33" s="2" t="s">
        <v>47</v>
      </c>
      <c r="I33" s="3"/>
      <c r="J33" s="4" t="s">
        <v>4</v>
      </c>
      <c r="K33" s="4"/>
      <c r="L33" s="4"/>
      <c r="M33" s="6"/>
      <c r="O33" s="7" t="s">
        <v>17</v>
      </c>
      <c r="P33" s="8"/>
      <c r="Q33" s="4" t="s">
        <v>4</v>
      </c>
      <c r="R33" s="4"/>
      <c r="S33" s="4"/>
      <c r="U33" s="7" t="s">
        <v>18</v>
      </c>
      <c r="V33" s="8"/>
      <c r="W33" s="4" t="s">
        <v>4</v>
      </c>
      <c r="X33" s="4"/>
      <c r="Y33" s="4"/>
    </row>
    <row r="34" spans="2:25" x14ac:dyDescent="0.2">
      <c r="B34" s="9"/>
      <c r="C34" s="10"/>
      <c r="D34" s="11" t="s">
        <v>1</v>
      </c>
      <c r="E34" s="11" t="s">
        <v>2</v>
      </c>
      <c r="F34" s="1"/>
      <c r="H34" s="9"/>
      <c r="I34" s="10"/>
      <c r="J34" s="11" t="s">
        <v>1</v>
      </c>
      <c r="K34" s="11" t="s">
        <v>2</v>
      </c>
      <c r="L34" s="1"/>
      <c r="M34" s="12"/>
      <c r="O34" s="13"/>
      <c r="P34" s="14"/>
      <c r="Q34" s="11" t="s">
        <v>1</v>
      </c>
      <c r="R34" s="11" t="s">
        <v>2</v>
      </c>
      <c r="S34" s="1"/>
      <c r="U34" s="13"/>
      <c r="V34" s="14"/>
      <c r="W34" s="11" t="s">
        <v>1</v>
      </c>
      <c r="X34" s="11" t="s">
        <v>2</v>
      </c>
      <c r="Y34" s="1"/>
    </row>
    <row r="35" spans="2:25" x14ac:dyDescent="0.2">
      <c r="B35" s="15" t="s">
        <v>0</v>
      </c>
      <c r="C35" s="1" t="s">
        <v>3</v>
      </c>
      <c r="D35" s="16">
        <v>465</v>
      </c>
      <c r="E35" s="17">
        <v>169</v>
      </c>
      <c r="F35" s="1">
        <f>SUM(D35:E35)</f>
        <v>634</v>
      </c>
      <c r="H35" s="15" t="s">
        <v>0</v>
      </c>
      <c r="I35" s="1" t="s">
        <v>3</v>
      </c>
      <c r="J35" s="16">
        <v>2176</v>
      </c>
      <c r="K35" s="17">
        <v>1298</v>
      </c>
      <c r="L35" s="1">
        <f>SUM(J35:K35)</f>
        <v>3474</v>
      </c>
      <c r="M35" s="12"/>
      <c r="O35" s="15" t="s">
        <v>0</v>
      </c>
      <c r="P35" s="1" t="s">
        <v>3</v>
      </c>
      <c r="Q35" s="16">
        <v>490</v>
      </c>
      <c r="R35" s="17">
        <v>189</v>
      </c>
      <c r="S35" s="1">
        <f>SUM(Q35:R35)</f>
        <v>679</v>
      </c>
      <c r="U35" s="15" t="s">
        <v>0</v>
      </c>
      <c r="V35" s="1" t="s">
        <v>3</v>
      </c>
      <c r="W35" s="16">
        <v>2150</v>
      </c>
      <c r="X35" s="17">
        <v>1774</v>
      </c>
      <c r="Y35" s="1">
        <f>SUM(W35:X35)</f>
        <v>3924</v>
      </c>
    </row>
    <row r="36" spans="2:25" x14ac:dyDescent="0.2">
      <c r="B36" s="15"/>
      <c r="C36" s="1" t="s">
        <v>2</v>
      </c>
      <c r="D36" s="17">
        <v>393</v>
      </c>
      <c r="E36" s="16">
        <v>8411</v>
      </c>
      <c r="F36" s="1">
        <f>SUM(D36:E36)</f>
        <v>8804</v>
      </c>
      <c r="H36" s="15"/>
      <c r="I36" s="1" t="s">
        <v>2</v>
      </c>
      <c r="J36" s="17">
        <v>15136</v>
      </c>
      <c r="K36" s="16">
        <v>141790</v>
      </c>
      <c r="L36" s="1">
        <f>SUM(J36:K36)</f>
        <v>156926</v>
      </c>
      <c r="M36" s="12"/>
      <c r="O36" s="15"/>
      <c r="P36" s="1" t="s">
        <v>2</v>
      </c>
      <c r="Q36" s="17">
        <v>368</v>
      </c>
      <c r="R36" s="16">
        <v>8391</v>
      </c>
      <c r="S36" s="1">
        <f>SUM(Q36:R36)</f>
        <v>8759</v>
      </c>
      <c r="U36" s="15"/>
      <c r="V36" s="1" t="s">
        <v>2</v>
      </c>
      <c r="W36" s="17">
        <v>15162</v>
      </c>
      <c r="X36" s="16">
        <v>141314</v>
      </c>
      <c r="Y36" s="1">
        <f>SUM(W36:X36)</f>
        <v>156476</v>
      </c>
    </row>
    <row r="37" spans="2:25" x14ac:dyDescent="0.2">
      <c r="B37" s="15"/>
      <c r="C37" s="1"/>
      <c r="D37" s="1">
        <f>SUM(D35:D36)</f>
        <v>858</v>
      </c>
      <c r="E37" s="1">
        <f>SUM(E35:E36)</f>
        <v>8580</v>
      </c>
      <c r="F37" s="1">
        <f>SUM(F35:F36)</f>
        <v>9438</v>
      </c>
      <c r="H37" s="15"/>
      <c r="I37" s="1"/>
      <c r="J37" s="1">
        <f>SUM(J35:J36)</f>
        <v>17312</v>
      </c>
      <c r="K37" s="1">
        <f>SUM(K35:K36)</f>
        <v>143088</v>
      </c>
      <c r="L37" s="1">
        <f>SUM(L35:L36)</f>
        <v>160400</v>
      </c>
      <c r="M37" s="12"/>
      <c r="O37" s="15"/>
      <c r="P37" s="1"/>
      <c r="Q37" s="1">
        <f>SUM(Q35:Q36)</f>
        <v>858</v>
      </c>
      <c r="R37" s="1">
        <f>SUM(R35:R36)</f>
        <v>8580</v>
      </c>
      <c r="S37" s="1">
        <f>SUM(S35:S36)</f>
        <v>9438</v>
      </c>
      <c r="U37" s="15"/>
      <c r="V37" s="1"/>
      <c r="W37" s="1">
        <f>SUM(W35:W36)</f>
        <v>17312</v>
      </c>
      <c r="X37" s="1">
        <f>SUM(X35:X36)</f>
        <v>143088</v>
      </c>
      <c r="Y37" s="1">
        <f>SUM(Y35:Y36)</f>
        <v>160400</v>
      </c>
    </row>
    <row r="39" spans="2:25" x14ac:dyDescent="0.2">
      <c r="B39" s="1" t="s">
        <v>5</v>
      </c>
      <c r="C39" s="1">
        <f>(D35+E36)/F37</f>
        <v>0.94045348590803135</v>
      </c>
      <c r="E39" s="1" t="s">
        <v>6</v>
      </c>
      <c r="F39" s="1">
        <f>D35/(D35+E35)</f>
        <v>0.7334384858044164</v>
      </c>
      <c r="H39" s="1" t="s">
        <v>5</v>
      </c>
      <c r="I39" s="1">
        <f>(J35+K36)/L37</f>
        <v>0.89754364089775562</v>
      </c>
      <c r="K39" s="1" t="s">
        <v>6</v>
      </c>
      <c r="L39" s="1">
        <f>J35/(J35+K35)</f>
        <v>0.62636729994242946</v>
      </c>
      <c r="M39" s="12"/>
      <c r="O39" s="1" t="s">
        <v>5</v>
      </c>
      <c r="P39" s="1">
        <f>(Q35+R36)/S37</f>
        <v>0.9409832591650773</v>
      </c>
      <c r="R39" s="1" t="s">
        <v>6</v>
      </c>
      <c r="S39" s="1">
        <f>Q35/(Q35+R35)</f>
        <v>0.72164948453608246</v>
      </c>
      <c r="U39" s="1" t="s">
        <v>5</v>
      </c>
      <c r="V39" s="1">
        <f>(W35+X36)/Y37</f>
        <v>0.89441396508728177</v>
      </c>
      <c r="X39" s="1" t="s">
        <v>6</v>
      </c>
      <c r="Y39" s="1">
        <f>W35/(W35+X35)</f>
        <v>0.54791029561671767</v>
      </c>
    </row>
    <row r="40" spans="2:25" x14ac:dyDescent="0.2">
      <c r="B40" s="1" t="s">
        <v>8</v>
      </c>
      <c r="C40" s="1">
        <f>2*F39*F40/(F39+F40)</f>
        <v>0.62332439678284179</v>
      </c>
      <c r="E40" s="1" t="s">
        <v>7</v>
      </c>
      <c r="F40" s="1">
        <f>D35/(D35+D36)</f>
        <v>0.54195804195804198</v>
      </c>
      <c r="H40" s="1" t="s">
        <v>8</v>
      </c>
      <c r="I40" s="1">
        <f>2*L39*L40/(L39+L40)</f>
        <v>0.20937169248532667</v>
      </c>
      <c r="K40" s="1" t="s">
        <v>7</v>
      </c>
      <c r="L40" s="1">
        <f>J35/(J35+J36)</f>
        <v>0.1256931608133087</v>
      </c>
      <c r="M40" s="12"/>
      <c r="O40" s="1" t="s">
        <v>8</v>
      </c>
      <c r="P40" s="1">
        <f>2*S39*S40/(S39+S40)</f>
        <v>0.63760572543916716</v>
      </c>
      <c r="R40" s="1" t="s">
        <v>7</v>
      </c>
      <c r="S40" s="1">
        <f>Q35/(Q35+Q36)</f>
        <v>0.57109557109557108</v>
      </c>
      <c r="U40" s="1" t="s">
        <v>8</v>
      </c>
      <c r="V40" s="1">
        <f>2*Y39*Y40/(Y39+Y40)</f>
        <v>0.20248634394424561</v>
      </c>
      <c r="X40" s="1" t="s">
        <v>7</v>
      </c>
      <c r="Y40" s="1">
        <f>W35/(W35+W36)</f>
        <v>0.1241913123844732</v>
      </c>
    </row>
    <row r="43" spans="2:25" x14ac:dyDescent="0.2">
      <c r="B43" s="2" t="s">
        <v>35</v>
      </c>
      <c r="C43" s="3"/>
      <c r="D43" s="4" t="s">
        <v>4</v>
      </c>
      <c r="E43" s="4"/>
      <c r="F43" s="4"/>
      <c r="H43" s="2" t="s">
        <v>46</v>
      </c>
      <c r="I43" s="3"/>
      <c r="J43" s="4" t="s">
        <v>4</v>
      </c>
      <c r="K43" s="4"/>
      <c r="L43" s="4"/>
      <c r="M43" s="6"/>
      <c r="O43" s="7" t="s">
        <v>19</v>
      </c>
      <c r="P43" s="8"/>
      <c r="Q43" s="4" t="s">
        <v>4</v>
      </c>
      <c r="R43" s="4"/>
      <c r="S43" s="4"/>
      <c r="U43" s="7" t="s">
        <v>20</v>
      </c>
      <c r="V43" s="8"/>
      <c r="W43" s="4" t="s">
        <v>4</v>
      </c>
      <c r="X43" s="4"/>
      <c r="Y43" s="4"/>
    </row>
    <row r="44" spans="2:25" x14ac:dyDescent="0.2">
      <c r="B44" s="9"/>
      <c r="C44" s="10"/>
      <c r="D44" s="11" t="s">
        <v>1</v>
      </c>
      <c r="E44" s="11" t="s">
        <v>2</v>
      </c>
      <c r="F44" s="1"/>
      <c r="H44" s="9"/>
      <c r="I44" s="10"/>
      <c r="J44" s="11" t="s">
        <v>1</v>
      </c>
      <c r="K44" s="11" t="s">
        <v>2</v>
      </c>
      <c r="L44" s="1"/>
      <c r="M44" s="12"/>
      <c r="O44" s="13"/>
      <c r="P44" s="14"/>
      <c r="Q44" s="11" t="s">
        <v>1</v>
      </c>
      <c r="R44" s="11" t="s">
        <v>2</v>
      </c>
      <c r="S44" s="1"/>
      <c r="U44" s="13"/>
      <c r="V44" s="14"/>
      <c r="W44" s="11" t="s">
        <v>1</v>
      </c>
      <c r="X44" s="11" t="s">
        <v>2</v>
      </c>
      <c r="Y44" s="1"/>
    </row>
    <row r="45" spans="2:25" x14ac:dyDescent="0.2">
      <c r="B45" s="15" t="s">
        <v>0</v>
      </c>
      <c r="C45" s="1" t="s">
        <v>3</v>
      </c>
      <c r="D45" s="16">
        <v>619</v>
      </c>
      <c r="E45" s="17">
        <v>183</v>
      </c>
      <c r="F45" s="1">
        <f>SUM(D45:E45)</f>
        <v>802</v>
      </c>
      <c r="H45" s="15" t="s">
        <v>0</v>
      </c>
      <c r="I45" s="1" t="s">
        <v>3</v>
      </c>
      <c r="J45" s="16">
        <v>2014</v>
      </c>
      <c r="K45" s="17">
        <v>2866</v>
      </c>
      <c r="L45" s="1">
        <f>SUM(J45:K45)</f>
        <v>4880</v>
      </c>
      <c r="M45" s="12"/>
      <c r="O45" s="15" t="s">
        <v>0</v>
      </c>
      <c r="P45" s="1" t="s">
        <v>3</v>
      </c>
      <c r="Q45" s="16">
        <v>679</v>
      </c>
      <c r="R45" s="17">
        <v>209</v>
      </c>
      <c r="S45" s="1">
        <f>SUM(Q45:R45)</f>
        <v>888</v>
      </c>
      <c r="U45" s="15" t="s">
        <v>0</v>
      </c>
      <c r="V45" s="1" t="s">
        <v>3</v>
      </c>
      <c r="W45" s="16">
        <v>2354</v>
      </c>
      <c r="X45" s="17">
        <v>4264</v>
      </c>
      <c r="Y45" s="1">
        <f>SUM(W45:X45)</f>
        <v>6618</v>
      </c>
    </row>
    <row r="46" spans="2:25" x14ac:dyDescent="0.2">
      <c r="B46" s="15"/>
      <c r="C46" s="1" t="s">
        <v>2</v>
      </c>
      <c r="D46" s="17">
        <v>571</v>
      </c>
      <c r="E46" s="16">
        <v>8527</v>
      </c>
      <c r="F46" s="1">
        <f>SUM(D46:E46)</f>
        <v>9098</v>
      </c>
      <c r="H46" s="15"/>
      <c r="I46" s="1" t="s">
        <v>2</v>
      </c>
      <c r="J46" s="17">
        <v>14082</v>
      </c>
      <c r="K46" s="16">
        <v>141438</v>
      </c>
      <c r="L46" s="1">
        <f>SUM(J46:K46)</f>
        <v>155520</v>
      </c>
      <c r="M46" s="12"/>
      <c r="O46" s="15"/>
      <c r="P46" s="1" t="s">
        <v>2</v>
      </c>
      <c r="Q46" s="17">
        <v>511</v>
      </c>
      <c r="R46" s="16">
        <v>8501</v>
      </c>
      <c r="S46" s="1">
        <f>SUM(Q46:R46)</f>
        <v>9012</v>
      </c>
      <c r="U46" s="15"/>
      <c r="V46" s="1" t="s">
        <v>2</v>
      </c>
      <c r="W46" s="17">
        <v>13742</v>
      </c>
      <c r="X46" s="16">
        <v>140040</v>
      </c>
      <c r="Y46" s="1">
        <f>SUM(W46:X46)</f>
        <v>153782</v>
      </c>
    </row>
    <row r="47" spans="2:25" x14ac:dyDescent="0.2">
      <c r="B47" s="15"/>
      <c r="C47" s="1"/>
      <c r="D47" s="1">
        <f>SUM(D45:D46)</f>
        <v>1190</v>
      </c>
      <c r="E47" s="1">
        <f>SUM(E45:E46)</f>
        <v>8710</v>
      </c>
      <c r="F47" s="1">
        <f>SUM(F45:F46)</f>
        <v>9900</v>
      </c>
      <c r="H47" s="15"/>
      <c r="I47" s="1"/>
      <c r="J47" s="1">
        <f>SUM(J45:J46)</f>
        <v>16096</v>
      </c>
      <c r="K47" s="1">
        <f>SUM(K45:K46)</f>
        <v>144304</v>
      </c>
      <c r="L47" s="1">
        <f>SUM(L45:L46)</f>
        <v>160400</v>
      </c>
      <c r="M47" s="12"/>
      <c r="O47" s="15"/>
      <c r="P47" s="1"/>
      <c r="Q47" s="1">
        <f>SUM(Q45:Q46)</f>
        <v>1190</v>
      </c>
      <c r="R47" s="1">
        <f>SUM(R45:R46)</f>
        <v>8710</v>
      </c>
      <c r="S47" s="1">
        <f>SUM(S45:S46)</f>
        <v>9900</v>
      </c>
      <c r="U47" s="15"/>
      <c r="V47" s="1"/>
      <c r="W47" s="1">
        <f>SUM(W45:W46)</f>
        <v>16096</v>
      </c>
      <c r="X47" s="1">
        <f>SUM(X45:X46)</f>
        <v>144304</v>
      </c>
      <c r="Y47" s="1">
        <f>SUM(Y45:Y46)</f>
        <v>160400</v>
      </c>
    </row>
    <row r="49" spans="2:25" x14ac:dyDescent="0.2">
      <c r="B49" s="1" t="s">
        <v>5</v>
      </c>
      <c r="C49" s="1">
        <f>(D45+E46)/F47</f>
        <v>0.92383838383838379</v>
      </c>
      <c r="E49" s="1" t="s">
        <v>6</v>
      </c>
      <c r="F49" s="1">
        <f>D45/(D45+E45)</f>
        <v>0.77182044887780543</v>
      </c>
      <c r="H49" s="1" t="s">
        <v>5</v>
      </c>
      <c r="I49" s="1">
        <f>(J45+K46)/L47</f>
        <v>0.89433915211970072</v>
      </c>
      <c r="K49" s="1" t="s">
        <v>6</v>
      </c>
      <c r="L49" s="1">
        <f>J45/(J45+K45)</f>
        <v>0.41270491803278686</v>
      </c>
      <c r="M49" s="12"/>
      <c r="O49" s="1" t="s">
        <v>5</v>
      </c>
      <c r="P49" s="1">
        <f>(Q45+R46)/S47</f>
        <v>0.92727272727272725</v>
      </c>
      <c r="R49" s="1" t="s">
        <v>6</v>
      </c>
      <c r="S49" s="1">
        <f>Q45/(Q45+R45)</f>
        <v>0.76463963963963966</v>
      </c>
      <c r="U49" s="1" t="s">
        <v>5</v>
      </c>
      <c r="V49" s="1">
        <f>(W45+X46)/Y47</f>
        <v>0.88774314214463845</v>
      </c>
      <c r="X49" s="1" t="s">
        <v>6</v>
      </c>
      <c r="Y49" s="1">
        <f>W45/(W45+X45)</f>
        <v>0.35569658507101842</v>
      </c>
    </row>
    <row r="50" spans="2:25" x14ac:dyDescent="0.2">
      <c r="B50" s="1" t="s">
        <v>8</v>
      </c>
      <c r="C50" s="1">
        <f>2*F49*F50/(F49+F50)</f>
        <v>0.62148594377510047</v>
      </c>
      <c r="E50" s="1" t="s">
        <v>7</v>
      </c>
      <c r="F50" s="1">
        <f>D45/(D45+D46)</f>
        <v>0.5201680672268908</v>
      </c>
      <c r="H50" s="1" t="s">
        <v>8</v>
      </c>
      <c r="I50" s="1">
        <f>2*L49*L50/(L49+L50)</f>
        <v>0.19202898550724637</v>
      </c>
      <c r="K50" s="1" t="s">
        <v>7</v>
      </c>
      <c r="L50" s="1">
        <f>J45/(J45+J46)</f>
        <v>0.12512425447316103</v>
      </c>
      <c r="M50" s="12"/>
      <c r="O50" s="1" t="s">
        <v>8</v>
      </c>
      <c r="P50" s="1">
        <f>2*S49*S50/(S49+S50)</f>
        <v>0.65351299326275269</v>
      </c>
      <c r="R50" s="1" t="s">
        <v>7</v>
      </c>
      <c r="S50" s="1">
        <f>Q45/(Q45+Q46)</f>
        <v>0.57058823529411762</v>
      </c>
      <c r="U50" s="1" t="s">
        <v>8</v>
      </c>
      <c r="V50" s="1">
        <f>2*Y49*Y50/(Y49+Y50)</f>
        <v>0.20727304745971648</v>
      </c>
      <c r="X50" s="1" t="s">
        <v>7</v>
      </c>
      <c r="Y50" s="1">
        <f>W45/(W45+W46)</f>
        <v>0.14624751491053678</v>
      </c>
    </row>
    <row r="53" spans="2:25" x14ac:dyDescent="0.2">
      <c r="B53" s="2" t="s">
        <v>36</v>
      </c>
      <c r="C53" s="3"/>
      <c r="D53" s="4" t="s">
        <v>4</v>
      </c>
      <c r="E53" s="4"/>
      <c r="F53" s="4"/>
      <c r="H53" s="2" t="s">
        <v>45</v>
      </c>
      <c r="I53" s="3"/>
      <c r="J53" s="4" t="s">
        <v>4</v>
      </c>
      <c r="K53" s="4"/>
      <c r="L53" s="4"/>
      <c r="M53" s="6"/>
      <c r="O53" s="7" t="s">
        <v>21</v>
      </c>
      <c r="P53" s="8"/>
      <c r="Q53" s="4" t="s">
        <v>4</v>
      </c>
      <c r="R53" s="4"/>
      <c r="S53" s="4"/>
      <c r="U53" s="7" t="s">
        <v>22</v>
      </c>
      <c r="V53" s="8"/>
      <c r="W53" s="4" t="s">
        <v>4</v>
      </c>
      <c r="X53" s="4"/>
      <c r="Y53" s="4"/>
    </row>
    <row r="54" spans="2:25" x14ac:dyDescent="0.2">
      <c r="B54" s="9"/>
      <c r="C54" s="10"/>
      <c r="D54" s="11" t="s">
        <v>1</v>
      </c>
      <c r="E54" s="11" t="s">
        <v>2</v>
      </c>
      <c r="F54" s="1"/>
      <c r="H54" s="9"/>
      <c r="I54" s="10"/>
      <c r="J54" s="11" t="s">
        <v>1</v>
      </c>
      <c r="K54" s="11" t="s">
        <v>2</v>
      </c>
      <c r="L54" s="1"/>
      <c r="M54" s="12"/>
      <c r="O54" s="13"/>
      <c r="P54" s="14"/>
      <c r="Q54" s="11" t="s">
        <v>1</v>
      </c>
      <c r="R54" s="11" t="s">
        <v>2</v>
      </c>
      <c r="S54" s="1"/>
      <c r="U54" s="13"/>
      <c r="V54" s="14"/>
      <c r="W54" s="11" t="s">
        <v>1</v>
      </c>
      <c r="X54" s="11" t="s">
        <v>2</v>
      </c>
      <c r="Y54" s="1"/>
    </row>
    <row r="55" spans="2:25" x14ac:dyDescent="0.2">
      <c r="B55" s="15" t="s">
        <v>0</v>
      </c>
      <c r="C55" s="1" t="s">
        <v>3</v>
      </c>
      <c r="D55" s="16">
        <v>484</v>
      </c>
      <c r="E55" s="17">
        <v>113</v>
      </c>
      <c r="F55" s="1">
        <f>SUM(D55:E55)</f>
        <v>597</v>
      </c>
      <c r="H55" s="15" t="s">
        <v>0</v>
      </c>
      <c r="I55" s="1" t="s">
        <v>3</v>
      </c>
      <c r="J55" s="16">
        <v>4325</v>
      </c>
      <c r="K55" s="17">
        <v>3814</v>
      </c>
      <c r="L55" s="1">
        <f>SUM(J55:K55)</f>
        <v>8139</v>
      </c>
      <c r="M55" s="12"/>
      <c r="O55" s="15" t="s">
        <v>0</v>
      </c>
      <c r="P55" s="1" t="s">
        <v>3</v>
      </c>
      <c r="Q55" s="16">
        <v>566</v>
      </c>
      <c r="R55" s="17">
        <v>160</v>
      </c>
      <c r="S55" s="1">
        <f>SUM(Q55:R55)</f>
        <v>726</v>
      </c>
      <c r="U55" s="15" t="s">
        <v>0</v>
      </c>
      <c r="V55" s="1" t="s">
        <v>3</v>
      </c>
      <c r="W55" s="16">
        <v>4490</v>
      </c>
      <c r="X55" s="17">
        <v>4352</v>
      </c>
      <c r="Y55" s="1">
        <f>SUM(W55:X55)</f>
        <v>8842</v>
      </c>
    </row>
    <row r="56" spans="2:25" x14ac:dyDescent="0.2">
      <c r="B56" s="15"/>
      <c r="C56" s="1" t="s">
        <v>2</v>
      </c>
      <c r="D56" s="17">
        <v>352</v>
      </c>
      <c r="E56" s="16">
        <v>8247</v>
      </c>
      <c r="F56" s="1">
        <f>SUM(D56:E56)</f>
        <v>8599</v>
      </c>
      <c r="H56" s="15"/>
      <c r="I56" s="1" t="s">
        <v>2</v>
      </c>
      <c r="J56" s="17">
        <v>13375</v>
      </c>
      <c r="K56" s="16">
        <v>138886</v>
      </c>
      <c r="L56" s="1">
        <f>SUM(J56:K56)</f>
        <v>152261</v>
      </c>
      <c r="M56" s="12"/>
      <c r="O56" s="15"/>
      <c r="P56" s="1" t="s">
        <v>2</v>
      </c>
      <c r="Q56" s="17">
        <v>270</v>
      </c>
      <c r="R56" s="16">
        <v>8200</v>
      </c>
      <c r="S56" s="1">
        <f>SUM(Q56:R56)</f>
        <v>8470</v>
      </c>
      <c r="U56" s="15"/>
      <c r="V56" s="1" t="s">
        <v>2</v>
      </c>
      <c r="W56" s="17">
        <v>13210</v>
      </c>
      <c r="X56" s="16">
        <v>138348</v>
      </c>
      <c r="Y56" s="1">
        <f>SUM(W56:X56)</f>
        <v>151558</v>
      </c>
    </row>
    <row r="57" spans="2:25" x14ac:dyDescent="0.2">
      <c r="B57" s="15"/>
      <c r="C57" s="1"/>
      <c r="D57" s="1">
        <f>SUM(D55:D56)</f>
        <v>836</v>
      </c>
      <c r="E57" s="1">
        <f>SUM(E55:E56)</f>
        <v>8360</v>
      </c>
      <c r="F57" s="1">
        <f>SUM(F55:F56)</f>
        <v>9196</v>
      </c>
      <c r="H57" s="15"/>
      <c r="I57" s="1"/>
      <c r="J57" s="1">
        <f>SUM(J55:J56)</f>
        <v>17700</v>
      </c>
      <c r="K57" s="1">
        <f>SUM(K55:K56)</f>
        <v>142700</v>
      </c>
      <c r="L57" s="1">
        <f>SUM(L55:L56)</f>
        <v>160400</v>
      </c>
      <c r="M57" s="12"/>
      <c r="O57" s="15"/>
      <c r="P57" s="1"/>
      <c r="Q57" s="1">
        <f>SUM(Q55:Q56)</f>
        <v>836</v>
      </c>
      <c r="R57" s="1">
        <f>SUM(R55:R56)</f>
        <v>8360</v>
      </c>
      <c r="S57" s="1">
        <f>SUM(S55:S56)</f>
        <v>9196</v>
      </c>
      <c r="U57" s="15"/>
      <c r="V57" s="1"/>
      <c r="W57" s="1">
        <f>SUM(W55:W56)</f>
        <v>17700</v>
      </c>
      <c r="X57" s="1">
        <f>SUM(X55:X56)</f>
        <v>142700</v>
      </c>
      <c r="Y57" s="1">
        <f>SUM(Y55:Y56)</f>
        <v>160400</v>
      </c>
    </row>
    <row r="59" spans="2:25" x14ac:dyDescent="0.2">
      <c r="B59" s="1" t="s">
        <v>5</v>
      </c>
      <c r="C59" s="1">
        <f>(D55+E56)/F57</f>
        <v>0.94943453675511091</v>
      </c>
      <c r="E59" s="1" t="s">
        <v>6</v>
      </c>
      <c r="F59" s="1">
        <f>D55/(D55+E55)</f>
        <v>0.81072026800670016</v>
      </c>
      <c r="H59" s="1" t="s">
        <v>5</v>
      </c>
      <c r="I59" s="1">
        <f>(J55+K56)/L57</f>
        <v>0.89283665835411474</v>
      </c>
      <c r="K59" s="1" t="s">
        <v>6</v>
      </c>
      <c r="L59" s="1">
        <f>J55/(J55+K55)</f>
        <v>0.53139206290699104</v>
      </c>
      <c r="M59" s="12"/>
      <c r="O59" s="1" t="s">
        <v>5</v>
      </c>
      <c r="P59" s="1">
        <f>(Q55+R56)/S57</f>
        <v>0.95324053936494124</v>
      </c>
      <c r="R59" s="1" t="s">
        <v>6</v>
      </c>
      <c r="S59" s="1">
        <f>Q55/(Q55+R55)</f>
        <v>0.77961432506887052</v>
      </c>
      <c r="U59" s="1" t="s">
        <v>5</v>
      </c>
      <c r="V59" s="1">
        <f>(W55+X56)/Y57</f>
        <v>0.89051122194513721</v>
      </c>
      <c r="X59" s="1" t="s">
        <v>6</v>
      </c>
      <c r="Y59" s="1">
        <f>W55/(W55+X55)</f>
        <v>0.50780366432933721</v>
      </c>
    </row>
    <row r="60" spans="2:25" x14ac:dyDescent="0.2">
      <c r="B60" s="1" t="s">
        <v>8</v>
      </c>
      <c r="C60" s="1">
        <f>2*F59*F60/(F59+F60)</f>
        <v>0.67550593161200279</v>
      </c>
      <c r="E60" s="1" t="s">
        <v>7</v>
      </c>
      <c r="F60" s="1">
        <f>D55/(D55+D56)</f>
        <v>0.57894736842105265</v>
      </c>
      <c r="H60" s="1" t="s">
        <v>8</v>
      </c>
      <c r="I60" s="1">
        <f>2*L59*L60/(L59+L60)</f>
        <v>0.33476527729401295</v>
      </c>
      <c r="K60" s="1" t="s">
        <v>7</v>
      </c>
      <c r="L60" s="1">
        <f>J55/(J55+J56)</f>
        <v>0.2443502824858757</v>
      </c>
      <c r="M60" s="12"/>
      <c r="O60" s="1" t="s">
        <v>8</v>
      </c>
      <c r="P60" s="1">
        <f>2*S59*S60/(S59+S60)</f>
        <v>0.72471190781049932</v>
      </c>
      <c r="R60" s="1" t="s">
        <v>7</v>
      </c>
      <c r="S60" s="1">
        <f>Q55/(Q55+Q56)</f>
        <v>0.67703349282296654</v>
      </c>
      <c r="U60" s="1" t="s">
        <v>8</v>
      </c>
      <c r="V60" s="1">
        <f>2*Y59*Y60/(Y59+Y60)</f>
        <v>0.33833170070077612</v>
      </c>
      <c r="X60" s="1" t="s">
        <v>7</v>
      </c>
      <c r="Y60" s="1">
        <f>W55/(W55+W56)</f>
        <v>0.25367231638418081</v>
      </c>
    </row>
    <row r="63" spans="2:25" x14ac:dyDescent="0.2">
      <c r="B63" s="2" t="s">
        <v>37</v>
      </c>
      <c r="C63" s="3"/>
      <c r="D63" s="4" t="s">
        <v>4</v>
      </c>
      <c r="E63" s="4"/>
      <c r="F63" s="4"/>
      <c r="H63" s="2" t="s">
        <v>44</v>
      </c>
      <c r="I63" s="3"/>
      <c r="J63" s="4" t="s">
        <v>4</v>
      </c>
      <c r="K63" s="4"/>
      <c r="L63" s="4"/>
      <c r="M63" s="6"/>
      <c r="O63" s="7" t="s">
        <v>23</v>
      </c>
      <c r="P63" s="8"/>
      <c r="Q63" s="4" t="s">
        <v>4</v>
      </c>
      <c r="R63" s="4"/>
      <c r="S63" s="4"/>
      <c r="U63" s="7" t="s">
        <v>24</v>
      </c>
      <c r="V63" s="8"/>
      <c r="W63" s="4" t="s">
        <v>4</v>
      </c>
      <c r="X63" s="4"/>
      <c r="Y63" s="4"/>
    </row>
    <row r="64" spans="2:25" x14ac:dyDescent="0.2">
      <c r="B64" s="9"/>
      <c r="C64" s="10"/>
      <c r="D64" s="11" t="s">
        <v>1</v>
      </c>
      <c r="E64" s="11" t="s">
        <v>2</v>
      </c>
      <c r="F64" s="1"/>
      <c r="H64" s="9"/>
      <c r="I64" s="10"/>
      <c r="J64" s="11" t="s">
        <v>1</v>
      </c>
      <c r="K64" s="11" t="s">
        <v>2</v>
      </c>
      <c r="L64" s="1"/>
      <c r="M64" s="12"/>
      <c r="O64" s="13"/>
      <c r="P64" s="14"/>
      <c r="Q64" s="11" t="s">
        <v>1</v>
      </c>
      <c r="R64" s="11" t="s">
        <v>2</v>
      </c>
      <c r="S64" s="1"/>
      <c r="U64" s="13"/>
      <c r="V64" s="14"/>
      <c r="W64" s="11" t="s">
        <v>1</v>
      </c>
      <c r="X64" s="11" t="s">
        <v>2</v>
      </c>
      <c r="Y64" s="1"/>
    </row>
    <row r="65" spans="2:25" x14ac:dyDescent="0.2">
      <c r="B65" s="15" t="s">
        <v>0</v>
      </c>
      <c r="C65" s="1" t="s">
        <v>3</v>
      </c>
      <c r="D65" s="16">
        <v>511</v>
      </c>
      <c r="E65" s="17">
        <v>224</v>
      </c>
      <c r="F65" s="1">
        <f>SUM(D65:E65)</f>
        <v>735</v>
      </c>
      <c r="H65" s="15" t="s">
        <v>0</v>
      </c>
      <c r="I65" s="1" t="s">
        <v>3</v>
      </c>
      <c r="J65" s="16">
        <v>1962</v>
      </c>
      <c r="K65" s="17">
        <v>3078</v>
      </c>
      <c r="L65" s="1">
        <f>SUM(J65:K65)</f>
        <v>5040</v>
      </c>
      <c r="M65" s="12"/>
      <c r="O65" s="15" t="s">
        <v>0</v>
      </c>
      <c r="P65" s="1" t="s">
        <v>3</v>
      </c>
      <c r="Q65" s="16">
        <v>591</v>
      </c>
      <c r="R65" s="17">
        <v>214</v>
      </c>
      <c r="S65" s="1">
        <f>SUM(Q65:R65)</f>
        <v>805</v>
      </c>
      <c r="U65" s="15" t="s">
        <v>0</v>
      </c>
      <c r="V65" s="1" t="s">
        <v>3</v>
      </c>
      <c r="W65" s="16">
        <v>2866</v>
      </c>
      <c r="X65" s="17">
        <v>3893</v>
      </c>
      <c r="Y65" s="1">
        <f>SUM(W65:X65)</f>
        <v>6759</v>
      </c>
    </row>
    <row r="66" spans="2:25" x14ac:dyDescent="0.2">
      <c r="B66" s="15"/>
      <c r="C66" s="1" t="s">
        <v>2</v>
      </c>
      <c r="D66" s="17">
        <v>501</v>
      </c>
      <c r="E66" s="16">
        <v>8664</v>
      </c>
      <c r="F66" s="1">
        <f>SUM(D66:E66)</f>
        <v>9165</v>
      </c>
      <c r="H66" s="15"/>
      <c r="I66" s="1" t="s">
        <v>2</v>
      </c>
      <c r="J66" s="17">
        <v>14766</v>
      </c>
      <c r="K66" s="16">
        <v>140594</v>
      </c>
      <c r="L66" s="1">
        <f>SUM(J66:K66)</f>
        <v>155360</v>
      </c>
      <c r="M66" s="12"/>
      <c r="O66" s="15"/>
      <c r="P66" s="1" t="s">
        <v>2</v>
      </c>
      <c r="Q66" s="17">
        <v>421</v>
      </c>
      <c r="R66" s="16">
        <v>8674</v>
      </c>
      <c r="S66" s="1">
        <f>SUM(Q66:R66)</f>
        <v>9095</v>
      </c>
      <c r="U66" s="15"/>
      <c r="V66" s="1" t="s">
        <v>2</v>
      </c>
      <c r="W66" s="17">
        <v>13862</v>
      </c>
      <c r="X66" s="16">
        <v>139779</v>
      </c>
      <c r="Y66" s="1">
        <f>SUM(W66:X66)</f>
        <v>153641</v>
      </c>
    </row>
    <row r="67" spans="2:25" x14ac:dyDescent="0.2">
      <c r="B67" s="15"/>
      <c r="C67" s="1"/>
      <c r="D67" s="1">
        <f>SUM(D65:D66)</f>
        <v>1012</v>
      </c>
      <c r="E67" s="1">
        <f>SUM(E65:E66)</f>
        <v>8888</v>
      </c>
      <c r="F67" s="1">
        <f>SUM(F65:F66)</f>
        <v>9900</v>
      </c>
      <c r="H67" s="15"/>
      <c r="I67" s="1"/>
      <c r="J67" s="1">
        <f>SUM(J65:J66)</f>
        <v>16728</v>
      </c>
      <c r="K67" s="1">
        <f>SUM(K65:K66)</f>
        <v>143672</v>
      </c>
      <c r="L67" s="1">
        <f>SUM(L65:L66)</f>
        <v>160400</v>
      </c>
      <c r="M67" s="12"/>
      <c r="O67" s="15"/>
      <c r="P67" s="1"/>
      <c r="Q67" s="1">
        <f>SUM(Q65:Q66)</f>
        <v>1012</v>
      </c>
      <c r="R67" s="1">
        <f>SUM(R65:R66)</f>
        <v>8888</v>
      </c>
      <c r="S67" s="1">
        <f>SUM(S65:S66)</f>
        <v>9900</v>
      </c>
      <c r="U67" s="15"/>
      <c r="V67" s="1"/>
      <c r="W67" s="1">
        <f>SUM(W65:W66)</f>
        <v>16728</v>
      </c>
      <c r="X67" s="1">
        <f>SUM(X65:X66)</f>
        <v>143672</v>
      </c>
      <c r="Y67" s="1">
        <f>SUM(Y65:Y66)</f>
        <v>160400</v>
      </c>
    </row>
    <row r="69" spans="2:25" x14ac:dyDescent="0.2">
      <c r="B69" s="1" t="s">
        <v>5</v>
      </c>
      <c r="C69" s="1">
        <f>(D65+E66)/F67</f>
        <v>0.9267676767676768</v>
      </c>
      <c r="E69" s="1" t="s">
        <v>6</v>
      </c>
      <c r="F69" s="1">
        <f>D65/(D65+E65)</f>
        <v>0.69523809523809521</v>
      </c>
      <c r="H69" s="1" t="s">
        <v>5</v>
      </c>
      <c r="I69" s="1">
        <f>(J65+K66)/L67</f>
        <v>0.88875311720698258</v>
      </c>
      <c r="K69" s="1" t="s">
        <v>6</v>
      </c>
      <c r="L69" s="1">
        <f>J65/(J65+K65)</f>
        <v>0.38928571428571429</v>
      </c>
      <c r="M69" s="12"/>
      <c r="O69" s="1" t="s">
        <v>5</v>
      </c>
      <c r="P69" s="1">
        <f>(Q65+R66)/S67</f>
        <v>0.93585858585858583</v>
      </c>
      <c r="R69" s="1" t="s">
        <v>6</v>
      </c>
      <c r="S69" s="1">
        <f>Q65/(Q65+R65)</f>
        <v>0.73416149068322978</v>
      </c>
      <c r="U69" s="1" t="s">
        <v>5</v>
      </c>
      <c r="V69" s="1">
        <f>(W65+X66)/Y67</f>
        <v>0.88930798004987532</v>
      </c>
      <c r="X69" s="1" t="s">
        <v>6</v>
      </c>
      <c r="Y69" s="1">
        <f>W65/(W65+X65)</f>
        <v>0.42402722296197665</v>
      </c>
    </row>
    <row r="70" spans="2:25" x14ac:dyDescent="0.2">
      <c r="B70" s="1" t="s">
        <v>8</v>
      </c>
      <c r="C70" s="1">
        <f>2*F69*F70/(F69+F70)</f>
        <v>0.58500286204922725</v>
      </c>
      <c r="E70" s="1" t="s">
        <v>7</v>
      </c>
      <c r="F70" s="1">
        <f>D65/(D65+D66)</f>
        <v>0.50494071146245056</v>
      </c>
      <c r="H70" s="1" t="s">
        <v>8</v>
      </c>
      <c r="I70" s="1">
        <f>2*L69*L70/(L69+L70)</f>
        <v>0.18026460859977952</v>
      </c>
      <c r="K70" s="1" t="s">
        <v>7</v>
      </c>
      <c r="L70" s="1">
        <f>J65/(J65+J66)</f>
        <v>0.11728837876614061</v>
      </c>
      <c r="M70" s="12"/>
      <c r="O70" s="1" t="s">
        <v>8</v>
      </c>
      <c r="P70" s="1">
        <f>2*S69*S70/(S69+S70)</f>
        <v>0.65052283984589976</v>
      </c>
      <c r="R70" s="1" t="s">
        <v>7</v>
      </c>
      <c r="S70" s="1">
        <f>Q65/(Q65+Q66)</f>
        <v>0.58399209486166004</v>
      </c>
      <c r="U70" s="1" t="s">
        <v>8</v>
      </c>
      <c r="V70" s="1">
        <f>2*Y69*Y70/(Y69+Y70)</f>
        <v>0.24404989994465023</v>
      </c>
      <c r="X70" s="1" t="s">
        <v>7</v>
      </c>
      <c r="Y70" s="1">
        <f>W65/(W65+W66)</f>
        <v>0.17132950741272118</v>
      </c>
    </row>
    <row r="73" spans="2:25" x14ac:dyDescent="0.2">
      <c r="B73" s="2" t="s">
        <v>38</v>
      </c>
      <c r="C73" s="3"/>
      <c r="D73" s="4" t="s">
        <v>4</v>
      </c>
      <c r="E73" s="4"/>
      <c r="F73" s="4"/>
      <c r="H73" s="2" t="s">
        <v>43</v>
      </c>
      <c r="I73" s="3"/>
      <c r="J73" s="4" t="s">
        <v>4</v>
      </c>
      <c r="K73" s="4"/>
      <c r="L73" s="4"/>
      <c r="M73" s="6"/>
      <c r="O73" s="7" t="s">
        <v>25</v>
      </c>
      <c r="P73" s="8"/>
      <c r="Q73" s="4" t="s">
        <v>4</v>
      </c>
      <c r="R73" s="4"/>
      <c r="S73" s="4"/>
      <c r="U73" s="7" t="s">
        <v>26</v>
      </c>
      <c r="V73" s="8"/>
      <c r="W73" s="4" t="s">
        <v>4</v>
      </c>
      <c r="X73" s="4"/>
      <c r="Y73" s="4"/>
    </row>
    <row r="74" spans="2:25" x14ac:dyDescent="0.2">
      <c r="B74" s="9"/>
      <c r="C74" s="10"/>
      <c r="D74" s="11" t="s">
        <v>1</v>
      </c>
      <c r="E74" s="11" t="s">
        <v>2</v>
      </c>
      <c r="F74" s="1"/>
      <c r="H74" s="9"/>
      <c r="I74" s="10"/>
      <c r="J74" s="11" t="s">
        <v>1</v>
      </c>
      <c r="K74" s="11" t="s">
        <v>2</v>
      </c>
      <c r="L74" s="1"/>
      <c r="M74" s="12"/>
      <c r="O74" s="13"/>
      <c r="P74" s="14"/>
      <c r="Q74" s="11" t="s">
        <v>1</v>
      </c>
      <c r="R74" s="11" t="s">
        <v>2</v>
      </c>
      <c r="S74" s="1"/>
      <c r="U74" s="13"/>
      <c r="V74" s="14"/>
      <c r="W74" s="11" t="s">
        <v>1</v>
      </c>
      <c r="X74" s="11" t="s">
        <v>2</v>
      </c>
      <c r="Y74" s="1"/>
    </row>
    <row r="75" spans="2:25" x14ac:dyDescent="0.2">
      <c r="B75" s="15" t="s">
        <v>0</v>
      </c>
      <c r="C75" s="1" t="s">
        <v>3</v>
      </c>
      <c r="D75" s="16">
        <v>605</v>
      </c>
      <c r="E75" s="17">
        <v>171</v>
      </c>
      <c r="F75" s="1">
        <f>SUM(D75:E75)</f>
        <v>776</v>
      </c>
      <c r="H75" s="15" t="s">
        <v>0</v>
      </c>
      <c r="I75" s="1" t="s">
        <v>3</v>
      </c>
      <c r="J75" s="16">
        <v>3013</v>
      </c>
      <c r="K75" s="17">
        <v>3410</v>
      </c>
      <c r="L75" s="1">
        <f>SUM(J75:K75)</f>
        <v>6423</v>
      </c>
      <c r="M75" s="12"/>
      <c r="O75" s="15" t="s">
        <v>0</v>
      </c>
      <c r="P75" s="1" t="s">
        <v>3</v>
      </c>
      <c r="Q75" s="16">
        <v>629</v>
      </c>
      <c r="R75" s="17">
        <v>165</v>
      </c>
      <c r="S75" s="1">
        <f>SUM(Q75:R75)</f>
        <v>794</v>
      </c>
      <c r="U75" s="15" t="s">
        <v>0</v>
      </c>
      <c r="V75" s="1" t="s">
        <v>3</v>
      </c>
      <c r="W75" s="16">
        <v>3655</v>
      </c>
      <c r="X75" s="17">
        <v>3933</v>
      </c>
      <c r="Y75" s="1">
        <f>SUM(W75:X75)</f>
        <v>7588</v>
      </c>
    </row>
    <row r="76" spans="2:25" x14ac:dyDescent="0.2">
      <c r="B76" s="15"/>
      <c r="C76" s="1" t="s">
        <v>2</v>
      </c>
      <c r="D76" s="17">
        <v>437</v>
      </c>
      <c r="E76" s="16">
        <v>8687</v>
      </c>
      <c r="F76" s="1">
        <f>SUM(D76:E76)</f>
        <v>9124</v>
      </c>
      <c r="H76" s="15"/>
      <c r="I76" s="1" t="s">
        <v>2</v>
      </c>
      <c r="J76" s="17">
        <v>13435</v>
      </c>
      <c r="K76" s="16">
        <v>140542</v>
      </c>
      <c r="L76" s="1">
        <f>SUM(J76:K76)</f>
        <v>153977</v>
      </c>
      <c r="M76" s="12"/>
      <c r="O76" s="15"/>
      <c r="P76" s="1" t="s">
        <v>2</v>
      </c>
      <c r="Q76" s="17">
        <v>413</v>
      </c>
      <c r="R76" s="16">
        <v>8693</v>
      </c>
      <c r="S76" s="1">
        <f>SUM(Q76:R76)</f>
        <v>9106</v>
      </c>
      <c r="U76" s="15"/>
      <c r="V76" s="1" t="s">
        <v>2</v>
      </c>
      <c r="W76" s="17">
        <v>12793</v>
      </c>
      <c r="X76" s="16">
        <v>140019</v>
      </c>
      <c r="Y76" s="1">
        <f>SUM(W76:X76)</f>
        <v>152812</v>
      </c>
    </row>
    <row r="77" spans="2:25" x14ac:dyDescent="0.2">
      <c r="B77" s="15"/>
      <c r="C77" s="1"/>
      <c r="D77" s="1">
        <f>SUM(D75:D76)</f>
        <v>1042</v>
      </c>
      <c r="E77" s="1">
        <f>SUM(E75:E76)</f>
        <v>8858</v>
      </c>
      <c r="F77" s="1">
        <f>SUM(F75:F76)</f>
        <v>9900</v>
      </c>
      <c r="H77" s="15"/>
      <c r="I77" s="1"/>
      <c r="J77" s="1">
        <f>SUM(J75:J76)</f>
        <v>16448</v>
      </c>
      <c r="K77" s="1">
        <f>SUM(K75:K76)</f>
        <v>143952</v>
      </c>
      <c r="L77" s="1">
        <f>SUM(L75:L76)</f>
        <v>160400</v>
      </c>
      <c r="M77" s="12"/>
      <c r="O77" s="15"/>
      <c r="P77" s="1"/>
      <c r="Q77" s="1">
        <f>SUM(Q75:Q76)</f>
        <v>1042</v>
      </c>
      <c r="R77" s="1">
        <f>SUM(R75:R76)</f>
        <v>8858</v>
      </c>
      <c r="S77" s="1">
        <f>SUM(S75:S76)</f>
        <v>9900</v>
      </c>
      <c r="U77" s="15"/>
      <c r="V77" s="1"/>
      <c r="W77" s="1">
        <f>SUM(W75:W76)</f>
        <v>16448</v>
      </c>
      <c r="X77" s="1">
        <f>SUM(X75:X76)</f>
        <v>143952</v>
      </c>
      <c r="Y77" s="1">
        <f>SUM(Y75:Y76)</f>
        <v>160400</v>
      </c>
    </row>
    <row r="79" spans="2:25" x14ac:dyDescent="0.2">
      <c r="B79" s="1" t="s">
        <v>5</v>
      </c>
      <c r="C79" s="1">
        <f>(D75+E76)/F77</f>
        <v>0.93858585858585863</v>
      </c>
      <c r="E79" s="1" t="s">
        <v>6</v>
      </c>
      <c r="F79" s="1">
        <f>D75/(D75+E75)</f>
        <v>0.77963917525773196</v>
      </c>
      <c r="H79" s="1" t="s">
        <v>5</v>
      </c>
      <c r="I79" s="1">
        <f>(J75+K76)/L77</f>
        <v>0.89498129675810478</v>
      </c>
      <c r="K79" s="1" t="s">
        <v>6</v>
      </c>
      <c r="L79" s="1">
        <f>J75/(J75+K75)</f>
        <v>0.4690954382687218</v>
      </c>
      <c r="M79" s="12"/>
      <c r="O79" s="1" t="s">
        <v>5</v>
      </c>
      <c r="P79" s="1">
        <f>(Q75+R76)/S77</f>
        <v>0.94161616161616157</v>
      </c>
      <c r="R79" s="1" t="s">
        <v>6</v>
      </c>
      <c r="S79" s="1">
        <f>Q75/(Q75+R75)</f>
        <v>0.79219143576826201</v>
      </c>
      <c r="U79" s="1" t="s">
        <v>5</v>
      </c>
      <c r="V79" s="1">
        <f>(W75+X76)/Y77</f>
        <v>0.8957231920199501</v>
      </c>
      <c r="X79" s="1" t="s">
        <v>6</v>
      </c>
      <c r="Y79" s="1">
        <f>W75/(W75+X75)</f>
        <v>0.481681602530311</v>
      </c>
    </row>
    <row r="80" spans="2:25" x14ac:dyDescent="0.2">
      <c r="B80" s="1" t="s">
        <v>8</v>
      </c>
      <c r="C80" s="1">
        <f>2*F79*F80/(F79+F80)</f>
        <v>0.66556655665566566</v>
      </c>
      <c r="E80" s="1" t="s">
        <v>7</v>
      </c>
      <c r="F80" s="1">
        <f>D75/(D75+D76)</f>
        <v>0.58061420345489445</v>
      </c>
      <c r="H80" s="1" t="s">
        <v>8</v>
      </c>
      <c r="I80" s="1">
        <f>2*L79*L80/(L79+L80)</f>
        <v>0.2634777666039963</v>
      </c>
      <c r="K80" s="1" t="s">
        <v>7</v>
      </c>
      <c r="L80" s="1">
        <f>J75/(J75+J76)</f>
        <v>0.18318336575875485</v>
      </c>
      <c r="M80" s="12"/>
      <c r="O80" s="1" t="s">
        <v>8</v>
      </c>
      <c r="P80" s="1">
        <f>2*S79*S80/(S79+S80)</f>
        <v>0.68518518518518523</v>
      </c>
      <c r="R80" s="1" t="s">
        <v>7</v>
      </c>
      <c r="S80" s="1">
        <f>Q75/(Q75+Q76)</f>
        <v>0.60364683301343569</v>
      </c>
      <c r="U80" s="1" t="s">
        <v>8</v>
      </c>
      <c r="V80" s="1">
        <f>2*Y79*Y80/(Y79+Y80)</f>
        <v>0.30412714261940421</v>
      </c>
      <c r="X80" s="1" t="s">
        <v>7</v>
      </c>
      <c r="Y80" s="1">
        <f>W75/(W75+W76)</f>
        <v>0.22221546692607003</v>
      </c>
    </row>
    <row r="83" spans="2:25" x14ac:dyDescent="0.2">
      <c r="B83" s="2" t="s">
        <v>39</v>
      </c>
      <c r="C83" s="3"/>
      <c r="D83" s="4" t="s">
        <v>4</v>
      </c>
      <c r="E83" s="4"/>
      <c r="F83" s="4"/>
      <c r="H83" s="2" t="s">
        <v>42</v>
      </c>
      <c r="I83" s="3"/>
      <c r="J83" s="4" t="s">
        <v>4</v>
      </c>
      <c r="K83" s="4"/>
      <c r="L83" s="4"/>
      <c r="M83" s="6"/>
      <c r="O83" s="7" t="s">
        <v>27</v>
      </c>
      <c r="P83" s="8"/>
      <c r="Q83" s="4" t="s">
        <v>4</v>
      </c>
      <c r="R83" s="4"/>
      <c r="S83" s="4"/>
      <c r="U83" s="7" t="s">
        <v>28</v>
      </c>
      <c r="V83" s="8"/>
      <c r="W83" s="4" t="s">
        <v>4</v>
      </c>
      <c r="X83" s="4"/>
      <c r="Y83" s="4"/>
    </row>
    <row r="84" spans="2:25" x14ac:dyDescent="0.2">
      <c r="B84" s="9"/>
      <c r="C84" s="10"/>
      <c r="D84" s="11" t="s">
        <v>1</v>
      </c>
      <c r="E84" s="11" t="s">
        <v>2</v>
      </c>
      <c r="F84" s="1"/>
      <c r="H84" s="9"/>
      <c r="I84" s="10"/>
      <c r="J84" s="11" t="s">
        <v>1</v>
      </c>
      <c r="K84" s="11" t="s">
        <v>2</v>
      </c>
      <c r="L84" s="1"/>
      <c r="M84" s="12"/>
      <c r="O84" s="13"/>
      <c r="P84" s="14"/>
      <c r="Q84" s="11" t="s">
        <v>1</v>
      </c>
      <c r="R84" s="11" t="s">
        <v>2</v>
      </c>
      <c r="S84" s="1"/>
      <c r="U84" s="13"/>
      <c r="V84" s="14"/>
      <c r="W84" s="11" t="s">
        <v>1</v>
      </c>
      <c r="X84" s="11" t="s">
        <v>2</v>
      </c>
      <c r="Y84" s="1"/>
    </row>
    <row r="85" spans="2:25" x14ac:dyDescent="0.2">
      <c r="B85" s="15" t="s">
        <v>0</v>
      </c>
      <c r="C85" s="1" t="s">
        <v>3</v>
      </c>
      <c r="D85" s="16">
        <v>733</v>
      </c>
      <c r="E85" s="17">
        <v>255</v>
      </c>
      <c r="F85" s="1">
        <f>SUM(D85:E85)</f>
        <v>988</v>
      </c>
      <c r="H85" s="15" t="s">
        <v>0</v>
      </c>
      <c r="I85" s="1" t="s">
        <v>3</v>
      </c>
      <c r="J85" s="16">
        <v>2556</v>
      </c>
      <c r="K85" s="17">
        <v>4151</v>
      </c>
      <c r="L85" s="1">
        <f>SUM(J85:K85)</f>
        <v>6707</v>
      </c>
      <c r="M85" s="12"/>
      <c r="O85" s="15" t="s">
        <v>0</v>
      </c>
      <c r="P85" s="1" t="s">
        <v>3</v>
      </c>
      <c r="Q85" s="16">
        <v>901</v>
      </c>
      <c r="R85" s="17">
        <v>258</v>
      </c>
      <c r="S85" s="1">
        <f>SUM(Q85:R85)</f>
        <v>1159</v>
      </c>
      <c r="U85" s="15" t="s">
        <v>0</v>
      </c>
      <c r="V85" s="1" t="s">
        <v>3</v>
      </c>
      <c r="W85" s="16">
        <v>2859</v>
      </c>
      <c r="X85" s="17">
        <v>4192</v>
      </c>
      <c r="Y85" s="1">
        <f>SUM(W85:X85)</f>
        <v>7051</v>
      </c>
    </row>
    <row r="86" spans="2:25" x14ac:dyDescent="0.2">
      <c r="B86" s="15"/>
      <c r="C86" s="1" t="s">
        <v>2</v>
      </c>
      <c r="D86" s="17">
        <v>597</v>
      </c>
      <c r="E86" s="16">
        <v>8315</v>
      </c>
      <c r="F86" s="1">
        <f>SUM(D86:E86)</f>
        <v>8912</v>
      </c>
      <c r="H86" s="15"/>
      <c r="I86" s="1" t="s">
        <v>2</v>
      </c>
      <c r="J86" s="17">
        <v>12618</v>
      </c>
      <c r="K86" s="16">
        <v>141075</v>
      </c>
      <c r="L86" s="1">
        <f>SUM(J86:K86)</f>
        <v>153693</v>
      </c>
      <c r="M86" s="12"/>
      <c r="O86" s="15"/>
      <c r="P86" s="1" t="s">
        <v>2</v>
      </c>
      <c r="Q86" s="17">
        <v>429</v>
      </c>
      <c r="R86" s="16">
        <v>8312</v>
      </c>
      <c r="S86" s="1">
        <f>SUM(Q86:R86)</f>
        <v>8741</v>
      </c>
      <c r="U86" s="15"/>
      <c r="V86" s="1" t="s">
        <v>2</v>
      </c>
      <c r="W86" s="17">
        <v>12315</v>
      </c>
      <c r="X86" s="16">
        <v>141034</v>
      </c>
      <c r="Y86" s="1">
        <f>SUM(W86:X86)</f>
        <v>153349</v>
      </c>
    </row>
    <row r="87" spans="2:25" x14ac:dyDescent="0.2">
      <c r="B87" s="15"/>
      <c r="C87" s="1"/>
      <c r="D87" s="1">
        <f>SUM(D85:D86)</f>
        <v>1330</v>
      </c>
      <c r="E87" s="1">
        <f>SUM(E85:E86)</f>
        <v>8570</v>
      </c>
      <c r="F87" s="1">
        <f>SUM(F85:F86)</f>
        <v>9900</v>
      </c>
      <c r="H87" s="15"/>
      <c r="I87" s="1"/>
      <c r="J87" s="1">
        <f>SUM(J85:J86)</f>
        <v>15174</v>
      </c>
      <c r="K87" s="1">
        <f>SUM(K85:K86)</f>
        <v>145226</v>
      </c>
      <c r="L87" s="1">
        <f>SUM(L85:L86)</f>
        <v>160400</v>
      </c>
      <c r="M87" s="12"/>
      <c r="O87" s="15"/>
      <c r="P87" s="1"/>
      <c r="Q87" s="1">
        <f>SUM(Q85:Q86)</f>
        <v>1330</v>
      </c>
      <c r="R87" s="1">
        <f>SUM(R85:R86)</f>
        <v>8570</v>
      </c>
      <c r="S87" s="1">
        <f>SUM(S85:S86)</f>
        <v>9900</v>
      </c>
      <c r="U87" s="15"/>
      <c r="V87" s="1"/>
      <c r="W87" s="1">
        <f>SUM(W85:W86)</f>
        <v>15174</v>
      </c>
      <c r="X87" s="1">
        <f>SUM(X85:X86)</f>
        <v>145226</v>
      </c>
      <c r="Y87" s="1">
        <f>SUM(Y85:Y86)</f>
        <v>160400</v>
      </c>
    </row>
    <row r="89" spans="2:25" x14ac:dyDescent="0.2">
      <c r="B89" s="1" t="s">
        <v>5</v>
      </c>
      <c r="C89" s="1">
        <f>(D85+E86)/F87</f>
        <v>0.91393939393939394</v>
      </c>
      <c r="E89" s="1" t="s">
        <v>6</v>
      </c>
      <c r="F89" s="1">
        <f>D85/(D85+E85)</f>
        <v>0.7419028340080972</v>
      </c>
      <c r="H89" s="1" t="s">
        <v>5</v>
      </c>
      <c r="I89" s="1">
        <f>(J85+K86)/L87</f>
        <v>0.8954551122194514</v>
      </c>
      <c r="K89" s="1" t="s">
        <v>6</v>
      </c>
      <c r="L89" s="1">
        <f>J85/(J85+K85)</f>
        <v>0.3810943790070076</v>
      </c>
      <c r="M89" s="12"/>
      <c r="O89" s="1" t="s">
        <v>5</v>
      </c>
      <c r="P89" s="1">
        <f>(Q85+R86)/S87</f>
        <v>0.93060606060606066</v>
      </c>
      <c r="R89" s="1" t="s">
        <v>6</v>
      </c>
      <c r="S89" s="1">
        <f>Q85/(Q85+R85)</f>
        <v>0.77739430543572041</v>
      </c>
      <c r="U89" s="1" t="s">
        <v>5</v>
      </c>
      <c r="V89" s="1">
        <f>(W85+X86)/Y87</f>
        <v>0.89708852867830424</v>
      </c>
      <c r="X89" s="1" t="s">
        <v>6</v>
      </c>
      <c r="Y89" s="1">
        <f>W85/(W85+X85)</f>
        <v>0.4054744007942136</v>
      </c>
    </row>
    <row r="90" spans="2:25" x14ac:dyDescent="0.2">
      <c r="B90" s="1" t="s">
        <v>8</v>
      </c>
      <c r="C90" s="1">
        <f>2*F89*F90/(F89+F90)</f>
        <v>0.63244176013804998</v>
      </c>
      <c r="E90" s="1" t="s">
        <v>7</v>
      </c>
      <c r="F90" s="1">
        <f>D85/(D85+D86)</f>
        <v>0.55112781954887213</v>
      </c>
      <c r="H90" s="1" t="s">
        <v>8</v>
      </c>
      <c r="I90" s="1">
        <f>2*L89*L90/(L89+L90)</f>
        <v>0.23362734792742562</v>
      </c>
      <c r="K90" s="1" t="s">
        <v>7</v>
      </c>
      <c r="L90" s="1">
        <f>J85/(J85+J86)</f>
        <v>0.16844602609727166</v>
      </c>
      <c r="M90" s="12"/>
      <c r="O90" s="1" t="s">
        <v>8</v>
      </c>
      <c r="P90" s="1">
        <f>2*S89*S90/(S89+S90)</f>
        <v>0.72398553635998397</v>
      </c>
      <c r="R90" s="1" t="s">
        <v>7</v>
      </c>
      <c r="S90" s="1">
        <f>Q85/(Q85+Q86)</f>
        <v>0.6774436090225564</v>
      </c>
      <c r="U90" s="1" t="s">
        <v>8</v>
      </c>
      <c r="V90" s="1">
        <f>2*Y89*Y90/(Y89+Y90)</f>
        <v>0.25727784026996625</v>
      </c>
      <c r="X90" s="1" t="s">
        <v>7</v>
      </c>
      <c r="Y90" s="1">
        <f>W85/(W85+W86)</f>
        <v>0.18841439304072757</v>
      </c>
    </row>
    <row r="93" spans="2:25" x14ac:dyDescent="0.2">
      <c r="B93" s="2" t="s">
        <v>40</v>
      </c>
      <c r="C93" s="3"/>
      <c r="D93" s="4" t="s">
        <v>4</v>
      </c>
      <c r="E93" s="4"/>
      <c r="F93" s="4"/>
      <c r="H93" s="2" t="s">
        <v>41</v>
      </c>
      <c r="I93" s="3"/>
      <c r="J93" s="4" t="s">
        <v>4</v>
      </c>
      <c r="K93" s="4"/>
      <c r="L93" s="4"/>
      <c r="M93" s="6"/>
      <c r="O93" s="7" t="s">
        <v>29</v>
      </c>
      <c r="P93" s="8"/>
      <c r="Q93" s="4" t="s">
        <v>4</v>
      </c>
      <c r="R93" s="4"/>
      <c r="S93" s="4"/>
      <c r="U93" s="7" t="s">
        <v>30</v>
      </c>
      <c r="V93" s="8"/>
      <c r="W93" s="4" t="s">
        <v>4</v>
      </c>
      <c r="X93" s="4"/>
      <c r="Y93" s="4"/>
    </row>
    <row r="94" spans="2:25" x14ac:dyDescent="0.2">
      <c r="B94" s="9"/>
      <c r="C94" s="10"/>
      <c r="D94" s="11" t="s">
        <v>1</v>
      </c>
      <c r="E94" s="11" t="s">
        <v>2</v>
      </c>
      <c r="F94" s="1"/>
      <c r="H94" s="9"/>
      <c r="I94" s="10"/>
      <c r="J94" s="11" t="s">
        <v>1</v>
      </c>
      <c r="K94" s="11" t="s">
        <v>2</v>
      </c>
      <c r="L94" s="1"/>
      <c r="M94" s="12"/>
      <c r="O94" s="13"/>
      <c r="P94" s="14"/>
      <c r="Q94" s="11" t="s">
        <v>1</v>
      </c>
      <c r="R94" s="11" t="s">
        <v>2</v>
      </c>
      <c r="S94" s="1"/>
      <c r="U94" s="13"/>
      <c r="V94" s="14"/>
      <c r="W94" s="11" t="s">
        <v>1</v>
      </c>
      <c r="X94" s="11" t="s">
        <v>2</v>
      </c>
      <c r="Y94" s="1"/>
    </row>
    <row r="95" spans="2:25" x14ac:dyDescent="0.2">
      <c r="B95" s="15" t="s">
        <v>0</v>
      </c>
      <c r="C95" s="1" t="s">
        <v>3</v>
      </c>
      <c r="D95" s="16">
        <v>655</v>
      </c>
      <c r="E95" s="17">
        <v>133</v>
      </c>
      <c r="F95" s="1">
        <f>SUM(D95:E95)</f>
        <v>788</v>
      </c>
      <c r="H95" s="15" t="s">
        <v>0</v>
      </c>
      <c r="I95" s="1" t="s">
        <v>3</v>
      </c>
      <c r="J95" s="16">
        <v>2297</v>
      </c>
      <c r="K95" s="17">
        <v>2417</v>
      </c>
      <c r="L95" s="1">
        <f>SUM(J95:K95)</f>
        <v>4714</v>
      </c>
      <c r="M95" s="12"/>
      <c r="O95" s="15" t="s">
        <v>0</v>
      </c>
      <c r="P95" s="1" t="s">
        <v>3</v>
      </c>
      <c r="Q95" s="16">
        <v>769</v>
      </c>
      <c r="R95" s="17">
        <v>199</v>
      </c>
      <c r="S95" s="1">
        <f>SUM(Q95:R95)</f>
        <v>968</v>
      </c>
      <c r="U95" s="15" t="s">
        <v>0</v>
      </c>
      <c r="V95" s="1" t="s">
        <v>3</v>
      </c>
      <c r="W95" s="16">
        <v>2760</v>
      </c>
      <c r="X95" s="17">
        <v>4020</v>
      </c>
      <c r="Y95" s="1">
        <f>SUM(W95:X95)</f>
        <v>6780</v>
      </c>
    </row>
    <row r="96" spans="2:25" x14ac:dyDescent="0.2">
      <c r="B96" s="15"/>
      <c r="C96" s="1" t="s">
        <v>2</v>
      </c>
      <c r="D96" s="17">
        <v>551</v>
      </c>
      <c r="E96" s="16">
        <v>8561</v>
      </c>
      <c r="F96" s="1">
        <f>SUM(D96:E96)</f>
        <v>9112</v>
      </c>
      <c r="H96" s="15"/>
      <c r="I96" s="1" t="s">
        <v>2</v>
      </c>
      <c r="J96" s="17">
        <v>13421</v>
      </c>
      <c r="K96" s="16">
        <v>142265</v>
      </c>
      <c r="L96" s="1">
        <f>SUM(J96:K96)</f>
        <v>155686</v>
      </c>
      <c r="M96" s="12"/>
      <c r="O96" s="15"/>
      <c r="P96" s="1" t="s">
        <v>2</v>
      </c>
      <c r="Q96" s="17">
        <v>437</v>
      </c>
      <c r="R96" s="16">
        <v>8495</v>
      </c>
      <c r="S96" s="1">
        <f>SUM(Q96:R96)</f>
        <v>8932</v>
      </c>
      <c r="U96" s="15"/>
      <c r="V96" s="1" t="s">
        <v>2</v>
      </c>
      <c r="W96" s="17">
        <v>12958</v>
      </c>
      <c r="X96" s="16"/>
      <c r="Y96" s="1">
        <f>SUM(W96:X96)</f>
        <v>12958</v>
      </c>
    </row>
    <row r="97" spans="2:25" x14ac:dyDescent="0.2">
      <c r="B97" s="15"/>
      <c r="C97" s="1"/>
      <c r="D97" s="1">
        <f>SUM(D95:D96)</f>
        <v>1206</v>
      </c>
      <c r="E97" s="1">
        <f>SUM(E95:E96)</f>
        <v>8694</v>
      </c>
      <c r="F97" s="1">
        <f>SUM(F95:F96)</f>
        <v>9900</v>
      </c>
      <c r="H97" s="15"/>
      <c r="I97" s="1"/>
      <c r="J97" s="1">
        <f>SUM(J95:J96)</f>
        <v>15718</v>
      </c>
      <c r="K97" s="1">
        <f>SUM(K95:K96)</f>
        <v>144682</v>
      </c>
      <c r="L97" s="1">
        <f>SUM(L95:L96)</f>
        <v>160400</v>
      </c>
      <c r="M97" s="12"/>
      <c r="O97" s="15"/>
      <c r="P97" s="1"/>
      <c r="Q97" s="1">
        <f>SUM(Q95:Q96)</f>
        <v>1206</v>
      </c>
      <c r="R97" s="1">
        <f>SUM(R95:R96)</f>
        <v>8694</v>
      </c>
      <c r="S97" s="1">
        <f>SUM(S95:S96)</f>
        <v>9900</v>
      </c>
      <c r="U97" s="15"/>
      <c r="V97" s="1"/>
      <c r="W97" s="1">
        <f>SUM(W95:W96)</f>
        <v>15718</v>
      </c>
      <c r="X97" s="1">
        <f>SUM(X95:X96)</f>
        <v>4020</v>
      </c>
      <c r="Y97" s="1">
        <f>SUM(Y95:Y96)</f>
        <v>19738</v>
      </c>
    </row>
    <row r="99" spans="2:25" x14ac:dyDescent="0.2">
      <c r="B99" s="1" t="s">
        <v>5</v>
      </c>
      <c r="C99" s="1">
        <f>(D95+E96)/F97</f>
        <v>0.93090909090909091</v>
      </c>
      <c r="E99" s="1" t="s">
        <v>6</v>
      </c>
      <c r="F99" s="1">
        <f>D95/(D95+E95)</f>
        <v>0.83121827411167515</v>
      </c>
      <c r="H99" s="1" t="s">
        <v>5</v>
      </c>
      <c r="I99" s="1">
        <f>(J95+K96)/L97</f>
        <v>0.90125935162094761</v>
      </c>
      <c r="K99" s="1" t="s">
        <v>6</v>
      </c>
      <c r="L99" s="1">
        <f>J95/(J95+K95)</f>
        <v>0.48727195587611372</v>
      </c>
      <c r="M99" s="12"/>
      <c r="O99" s="1" t="s">
        <v>5</v>
      </c>
      <c r="P99" s="1">
        <f>(Q95+R96)/S97</f>
        <v>0.93575757575757579</v>
      </c>
      <c r="R99" s="1" t="s">
        <v>6</v>
      </c>
      <c r="S99" s="1">
        <f>Q95/(Q95+R95)</f>
        <v>0.79442148760330578</v>
      </c>
      <c r="U99" s="1" t="s">
        <v>5</v>
      </c>
      <c r="V99" s="1">
        <f>(W95+X96)/Y97</f>
        <v>0.13983179653460331</v>
      </c>
      <c r="X99" s="1" t="s">
        <v>6</v>
      </c>
      <c r="Y99" s="1">
        <f>W95/(W95+X95)</f>
        <v>0.40707964601769914</v>
      </c>
    </row>
    <row r="100" spans="2:25" x14ac:dyDescent="0.2">
      <c r="B100" s="1" t="s">
        <v>8</v>
      </c>
      <c r="C100" s="1">
        <f>2*F99*F100/(F99+F100)</f>
        <v>0.65697091273821473</v>
      </c>
      <c r="E100" s="1" t="s">
        <v>7</v>
      </c>
      <c r="F100" s="1">
        <f>D95/(D95+D96)</f>
        <v>0.54311774461028195</v>
      </c>
      <c r="H100" s="1" t="s">
        <v>8</v>
      </c>
      <c r="I100" s="1">
        <f>2*L99*L100/(L99+L100)</f>
        <v>0.22484338292873929</v>
      </c>
      <c r="K100" s="1" t="s">
        <v>7</v>
      </c>
      <c r="L100" s="1">
        <f>J95/(J95+J96)</f>
        <v>0.14613818551978625</v>
      </c>
      <c r="M100" s="12"/>
      <c r="O100" s="1" t="s">
        <v>8</v>
      </c>
      <c r="P100" s="1">
        <f>2*S99*S100/(S99+S100)</f>
        <v>0.70745170193192275</v>
      </c>
      <c r="R100" s="1" t="s">
        <v>7</v>
      </c>
      <c r="S100" s="1">
        <f>Q95/(Q95+Q96)</f>
        <v>0.63764510779436157</v>
      </c>
      <c r="U100" s="1" t="s">
        <v>8</v>
      </c>
      <c r="V100" s="1">
        <f>2*Y99*Y100/(Y99+Y100)</f>
        <v>0.24535514267934927</v>
      </c>
      <c r="X100" s="1" t="s">
        <v>7</v>
      </c>
      <c r="Y100" s="1">
        <f>W95/(W95+W96)</f>
        <v>0.17559485939686983</v>
      </c>
    </row>
    <row r="104" spans="2:25" x14ac:dyDescent="0.2">
      <c r="B104" s="4" t="s">
        <v>51</v>
      </c>
      <c r="C104" s="4"/>
      <c r="D104" s="4"/>
      <c r="E104" s="4"/>
      <c r="H104" s="4" t="s">
        <v>51</v>
      </c>
      <c r="I104" s="4"/>
      <c r="J104" s="4"/>
      <c r="K104" s="4"/>
      <c r="O104" s="4" t="s">
        <v>51</v>
      </c>
      <c r="P104" s="4"/>
      <c r="Q104" s="4"/>
      <c r="R104" s="4"/>
      <c r="U104" s="4" t="s">
        <v>51</v>
      </c>
      <c r="V104" s="4"/>
      <c r="W104" s="4"/>
      <c r="X104" s="4"/>
    </row>
    <row r="105" spans="2:25" x14ac:dyDescent="0.2">
      <c r="B105" s="18" t="s">
        <v>53</v>
      </c>
      <c r="C105" s="19"/>
      <c r="D105" s="4" t="s">
        <v>52</v>
      </c>
      <c r="E105" s="4"/>
      <c r="H105" s="18" t="s">
        <v>53</v>
      </c>
      <c r="I105" s="19"/>
      <c r="J105" s="4" t="s">
        <v>52</v>
      </c>
      <c r="K105" s="4"/>
      <c r="O105" s="18" t="s">
        <v>53</v>
      </c>
      <c r="P105" s="19"/>
      <c r="Q105" s="4" t="s">
        <v>52</v>
      </c>
      <c r="R105" s="4"/>
      <c r="U105" s="18" t="s">
        <v>53</v>
      </c>
      <c r="V105" s="19"/>
      <c r="W105" s="4" t="s">
        <v>52</v>
      </c>
      <c r="X105" s="4"/>
    </row>
    <row r="106" spans="2:25" x14ac:dyDescent="0.2">
      <c r="B106" s="20">
        <f>F10</f>
        <v>0.49226305609284332</v>
      </c>
      <c r="C106" s="21"/>
      <c r="D106" s="20">
        <f>F9</f>
        <v>0.78307692307692311</v>
      </c>
      <c r="E106" s="21"/>
      <c r="H106" s="20">
        <f>L10</f>
        <v>0.11019517517274821</v>
      </c>
      <c r="I106" s="21"/>
      <c r="J106" s="20">
        <f>L9</f>
        <v>0.51024417625596408</v>
      </c>
      <c r="K106" s="21"/>
      <c r="O106" s="20">
        <f>S10</f>
        <v>0.54642166344294008</v>
      </c>
      <c r="P106" s="21"/>
      <c r="Q106" s="20">
        <f>S9</f>
        <v>0.77716643741403024</v>
      </c>
      <c r="R106" s="21"/>
      <c r="U106" s="20">
        <f>Y10</f>
        <v>0.11589283549521154</v>
      </c>
      <c r="V106" s="21"/>
      <c r="W106" s="20">
        <f>Y9</f>
        <v>0.40950953094881132</v>
      </c>
      <c r="X106" s="21"/>
    </row>
    <row r="107" spans="2:25" x14ac:dyDescent="0.2">
      <c r="B107" s="20">
        <f>F20</f>
        <v>0.3558758314855876</v>
      </c>
      <c r="C107" s="21"/>
      <c r="D107" s="20">
        <f>F19</f>
        <v>0.7312072892938497</v>
      </c>
      <c r="E107" s="21"/>
      <c r="H107" s="20">
        <f>L20</f>
        <v>0.1049404761904762</v>
      </c>
      <c r="I107" s="21"/>
      <c r="J107" s="20">
        <f>L19</f>
        <v>0.56271943823811044</v>
      </c>
      <c r="K107" s="21"/>
      <c r="O107" s="20">
        <f>S20</f>
        <v>0.42682926829268292</v>
      </c>
      <c r="P107" s="21"/>
      <c r="Q107" s="20">
        <f>S19</f>
        <v>0.74181117533718688</v>
      </c>
      <c r="R107" s="21"/>
      <c r="U107" s="20">
        <f>Y20</f>
        <v>0.11601190476190476</v>
      </c>
      <c r="V107" s="21"/>
      <c r="W107" s="20">
        <f>Y19</f>
        <v>0.36864006052581805</v>
      </c>
      <c r="X107" s="21"/>
    </row>
    <row r="108" spans="2:25" x14ac:dyDescent="0.2">
      <c r="B108" s="20">
        <f>F30</f>
        <v>0.53125</v>
      </c>
      <c r="C108" s="21"/>
      <c r="D108" s="20">
        <f>F29</f>
        <v>0.79129129129129128</v>
      </c>
      <c r="E108" s="21"/>
      <c r="H108" s="20">
        <f>L30</f>
        <v>0.13672954463534784</v>
      </c>
      <c r="I108" s="21"/>
      <c r="J108" s="20">
        <f>L29</f>
        <v>0.41853622655388012</v>
      </c>
      <c r="K108" s="21"/>
      <c r="O108" s="20">
        <f>S30</f>
        <v>0.58467741935483875</v>
      </c>
      <c r="P108" s="21"/>
      <c r="Q108" s="20">
        <f>S29</f>
        <v>0.78484438430311232</v>
      </c>
      <c r="R108" s="21"/>
      <c r="U108" s="20">
        <f>Y30</f>
        <v>0.12663702991709719</v>
      </c>
      <c r="V108" s="21"/>
      <c r="W108" s="20">
        <f>Y29</f>
        <v>0.32850241545893721</v>
      </c>
      <c r="X108" s="21"/>
    </row>
    <row r="109" spans="2:25" x14ac:dyDescent="0.2">
      <c r="B109" s="20">
        <f>F40</f>
        <v>0.54195804195804198</v>
      </c>
      <c r="C109" s="21"/>
      <c r="D109" s="20">
        <f>F39</f>
        <v>0.7334384858044164</v>
      </c>
      <c r="E109" s="21"/>
      <c r="H109" s="20">
        <f>L40</f>
        <v>0.1256931608133087</v>
      </c>
      <c r="I109" s="21"/>
      <c r="J109" s="20">
        <f>L39</f>
        <v>0.62636729994242946</v>
      </c>
      <c r="K109" s="21"/>
      <c r="O109" s="20">
        <f>S40</f>
        <v>0.57109557109557108</v>
      </c>
      <c r="P109" s="21"/>
      <c r="Q109" s="20">
        <f>S39</f>
        <v>0.72164948453608246</v>
      </c>
      <c r="R109" s="21"/>
      <c r="U109" s="20">
        <f>Y40</f>
        <v>0.1241913123844732</v>
      </c>
      <c r="V109" s="21"/>
      <c r="W109" s="20">
        <f>Y39</f>
        <v>0.54791029561671767</v>
      </c>
      <c r="X109" s="21"/>
    </row>
    <row r="110" spans="2:25" x14ac:dyDescent="0.2">
      <c r="B110" s="20">
        <f>F50</f>
        <v>0.5201680672268908</v>
      </c>
      <c r="C110" s="21"/>
      <c r="D110" s="20">
        <f>F49</f>
        <v>0.77182044887780543</v>
      </c>
      <c r="E110" s="21"/>
      <c r="H110" s="20">
        <f>L50</f>
        <v>0.12512425447316103</v>
      </c>
      <c r="I110" s="21"/>
      <c r="J110" s="20">
        <f>L49</f>
        <v>0.41270491803278686</v>
      </c>
      <c r="K110" s="21"/>
      <c r="O110" s="20">
        <f>S50</f>
        <v>0.57058823529411762</v>
      </c>
      <c r="P110" s="21"/>
      <c r="Q110" s="20">
        <f>S49</f>
        <v>0.76463963963963966</v>
      </c>
      <c r="R110" s="21"/>
      <c r="U110" s="20">
        <f>Y50</f>
        <v>0.14624751491053678</v>
      </c>
      <c r="V110" s="21"/>
      <c r="W110" s="20">
        <f>Y49</f>
        <v>0.35569658507101842</v>
      </c>
      <c r="X110" s="21"/>
    </row>
    <row r="111" spans="2:25" x14ac:dyDescent="0.2">
      <c r="B111" s="20">
        <f>F60</f>
        <v>0.57894736842105265</v>
      </c>
      <c r="C111" s="21"/>
      <c r="D111" s="20">
        <f>F59</f>
        <v>0.81072026800670016</v>
      </c>
      <c r="E111" s="21"/>
      <c r="H111" s="20">
        <f>L60</f>
        <v>0.2443502824858757</v>
      </c>
      <c r="I111" s="21"/>
      <c r="J111" s="20">
        <f>L59</f>
        <v>0.53139206290699104</v>
      </c>
      <c r="K111" s="21"/>
      <c r="O111" s="20">
        <f>S60</f>
        <v>0.67703349282296654</v>
      </c>
      <c r="P111" s="21"/>
      <c r="Q111" s="20">
        <f>S59</f>
        <v>0.77961432506887052</v>
      </c>
      <c r="R111" s="21"/>
      <c r="U111" s="20">
        <f>Y60</f>
        <v>0.25367231638418081</v>
      </c>
      <c r="V111" s="21"/>
      <c r="W111" s="20">
        <f>Y59</f>
        <v>0.50780366432933721</v>
      </c>
      <c r="X111" s="21"/>
    </row>
    <row r="112" spans="2:25" x14ac:dyDescent="0.2">
      <c r="B112" s="20">
        <f>F70</f>
        <v>0.50494071146245056</v>
      </c>
      <c r="C112" s="21"/>
      <c r="D112" s="20">
        <f>F69</f>
        <v>0.69523809523809521</v>
      </c>
      <c r="E112" s="21"/>
      <c r="H112" s="20">
        <f>L70</f>
        <v>0.11728837876614061</v>
      </c>
      <c r="I112" s="21"/>
      <c r="J112" s="20">
        <f>L69</f>
        <v>0.38928571428571429</v>
      </c>
      <c r="K112" s="21"/>
      <c r="O112" s="20">
        <f>S70</f>
        <v>0.58399209486166004</v>
      </c>
      <c r="P112" s="21"/>
      <c r="Q112" s="20">
        <f>S69</f>
        <v>0.73416149068322978</v>
      </c>
      <c r="R112" s="21"/>
      <c r="U112" s="20">
        <f>Y70</f>
        <v>0.17132950741272118</v>
      </c>
      <c r="V112" s="21"/>
      <c r="W112" s="20">
        <f>Y69</f>
        <v>0.42402722296197665</v>
      </c>
      <c r="X112" s="21"/>
    </row>
    <row r="113" spans="2:24" x14ac:dyDescent="0.2">
      <c r="B113" s="20">
        <f>F80</f>
        <v>0.58061420345489445</v>
      </c>
      <c r="C113" s="21"/>
      <c r="D113" s="20">
        <f>F79</f>
        <v>0.77963917525773196</v>
      </c>
      <c r="E113" s="21"/>
      <c r="H113" s="20">
        <f>L80</f>
        <v>0.18318336575875485</v>
      </c>
      <c r="I113" s="21"/>
      <c r="J113" s="20">
        <f>L79</f>
        <v>0.4690954382687218</v>
      </c>
      <c r="K113" s="21"/>
      <c r="O113" s="20">
        <f>S80</f>
        <v>0.60364683301343569</v>
      </c>
      <c r="P113" s="21"/>
      <c r="Q113" s="20">
        <f>S79</f>
        <v>0.79219143576826201</v>
      </c>
      <c r="R113" s="21"/>
      <c r="U113" s="20">
        <f>Y80</f>
        <v>0.22221546692607003</v>
      </c>
      <c r="V113" s="21"/>
      <c r="W113" s="20">
        <f>Y79</f>
        <v>0.481681602530311</v>
      </c>
      <c r="X113" s="21"/>
    </row>
    <row r="114" spans="2:24" x14ac:dyDescent="0.2">
      <c r="B114" s="20">
        <f>F90</f>
        <v>0.55112781954887213</v>
      </c>
      <c r="C114" s="21"/>
      <c r="D114" s="20">
        <f>F89</f>
        <v>0.7419028340080972</v>
      </c>
      <c r="E114" s="21"/>
      <c r="H114" s="20">
        <f>L90</f>
        <v>0.16844602609727166</v>
      </c>
      <c r="I114" s="21"/>
      <c r="J114" s="20">
        <f>L89</f>
        <v>0.3810943790070076</v>
      </c>
      <c r="K114" s="21"/>
      <c r="O114" s="20">
        <f>S90</f>
        <v>0.6774436090225564</v>
      </c>
      <c r="P114" s="21"/>
      <c r="Q114" s="20">
        <f>S89</f>
        <v>0.77739430543572041</v>
      </c>
      <c r="R114" s="21"/>
      <c r="U114" s="20">
        <f>Y90</f>
        <v>0.18841439304072757</v>
      </c>
      <c r="V114" s="21"/>
      <c r="W114" s="20">
        <f>Y89</f>
        <v>0.4054744007942136</v>
      </c>
      <c r="X114" s="21"/>
    </row>
    <row r="115" spans="2:24" x14ac:dyDescent="0.2">
      <c r="B115" s="20">
        <f>F100</f>
        <v>0.54311774461028195</v>
      </c>
      <c r="C115" s="21"/>
      <c r="D115" s="20">
        <f>F99</f>
        <v>0.83121827411167515</v>
      </c>
      <c r="E115" s="21"/>
      <c r="H115" s="20">
        <f>L100</f>
        <v>0.14613818551978625</v>
      </c>
      <c r="I115" s="21"/>
      <c r="J115" s="20">
        <f>L99</f>
        <v>0.48727195587611372</v>
      </c>
      <c r="K115" s="21"/>
      <c r="O115" s="20">
        <f>S100</f>
        <v>0.63764510779436157</v>
      </c>
      <c r="P115" s="21"/>
      <c r="Q115" s="20">
        <f>S99</f>
        <v>0.79442148760330578</v>
      </c>
      <c r="R115" s="21"/>
      <c r="U115" s="20">
        <f>Y100</f>
        <v>0.17559485939686983</v>
      </c>
      <c r="V115" s="21"/>
      <c r="W115" s="20">
        <f>Y99</f>
        <v>0.40707964601769914</v>
      </c>
      <c r="X115" s="21"/>
    </row>
    <row r="119" spans="2:24" x14ac:dyDescent="0.2">
      <c r="B119" s="4" t="s">
        <v>51</v>
      </c>
      <c r="C119" s="4"/>
      <c r="D119" s="4"/>
      <c r="E119" s="4"/>
      <c r="H119" s="4" t="s">
        <v>51</v>
      </c>
      <c r="I119" s="4"/>
      <c r="J119" s="4"/>
      <c r="K119" s="4"/>
      <c r="O119" s="4" t="s">
        <v>51</v>
      </c>
      <c r="P119" s="4"/>
      <c r="Q119" s="4"/>
      <c r="R119" s="4"/>
      <c r="U119" s="4" t="s">
        <v>51</v>
      </c>
      <c r="V119" s="4"/>
      <c r="W119" s="4"/>
      <c r="X119" s="4"/>
    </row>
    <row r="120" spans="2:24" x14ac:dyDescent="0.2">
      <c r="B120" s="4" t="s">
        <v>53</v>
      </c>
      <c r="C120" s="4"/>
      <c r="D120" s="4" t="s">
        <v>52</v>
      </c>
      <c r="E120" s="4"/>
      <c r="H120" s="4" t="s">
        <v>53</v>
      </c>
      <c r="I120" s="4"/>
      <c r="J120" s="4" t="s">
        <v>52</v>
      </c>
      <c r="K120" s="4"/>
      <c r="O120" s="4" t="s">
        <v>53</v>
      </c>
      <c r="P120" s="4"/>
      <c r="Q120" s="4" t="s">
        <v>52</v>
      </c>
      <c r="R120" s="4"/>
      <c r="U120" s="4" t="s">
        <v>53</v>
      </c>
      <c r="V120" s="4"/>
      <c r="W120" s="4" t="s">
        <v>52</v>
      </c>
      <c r="X120" s="4"/>
    </row>
    <row r="121" spans="2:24" x14ac:dyDescent="0.2">
      <c r="B121" s="22">
        <v>0.3558758314855876</v>
      </c>
      <c r="C121" s="22"/>
      <c r="D121" s="22">
        <v>0.7312072892938497</v>
      </c>
      <c r="E121" s="22"/>
      <c r="H121" s="22">
        <v>0.1049404761904762</v>
      </c>
      <c r="I121" s="22"/>
      <c r="J121" s="22">
        <v>0.56271943823811044</v>
      </c>
      <c r="K121" s="22"/>
      <c r="O121" s="22">
        <v>0.42682926829268292</v>
      </c>
      <c r="P121" s="22"/>
      <c r="Q121" s="22">
        <v>0.74181117533718688</v>
      </c>
      <c r="R121" s="22"/>
      <c r="U121" s="22">
        <v>0.11589283549521154</v>
      </c>
      <c r="V121" s="22"/>
      <c r="W121" s="22">
        <v>0.40950953094881132</v>
      </c>
      <c r="X121" s="22"/>
    </row>
    <row r="122" spans="2:24" x14ac:dyDescent="0.2">
      <c r="B122" s="22">
        <v>0.49226305609284332</v>
      </c>
      <c r="C122" s="22"/>
      <c r="D122" s="22">
        <v>0.78307692307692311</v>
      </c>
      <c r="E122" s="22"/>
      <c r="H122" s="22">
        <v>0.11019517517274821</v>
      </c>
      <c r="I122" s="22"/>
      <c r="J122" s="22">
        <v>0.51024417625596408</v>
      </c>
      <c r="K122" s="22"/>
      <c r="O122" s="22">
        <v>0.54642166344294008</v>
      </c>
      <c r="P122" s="22"/>
      <c r="Q122" s="22">
        <v>0.77716643741403024</v>
      </c>
      <c r="R122" s="22"/>
      <c r="U122" s="22">
        <v>0.11601190476190476</v>
      </c>
      <c r="V122" s="22"/>
      <c r="W122" s="22">
        <v>0.36864006052581805</v>
      </c>
      <c r="X122" s="22"/>
    </row>
    <row r="123" spans="2:24" x14ac:dyDescent="0.2">
      <c r="B123" s="22">
        <v>0.50494071146245056</v>
      </c>
      <c r="C123" s="22"/>
      <c r="D123" s="22">
        <v>0.69523809523809521</v>
      </c>
      <c r="E123" s="22"/>
      <c r="H123" s="22">
        <v>0.11728837876614061</v>
      </c>
      <c r="I123" s="22"/>
      <c r="J123" s="22">
        <v>0.38928571428571429</v>
      </c>
      <c r="K123" s="22"/>
      <c r="O123" s="22">
        <v>0.57058823529411762</v>
      </c>
      <c r="P123" s="22"/>
      <c r="Q123" s="22">
        <v>0.76463963963963966</v>
      </c>
      <c r="R123" s="22"/>
      <c r="U123" s="22">
        <v>0.1241913123844732</v>
      </c>
      <c r="V123" s="22"/>
      <c r="W123" s="22">
        <v>0.54791029561671767</v>
      </c>
      <c r="X123" s="22"/>
    </row>
    <row r="124" spans="2:24" x14ac:dyDescent="0.2">
      <c r="B124" s="22">
        <v>0.5201680672268908</v>
      </c>
      <c r="C124" s="22"/>
      <c r="D124" s="22">
        <v>0.77182044887780543</v>
      </c>
      <c r="E124" s="22"/>
      <c r="H124" s="22">
        <v>0.12512425447316103</v>
      </c>
      <c r="I124" s="22"/>
      <c r="J124" s="22">
        <v>0.41270491803278686</v>
      </c>
      <c r="K124" s="22"/>
      <c r="O124" s="22">
        <v>0.57109557109557108</v>
      </c>
      <c r="P124" s="22"/>
      <c r="Q124" s="22">
        <v>0.72164948453608246</v>
      </c>
      <c r="R124" s="22"/>
      <c r="U124" s="22">
        <v>0.12663702991709719</v>
      </c>
      <c r="V124" s="22"/>
      <c r="W124" s="22">
        <v>0.32850241545893721</v>
      </c>
      <c r="X124" s="22"/>
    </row>
    <row r="125" spans="2:24" x14ac:dyDescent="0.2">
      <c r="B125" s="22">
        <v>0.53125</v>
      </c>
      <c r="C125" s="22"/>
      <c r="D125" s="22">
        <v>0.79129129129129128</v>
      </c>
      <c r="E125" s="22"/>
      <c r="H125" s="22">
        <v>0.1256931608133087</v>
      </c>
      <c r="I125" s="22"/>
      <c r="J125" s="22">
        <v>0.62636729994242946</v>
      </c>
      <c r="K125" s="22"/>
      <c r="O125" s="22">
        <v>0.58399209486166004</v>
      </c>
      <c r="P125" s="22"/>
      <c r="Q125" s="22">
        <v>0.73416149068322978</v>
      </c>
      <c r="R125" s="22"/>
      <c r="U125" s="22">
        <v>0.14624751491053678</v>
      </c>
      <c r="V125" s="22"/>
      <c r="W125" s="22">
        <v>0.35569658507101842</v>
      </c>
      <c r="X125" s="22"/>
    </row>
    <row r="126" spans="2:24" x14ac:dyDescent="0.2">
      <c r="B126" s="22">
        <v>0.54195804195804198</v>
      </c>
      <c r="C126" s="22"/>
      <c r="D126" s="22">
        <v>0.7334384858044164</v>
      </c>
      <c r="E126" s="22"/>
      <c r="H126" s="22">
        <v>0.13672954463534784</v>
      </c>
      <c r="I126" s="22"/>
      <c r="J126" s="22">
        <v>0.41853622655388012</v>
      </c>
      <c r="K126" s="22"/>
      <c r="O126" s="22">
        <v>0.58467741935483875</v>
      </c>
      <c r="P126" s="22"/>
      <c r="Q126" s="22">
        <v>0.78484438430311232</v>
      </c>
      <c r="R126" s="22"/>
      <c r="U126" s="22">
        <v>0.17132950741272118</v>
      </c>
      <c r="V126" s="22"/>
      <c r="W126" s="22">
        <v>0.42402722296197665</v>
      </c>
      <c r="X126" s="22"/>
    </row>
    <row r="127" spans="2:24" x14ac:dyDescent="0.2">
      <c r="B127" s="22">
        <v>0.54311774461028195</v>
      </c>
      <c r="C127" s="22"/>
      <c r="D127" s="22">
        <v>0.83121827411167515</v>
      </c>
      <c r="E127" s="22"/>
      <c r="H127" s="22">
        <v>0.14613818551978625</v>
      </c>
      <c r="I127" s="22"/>
      <c r="J127" s="22">
        <v>0.48727195587611372</v>
      </c>
      <c r="K127" s="22"/>
      <c r="O127" s="22">
        <v>0.60364683301343569</v>
      </c>
      <c r="P127" s="22"/>
      <c r="Q127" s="22">
        <v>0.79219143576826201</v>
      </c>
      <c r="R127" s="22"/>
      <c r="U127" s="22">
        <v>0.17559485939686983</v>
      </c>
      <c r="V127" s="22"/>
      <c r="W127" s="22">
        <v>0.40707964601769914</v>
      </c>
      <c r="X127" s="22"/>
    </row>
    <row r="128" spans="2:24" x14ac:dyDescent="0.2">
      <c r="B128" s="22">
        <v>0.55112781954887213</v>
      </c>
      <c r="C128" s="22"/>
      <c r="D128" s="22">
        <v>0.7419028340080972</v>
      </c>
      <c r="E128" s="22"/>
      <c r="H128" s="22">
        <v>0.16844602609727166</v>
      </c>
      <c r="I128" s="22"/>
      <c r="J128" s="22">
        <v>0.3810943790070076</v>
      </c>
      <c r="K128" s="22"/>
      <c r="O128" s="22">
        <v>0.63764510779436157</v>
      </c>
      <c r="P128" s="22"/>
      <c r="Q128" s="22">
        <v>0.79442148760330578</v>
      </c>
      <c r="R128" s="22"/>
      <c r="U128" s="22">
        <v>0.18841439304072757</v>
      </c>
      <c r="V128" s="22"/>
      <c r="W128" s="22">
        <v>0.4054744007942136</v>
      </c>
      <c r="X128" s="22"/>
    </row>
    <row r="129" spans="2:24" x14ac:dyDescent="0.2">
      <c r="B129" s="22">
        <v>0.57894736842105265</v>
      </c>
      <c r="C129" s="22"/>
      <c r="D129" s="22">
        <v>0.81072026800670016</v>
      </c>
      <c r="E129" s="22"/>
      <c r="H129" s="22">
        <v>0.18318336575875485</v>
      </c>
      <c r="I129" s="22"/>
      <c r="J129" s="22">
        <v>0.4690954382687218</v>
      </c>
      <c r="K129" s="22"/>
      <c r="O129" s="22">
        <v>0.67703349282296654</v>
      </c>
      <c r="P129" s="22"/>
      <c r="Q129" s="22">
        <v>0.77961432506887052</v>
      </c>
      <c r="R129" s="22"/>
      <c r="U129" s="22">
        <v>0.22221546692607003</v>
      </c>
      <c r="V129" s="22"/>
      <c r="W129" s="22">
        <v>0.481681602530311</v>
      </c>
      <c r="X129" s="22"/>
    </row>
    <row r="130" spans="2:24" x14ac:dyDescent="0.2">
      <c r="B130" s="22">
        <v>0.58061420345489445</v>
      </c>
      <c r="C130" s="22"/>
      <c r="D130" s="22">
        <v>0.77963917525773196</v>
      </c>
      <c r="E130" s="22"/>
      <c r="H130" s="22">
        <v>0.2443502824858757</v>
      </c>
      <c r="I130" s="22"/>
      <c r="J130" s="22">
        <v>0.53139206290699104</v>
      </c>
      <c r="K130" s="22"/>
      <c r="O130" s="22">
        <v>0.6774436090225564</v>
      </c>
      <c r="P130" s="22"/>
      <c r="Q130" s="22">
        <v>0.77739430543572041</v>
      </c>
      <c r="R130" s="22"/>
      <c r="U130" s="22">
        <v>0.25367231638418081</v>
      </c>
      <c r="V130" s="22"/>
      <c r="W130" s="22">
        <v>0.50780366432933721</v>
      </c>
      <c r="X130" s="22"/>
    </row>
  </sheetData>
  <sortState ref="U121:W130">
    <sortCondition ref="U121"/>
  </sortState>
  <mergeCells count="304">
    <mergeCell ref="J124:K124"/>
    <mergeCell ref="J125:K125"/>
    <mergeCell ref="J126:K126"/>
    <mergeCell ref="J127:K127"/>
    <mergeCell ref="J128:K128"/>
    <mergeCell ref="J129:K129"/>
    <mergeCell ref="J130:K13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Q124:R124"/>
    <mergeCell ref="Q125:R125"/>
    <mergeCell ref="Q126:R126"/>
    <mergeCell ref="Q127:R127"/>
    <mergeCell ref="Q128:R128"/>
    <mergeCell ref="Q129:R129"/>
    <mergeCell ref="Q130:R130"/>
    <mergeCell ref="O121:P121"/>
    <mergeCell ref="O122:P122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W124:X124"/>
    <mergeCell ref="W125:X125"/>
    <mergeCell ref="W126:X126"/>
    <mergeCell ref="W127:X127"/>
    <mergeCell ref="W128:X128"/>
    <mergeCell ref="W129:X129"/>
    <mergeCell ref="W130:X130"/>
    <mergeCell ref="U121:V121"/>
    <mergeCell ref="U122:V122"/>
    <mergeCell ref="U123:V123"/>
    <mergeCell ref="U124:V124"/>
    <mergeCell ref="U125:V125"/>
    <mergeCell ref="U126:V126"/>
    <mergeCell ref="U127:V127"/>
    <mergeCell ref="U128:V128"/>
    <mergeCell ref="U129:V129"/>
    <mergeCell ref="U130:V130"/>
    <mergeCell ref="B124:C124"/>
    <mergeCell ref="B125:C125"/>
    <mergeCell ref="B126:C126"/>
    <mergeCell ref="B127:C127"/>
    <mergeCell ref="B128:C128"/>
    <mergeCell ref="B129:C129"/>
    <mergeCell ref="B130:C13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O119:R119"/>
    <mergeCell ref="U119:X119"/>
    <mergeCell ref="U120:V120"/>
    <mergeCell ref="W120:X120"/>
    <mergeCell ref="O120:P120"/>
    <mergeCell ref="Q120:R120"/>
    <mergeCell ref="B121:C121"/>
    <mergeCell ref="B122:C122"/>
    <mergeCell ref="B123:C123"/>
    <mergeCell ref="W121:X121"/>
    <mergeCell ref="W122:X122"/>
    <mergeCell ref="W123:X123"/>
    <mergeCell ref="Q121:R121"/>
    <mergeCell ref="Q122:R122"/>
    <mergeCell ref="Q123:R123"/>
    <mergeCell ref="J121:K121"/>
    <mergeCell ref="J122:K122"/>
    <mergeCell ref="J123:K123"/>
    <mergeCell ref="B119:E119"/>
    <mergeCell ref="B120:C120"/>
    <mergeCell ref="D120:E120"/>
    <mergeCell ref="H119:K119"/>
    <mergeCell ref="H120:I120"/>
    <mergeCell ref="J120:K120"/>
    <mergeCell ref="O115:P115"/>
    <mergeCell ref="Q115:R115"/>
    <mergeCell ref="U106:V106"/>
    <mergeCell ref="W106:X106"/>
    <mergeCell ref="U107:V107"/>
    <mergeCell ref="U114:V114"/>
    <mergeCell ref="U115:V115"/>
    <mergeCell ref="W115:X115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D106:E106"/>
    <mergeCell ref="D107:E107"/>
    <mergeCell ref="D108:E108"/>
    <mergeCell ref="D109:E109"/>
    <mergeCell ref="D110:E110"/>
    <mergeCell ref="D115:E115"/>
    <mergeCell ref="H106:I106"/>
    <mergeCell ref="J106:K106"/>
    <mergeCell ref="H107:I107"/>
    <mergeCell ref="J107:K107"/>
    <mergeCell ref="H108:I108"/>
    <mergeCell ref="J108:K108"/>
    <mergeCell ref="H109:I109"/>
    <mergeCell ref="J109:K109"/>
    <mergeCell ref="H110:I110"/>
    <mergeCell ref="J110:K110"/>
    <mergeCell ref="H111:I111"/>
    <mergeCell ref="J111:K111"/>
    <mergeCell ref="H114:I114"/>
    <mergeCell ref="H115:I115"/>
    <mergeCell ref="J115:K115"/>
    <mergeCell ref="D111:E111"/>
    <mergeCell ref="D114:E114"/>
    <mergeCell ref="U112:V112"/>
    <mergeCell ref="W112:X112"/>
    <mergeCell ref="U113:V113"/>
    <mergeCell ref="W113:X113"/>
    <mergeCell ref="W114:X114"/>
    <mergeCell ref="O114:P114"/>
    <mergeCell ref="W107:X107"/>
    <mergeCell ref="U108:V108"/>
    <mergeCell ref="W108:X108"/>
    <mergeCell ref="U109:V109"/>
    <mergeCell ref="W109:X109"/>
    <mergeCell ref="U110:V110"/>
    <mergeCell ref="W110:X110"/>
    <mergeCell ref="U111:V111"/>
    <mergeCell ref="W111:X111"/>
    <mergeCell ref="H112:I112"/>
    <mergeCell ref="J112:K112"/>
    <mergeCell ref="H113:I113"/>
    <mergeCell ref="J113:K113"/>
    <mergeCell ref="J114:K114"/>
    <mergeCell ref="O106:P106"/>
    <mergeCell ref="Q106:R106"/>
    <mergeCell ref="O107:P107"/>
    <mergeCell ref="Q107:R107"/>
    <mergeCell ref="O108:P108"/>
    <mergeCell ref="Q108:R108"/>
    <mergeCell ref="O109:P109"/>
    <mergeCell ref="Q109:R109"/>
    <mergeCell ref="O110:P110"/>
    <mergeCell ref="Q110:R110"/>
    <mergeCell ref="O111:P111"/>
    <mergeCell ref="Q111:R111"/>
    <mergeCell ref="O112:P112"/>
    <mergeCell ref="Q112:R112"/>
    <mergeCell ref="O113:P113"/>
    <mergeCell ref="Q113:R113"/>
    <mergeCell ref="Q114:R114"/>
    <mergeCell ref="D112:E112"/>
    <mergeCell ref="D113:E113"/>
    <mergeCell ref="U104:X104"/>
    <mergeCell ref="W105:X105"/>
    <mergeCell ref="U105:V105"/>
    <mergeCell ref="D105:E105"/>
    <mergeCell ref="B104:E104"/>
    <mergeCell ref="H104:K104"/>
    <mergeCell ref="J105:K105"/>
    <mergeCell ref="H105:I105"/>
    <mergeCell ref="O104:R104"/>
    <mergeCell ref="Q105:R105"/>
    <mergeCell ref="O105:P105"/>
    <mergeCell ref="U3:V4"/>
    <mergeCell ref="W3:Y3"/>
    <mergeCell ref="B5:B7"/>
    <mergeCell ref="H5:H7"/>
    <mergeCell ref="O5:O7"/>
    <mergeCell ref="U5:U7"/>
    <mergeCell ref="B3:C4"/>
    <mergeCell ref="D3:F3"/>
    <mergeCell ref="H3:I4"/>
    <mergeCell ref="J3:L3"/>
    <mergeCell ref="O3:P4"/>
    <mergeCell ref="Q3:S3"/>
    <mergeCell ref="U13:V14"/>
    <mergeCell ref="W13:Y13"/>
    <mergeCell ref="B15:B17"/>
    <mergeCell ref="H15:H17"/>
    <mergeCell ref="O15:O17"/>
    <mergeCell ref="U15:U17"/>
    <mergeCell ref="B13:C14"/>
    <mergeCell ref="D13:F13"/>
    <mergeCell ref="H13:I14"/>
    <mergeCell ref="J13:L13"/>
    <mergeCell ref="O13:P14"/>
    <mergeCell ref="Q13:S13"/>
    <mergeCell ref="U23:V24"/>
    <mergeCell ref="W23:Y23"/>
    <mergeCell ref="B25:B27"/>
    <mergeCell ref="H25:H27"/>
    <mergeCell ref="O25:O27"/>
    <mergeCell ref="U25:U27"/>
    <mergeCell ref="B23:C24"/>
    <mergeCell ref="D23:F23"/>
    <mergeCell ref="H23:I24"/>
    <mergeCell ref="J23:L23"/>
    <mergeCell ref="O23:P24"/>
    <mergeCell ref="Q23:S23"/>
    <mergeCell ref="U33:V34"/>
    <mergeCell ref="W33:Y33"/>
    <mergeCell ref="B35:B37"/>
    <mergeCell ref="H35:H37"/>
    <mergeCell ref="O35:O37"/>
    <mergeCell ref="U35:U37"/>
    <mergeCell ref="B33:C34"/>
    <mergeCell ref="D33:F33"/>
    <mergeCell ref="H33:I34"/>
    <mergeCell ref="J33:L33"/>
    <mergeCell ref="O33:P34"/>
    <mergeCell ref="Q33:S33"/>
    <mergeCell ref="U43:V44"/>
    <mergeCell ref="W43:Y43"/>
    <mergeCell ref="B45:B47"/>
    <mergeCell ref="H45:H47"/>
    <mergeCell ref="O45:O47"/>
    <mergeCell ref="U45:U47"/>
    <mergeCell ref="B43:C44"/>
    <mergeCell ref="D43:F43"/>
    <mergeCell ref="H43:I44"/>
    <mergeCell ref="J43:L43"/>
    <mergeCell ref="O43:P44"/>
    <mergeCell ref="Q43:S43"/>
    <mergeCell ref="U53:V54"/>
    <mergeCell ref="W53:Y53"/>
    <mergeCell ref="B55:B57"/>
    <mergeCell ref="H55:H57"/>
    <mergeCell ref="O55:O57"/>
    <mergeCell ref="U55:U57"/>
    <mergeCell ref="B53:C54"/>
    <mergeCell ref="D53:F53"/>
    <mergeCell ref="H53:I54"/>
    <mergeCell ref="J53:L53"/>
    <mergeCell ref="O53:P54"/>
    <mergeCell ref="Q53:S53"/>
    <mergeCell ref="U63:V64"/>
    <mergeCell ref="W63:Y63"/>
    <mergeCell ref="B65:B67"/>
    <mergeCell ref="H65:H67"/>
    <mergeCell ref="O65:O67"/>
    <mergeCell ref="U65:U67"/>
    <mergeCell ref="B63:C64"/>
    <mergeCell ref="D63:F63"/>
    <mergeCell ref="H63:I64"/>
    <mergeCell ref="J63:L63"/>
    <mergeCell ref="O63:P64"/>
    <mergeCell ref="Q63:S63"/>
    <mergeCell ref="U73:V74"/>
    <mergeCell ref="W73:Y73"/>
    <mergeCell ref="B75:B77"/>
    <mergeCell ref="H75:H77"/>
    <mergeCell ref="O75:O77"/>
    <mergeCell ref="U75:U77"/>
    <mergeCell ref="B73:C74"/>
    <mergeCell ref="D73:F73"/>
    <mergeCell ref="H73:I74"/>
    <mergeCell ref="J73:L73"/>
    <mergeCell ref="O73:P74"/>
    <mergeCell ref="Q73:S73"/>
    <mergeCell ref="U83:V84"/>
    <mergeCell ref="W83:Y83"/>
    <mergeCell ref="B85:B87"/>
    <mergeCell ref="H85:H87"/>
    <mergeCell ref="O85:O87"/>
    <mergeCell ref="U85:U87"/>
    <mergeCell ref="B83:C84"/>
    <mergeCell ref="D83:F83"/>
    <mergeCell ref="H83:I84"/>
    <mergeCell ref="J83:L83"/>
    <mergeCell ref="O83:P84"/>
    <mergeCell ref="Q83:S83"/>
    <mergeCell ref="U93:V94"/>
    <mergeCell ref="W93:Y93"/>
    <mergeCell ref="B95:B97"/>
    <mergeCell ref="H95:H97"/>
    <mergeCell ref="O95:O97"/>
    <mergeCell ref="U95:U97"/>
    <mergeCell ref="B93:C94"/>
    <mergeCell ref="D93:F93"/>
    <mergeCell ref="H93:I94"/>
    <mergeCell ref="J93:L93"/>
    <mergeCell ref="O93:P94"/>
    <mergeCell ref="Q93:S9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all_100</vt:lpstr>
      <vt:lpstr>all_500_5</vt:lpstr>
      <vt:lpstr>all_500_10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2017-06-26T14:12:16Z</dcterms:created>
  <dcterms:modified xsi:type="dcterms:W3CDTF">2017-07-18T00:52:24Z</dcterms:modified>
</cp:coreProperties>
</file>