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rmación" sheetId="1" state="visible" r:id="rId2"/>
    <sheet name="Planilha2" sheetId="2" state="visible" r:id="rId3"/>
  </sheets>
  <definedNames>
    <definedName function="false" hidden="false" name="Fecha" vbProcedure="false">OFFSET(Información!$C$33,,,COUNTA(Información!$C$19:$C$593))</definedName>
    <definedName function="false" hidden="false" name="Histograma" vbProcedure="false">OFFSET(Información!$J$33,,,COUNT(Información!$J$33:$J$348)+8)</definedName>
    <definedName function="false" hidden="false" name="MACD" vbProcedure="false">OFFSET(Información!$H$33,,,COUNT(Información!$H$33:$H$348))</definedName>
    <definedName function="false" hidden="false" name="Media_12" vbProcedure="false">OFFSET(Información!$F$7,12,,COUNT(Información!$F$19:$F$348))</definedName>
    <definedName function="false" hidden="false" name="Media_26" vbProcedure="false">OFFSET(Información!$G$12,1,,COUNT(Información!$G$33:$G$348)+14)</definedName>
    <definedName function="false" hidden="false" name="Señal" vbProcedure="false">OFFSET(Información!$I$33,,,COUNT(Información!$I$33:$I$348)+8)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MACD = Media Exponencial (12)- Media Exponencial (26)
</t>
        </r>
      </text>
    </comment>
    <comment ref="I7" authorId="0">
      <text>
        <r>
          <rPr>
            <sz val="10"/>
            <color rgb="FF000000"/>
            <rFont val="Calibri"/>
            <family val="2"/>
            <charset val="1"/>
          </rPr>
          <t xml:space="preserve">Media exponencia 9 días 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MACD = Media Exponencial (12)- Media Exponencial (26)
</t>
        </r>
      </text>
    </comment>
    <comment ref="I7" authorId="0">
      <text>
        <r>
          <rPr>
            <sz val="10"/>
            <color rgb="FF000000"/>
            <rFont val="Calibri"/>
            <family val="2"/>
            <charset val="1"/>
          </rPr>
          <t xml:space="preserve">Media exponencia 9 días 
</t>
        </r>
      </text>
    </comment>
  </commentList>
</comments>
</file>

<file path=xl/sharedStrings.xml><?xml version="1.0" encoding="utf-8"?>
<sst xmlns="http://schemas.openxmlformats.org/spreadsheetml/2006/main" count="40" uniqueCount="27">
  <si>
    <t xml:space="preserve">Oscilador de Medias Móviles</t>
  </si>
  <si>
    <t xml:space="preserve">ESTRATEGIAS</t>
  </si>
  <si>
    <t xml:space="preserve">MACD &gt; 0 = Tomar posiciones largas</t>
  </si>
  <si>
    <t xml:space="preserve">Bono/Acción:</t>
  </si>
  <si>
    <t xml:space="preserve">Bonar 24</t>
  </si>
  <si>
    <t xml:space="preserve">MACD &lt; 0 = Tomar posiciones cortas</t>
  </si>
  <si>
    <t xml:space="preserve">Completar</t>
  </si>
  <si>
    <t xml:space="preserve"> --------------------------------</t>
  </si>
  <si>
    <t xml:space="preserve">Número</t>
  </si>
  <si>
    <t xml:space="preserve">Fecha</t>
  </si>
  <si>
    <t xml:space="preserve">Cotización</t>
  </si>
  <si>
    <t xml:space="preserve">Media 12</t>
  </si>
  <si>
    <t xml:space="preserve">Media 26</t>
  </si>
  <si>
    <t xml:space="preserve">MACD</t>
  </si>
  <si>
    <t xml:space="preserve">SEÑAL</t>
  </si>
  <si>
    <t xml:space="preserve">Histograma</t>
  </si>
  <si>
    <t xml:space="preserve">Decisión</t>
  </si>
  <si>
    <t xml:space="preserve">MACD &gt; SEÑAL (9) = Señal de compra</t>
  </si>
  <si>
    <t xml:space="preserve">MACD &lt; SEÑAL(9) = Señal de venta</t>
  </si>
  <si>
    <t xml:space="preserve">Cálculo das média móveis divergentes e convergentes</t>
  </si>
  <si>
    <t xml:space="preserve">Ação:</t>
  </si>
  <si>
    <t xml:space="preserve">MGLU3</t>
  </si>
  <si>
    <t xml:space="preserve">Data</t>
  </si>
  <si>
    <t xml:space="preserve">Cotação</t>
  </si>
  <si>
    <t xml:space="preserve">Sinal</t>
  </si>
  <si>
    <t xml:space="preserve">Histog</t>
  </si>
  <si>
    <t xml:space="preserve">Decisão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</si>
</sst>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/M/YYYY"/>
    <numFmt numFmtId="167" formatCode="@"/>
    <numFmt numFmtId="168" formatCode="_-* #,##0.00\ _P_t_s_-;\-* #,##0.00\ _P_t_s_-;_-* \-??\ _P_t_s_-;_-@_-"/>
    <numFmt numFmtId="169" formatCode="&quot;$ &quot;#,##0.00"/>
    <numFmt numFmtId="170" formatCode="#,##0.00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name val="Calibri"/>
      <family val="2"/>
      <charset val="1"/>
    </font>
    <font>
      <sz val="14"/>
      <color rgb="FFFA7D00"/>
      <name val="Calibri"/>
      <family val="2"/>
      <charset val="1"/>
    </font>
    <font>
      <sz val="11"/>
      <color rgb="FFFA7D00"/>
      <name val="Calibri"/>
      <family val="2"/>
      <charset val="1"/>
    </font>
    <font>
      <sz val="16"/>
      <color rgb="FFFA7D00"/>
      <name val="Calibri"/>
      <family val="2"/>
      <charset val="1"/>
    </font>
    <font>
      <b val="true"/>
      <sz val="12"/>
      <color rgb="FFF56829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  <font>
      <b val="true"/>
      <i val="true"/>
      <u val="single"/>
      <sz val="10"/>
      <name val="Calibri"/>
      <family val="2"/>
      <charset val="1"/>
    </font>
    <font>
      <b val="true"/>
      <i val="true"/>
      <sz val="16"/>
      <color rgb="FF0000FF"/>
      <name val="Calibri"/>
      <family val="2"/>
      <charset val="1"/>
    </font>
    <font>
      <i val="true"/>
      <sz val="10"/>
      <name val="Calibri"/>
      <family val="2"/>
      <charset val="1"/>
    </font>
    <font>
      <sz val="12"/>
      <color rgb="FFF56829"/>
      <name val="Calibri"/>
      <family val="2"/>
      <charset val="1"/>
    </font>
    <font>
      <i val="true"/>
      <sz val="12"/>
      <name val="Calibri"/>
      <family val="2"/>
      <charset val="1"/>
    </font>
    <font>
      <b val="true"/>
      <i val="true"/>
      <sz val="12"/>
      <color rgb="FFFF0000"/>
      <name val="Calibri"/>
      <family val="2"/>
      <charset val="1"/>
    </font>
    <font>
      <i val="true"/>
      <sz val="10"/>
      <color rgb="FFBFBFBF"/>
      <name val="Calibri"/>
      <family val="2"/>
      <charset val="1"/>
    </font>
    <font>
      <i val="true"/>
      <sz val="9"/>
      <color rgb="FFF79646"/>
      <name val="Calibri"/>
      <family val="2"/>
      <charset val="1"/>
    </font>
    <font>
      <i val="true"/>
      <sz val="10"/>
      <color rgb="FFF79646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 val="true"/>
      <sz val="10"/>
      <color rgb="FF00B050"/>
      <name val="Trebuchet MS"/>
      <family val="2"/>
    </font>
    <font>
      <b val="true"/>
      <sz val="10"/>
      <color rgb="FF595959"/>
      <name val="Calibri"/>
      <family val="0"/>
    </font>
    <font>
      <sz val="11"/>
      <color rgb="FF595959"/>
      <name val="Cambria"/>
      <family val="0"/>
    </font>
    <font>
      <sz val="10"/>
      <color rgb="FFD9D9D9"/>
      <name val="Calibri"/>
      <family val="0"/>
    </font>
    <font>
      <sz val="10"/>
      <color rgb="FF595959"/>
      <name val="Calibri"/>
      <family val="0"/>
    </font>
    <font>
      <sz val="10"/>
      <color rgb="FF808080"/>
      <name val="Cambria"/>
      <family val="0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8F8F8"/>
      </patternFill>
    </fill>
    <fill>
      <patternFill patternType="solid">
        <fgColor rgb="FFFEF2EC"/>
        <bgColor rgb="FFF2F2F2"/>
      </patternFill>
    </fill>
    <fill>
      <patternFill patternType="solid">
        <fgColor rgb="FFF8F8F8"/>
        <bgColor rgb="FFF2F2F2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double">
        <color rgb="FFA6A6A6"/>
      </left>
      <right style="double">
        <color rgb="FFA6A6A6"/>
      </right>
      <top style="double">
        <color rgb="FFA6A6A6"/>
      </top>
      <bottom style="thin">
        <color rgb="FFF79646"/>
      </bottom>
      <diagonal/>
    </border>
    <border diagonalUp="false" diagonalDown="false">
      <left style="double">
        <color rgb="FFA6A6A6"/>
      </left>
      <right style="double">
        <color rgb="FFA6A6A6"/>
      </right>
      <top/>
      <bottom/>
      <diagonal/>
    </border>
    <border diagonalUp="false" diagonalDown="false">
      <left style="thin">
        <color rgb="FFF79646"/>
      </left>
      <right/>
      <top style="thin">
        <color rgb="FFF79646"/>
      </top>
      <bottom/>
      <diagonal/>
    </border>
    <border diagonalUp="false" diagonalDown="false">
      <left style="thin">
        <color rgb="FFF79646"/>
      </left>
      <right style="thin">
        <color rgb="FFF79646"/>
      </right>
      <top style="thin">
        <color rgb="FFF79646"/>
      </top>
      <bottom style="thin">
        <color rgb="FFA6A6A6"/>
      </bottom>
      <diagonal/>
    </border>
    <border diagonalUp="false" diagonalDown="false">
      <left style="thin">
        <color rgb="FFF79646"/>
      </left>
      <right style="thin">
        <color rgb="FF8064A2"/>
      </right>
      <top style="thin">
        <color rgb="FFF79646"/>
      </top>
      <bottom style="thin">
        <color rgb="FFF79646"/>
      </bottom>
      <diagonal/>
    </border>
    <border diagonalUp="false" diagonalDown="false">
      <left style="thin">
        <color rgb="FF8064A2"/>
      </left>
      <right/>
      <top style="thin">
        <color rgb="FFF79646"/>
      </top>
      <bottom style="thin">
        <color rgb="FFF79646"/>
      </bottom>
      <diagonal/>
    </border>
    <border diagonalUp="false" diagonalDown="false">
      <left style="thin">
        <color rgb="FF8064A2"/>
      </left>
      <right style="thin">
        <color rgb="FFF79646"/>
      </right>
      <top style="thin">
        <color rgb="FFF79646"/>
      </top>
      <bottom style="thin">
        <color rgb="FFF7964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F79646"/>
      </top>
      <bottom style="thin">
        <color rgb="FFA6A6A6"/>
      </bottom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1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Excel Built-in Linked Cell" xfId="22" builtinId="53" customBuiltin="true"/>
    <cellStyle name="*unknown*" xfId="20" builtinId="8" customBuiltin="false"/>
  </cellStyles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EF2EC"/>
      <rgbColor rgb="FFF2F2F2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0C6E1"/>
      <rgbColor rgb="FFFF99CC"/>
      <rgbColor rgb="FFCC99FF"/>
      <rgbColor rgb="FFFFCC99"/>
      <rgbColor rgb="FF4F81BD"/>
      <rgbColor rgb="FF33CCCC"/>
      <rgbColor rgb="FF9BBB59"/>
      <rgbColor rgb="FFFA7D00"/>
      <rgbColor rgb="FFFF8001"/>
      <rgbColor rgb="FFF56829"/>
      <rgbColor rgb="FF8064A2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3433515924184"/>
          <c:y val="0.102858886967138"/>
          <c:w val="0.896359493916331"/>
          <c:h val="0.723166141011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Histograma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rgbClr val="b0c6e1"/>
              </a:solidFill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-5.68277689922418</c:v>
                </c:pt>
                <c:pt idx="9">
                  <c:v>-6.08633677911518</c:v>
                </c:pt>
                <c:pt idx="10">
                  <c:v>-6.3548097413065</c:v>
                </c:pt>
                <c:pt idx="11">
                  <c:v>-6.37603805338018</c:v>
                </c:pt>
                <c:pt idx="12">
                  <c:v>-6.27132546969679</c:v>
                </c:pt>
                <c:pt idx="13">
                  <c:v>-5.99590819683247</c:v>
                </c:pt>
                <c:pt idx="14">
                  <c:v>-5.7801943987355</c:v>
                </c:pt>
                <c:pt idx="15">
                  <c:v>-4.95547701891474</c:v>
                </c:pt>
                <c:pt idx="16">
                  <c:v>-4.45745374221115</c:v>
                </c:pt>
                <c:pt idx="17">
                  <c:v>-4.21843436289659</c:v>
                </c:pt>
                <c:pt idx="18">
                  <c:v>-4.41270292236997</c:v>
                </c:pt>
                <c:pt idx="19">
                  <c:v>-4.29671120463857</c:v>
                </c:pt>
                <c:pt idx="20">
                  <c:v>-4.00806882496293</c:v>
                </c:pt>
                <c:pt idx="21">
                  <c:v>-3.8086612575329</c:v>
                </c:pt>
                <c:pt idx="22">
                  <c:v>-3.90946402893124</c:v>
                </c:pt>
                <c:pt idx="23">
                  <c:v>-4.09489338815104</c:v>
                </c:pt>
                <c:pt idx="24">
                  <c:v>-4.47385560891171</c:v>
                </c:pt>
                <c:pt idx="25">
                  <c:v>-4.1782458644006</c:v>
                </c:pt>
                <c:pt idx="26">
                  <c:v>-3.75936201803084</c:v>
                </c:pt>
                <c:pt idx="27">
                  <c:v>-3.18725786040767</c:v>
                </c:pt>
                <c:pt idx="28">
                  <c:v>-2.58651678465371</c:v>
                </c:pt>
                <c:pt idx="29">
                  <c:v>-1.54669964159915</c:v>
                </c:pt>
                <c:pt idx="30">
                  <c:v>2.7167683820464</c:v>
                </c:pt>
                <c:pt idx="31">
                  <c:v>4.62292007346675</c:v>
                </c:pt>
                <c:pt idx="32">
                  <c:v>9.2168748410406</c:v>
                </c:pt>
                <c:pt idx="33">
                  <c:v>13.7020387515129</c:v>
                </c:pt>
                <c:pt idx="34">
                  <c:v>9.55636894256624</c:v>
                </c:pt>
                <c:pt idx="35">
                  <c:v>5.74873848136377</c:v>
                </c:pt>
                <c:pt idx="36">
                  <c:v>2.97766091533181</c:v>
                </c:pt>
                <c:pt idx="37">
                  <c:v>2.90928231061076</c:v>
                </c:pt>
                <c:pt idx="38">
                  <c:v>7.65892225850225</c:v>
                </c:pt>
                <c:pt idx="39">
                  <c:v>21.0331877583217</c:v>
                </c:pt>
                <c:pt idx="40">
                  <c:v>28.9171529334137</c:v>
                </c:pt>
                <c:pt idx="41">
                  <c:v>27.5200219460881</c:v>
                </c:pt>
                <c:pt idx="42">
                  <c:v>27.9743155652534</c:v>
                </c:pt>
                <c:pt idx="43">
                  <c:v>26.6743498065929</c:v>
                </c:pt>
                <c:pt idx="44">
                  <c:v>24.7672126148619</c:v>
                </c:pt>
                <c:pt idx="45">
                  <c:v>21.4828100070645</c:v>
                </c:pt>
                <c:pt idx="46">
                  <c:v>16.5011093036629</c:v>
                </c:pt>
                <c:pt idx="47">
                  <c:v>14.1890861628447</c:v>
                </c:pt>
                <c:pt idx="48">
                  <c:v>12.4266898614262</c:v>
                </c:pt>
                <c:pt idx="49">
                  <c:v>10.3708594993948</c:v>
                </c:pt>
                <c:pt idx="50">
                  <c:v>8.15142542718367</c:v>
                </c:pt>
                <c:pt idx="51">
                  <c:v>4.58704443288544</c:v>
                </c:pt>
                <c:pt idx="52">
                  <c:v>7.88655703371457</c:v>
                </c:pt>
                <c:pt idx="53">
                  <c:v>15.1696488751297</c:v>
                </c:pt>
              </c:numCache>
            </c:numRef>
          </c:val>
        </c:ser>
        <c:gapWidth val="0"/>
        <c:overlap val="-100"/>
        <c:axId val="14261094"/>
        <c:axId val="99370798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MACD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4"/>
                <c:pt idx="0">
                  <c:v>34.3673152747588</c:v>
                </c:pt>
                <c:pt idx="1">
                  <c:v>32.7906649738861</c:v>
                </c:pt>
                <c:pt idx="2">
                  <c:v>31.1019427726455</c:v>
                </c:pt>
                <c:pt idx="3">
                  <c:v>30.4614687657177</c:v>
                </c:pt>
                <c:pt idx="4">
                  <c:v>28.6552686888854</c:v>
                </c:pt>
                <c:pt idx="5">
                  <c:v>26.4349664214087</c:v>
                </c:pt>
                <c:pt idx="6">
                  <c:v>25.1918809819736</c:v>
                </c:pt>
                <c:pt idx="7">
                  <c:v>24.0505248002846</c:v>
                </c:pt>
                <c:pt idx="8">
                  <c:v>22.7386300733178</c:v>
                </c:pt>
                <c:pt idx="9">
                  <c:v>20.813485998648</c:v>
                </c:pt>
                <c:pt idx="10">
                  <c:v>18.9563106011301</c:v>
                </c:pt>
                <c:pt idx="11">
                  <c:v>17.3410727757114</c:v>
                </c:pt>
                <c:pt idx="12">
                  <c:v>15.8779539919706</c:v>
                </c:pt>
                <c:pt idx="13">
                  <c:v>14.6543942156268</c:v>
                </c:pt>
                <c:pt idx="14">
                  <c:v>13.4250594140399</c:v>
                </c:pt>
                <c:pt idx="15">
                  <c:v>13.0109075391319</c:v>
                </c:pt>
                <c:pt idx="16">
                  <c:v>12.3945673802828</c:v>
                </c:pt>
                <c:pt idx="17">
                  <c:v>11.5789781688732</c:v>
                </c:pt>
                <c:pt idx="18">
                  <c:v>10.2815338788073</c:v>
                </c:pt>
                <c:pt idx="19">
                  <c:v>9.32334779537905</c:v>
                </c:pt>
                <c:pt idx="20">
                  <c:v>8.60997296881396</c:v>
                </c:pt>
                <c:pt idx="21">
                  <c:v>7.85721522186077</c:v>
                </c:pt>
                <c:pt idx="22">
                  <c:v>6.77904644322962</c:v>
                </c:pt>
                <c:pt idx="23">
                  <c:v>5.56989373697206</c:v>
                </c:pt>
                <c:pt idx="24">
                  <c:v>4.07246761398346</c:v>
                </c:pt>
                <c:pt idx="25">
                  <c:v>3.32351589239443</c:v>
                </c:pt>
                <c:pt idx="26">
                  <c:v>2.80255923425648</c:v>
                </c:pt>
                <c:pt idx="27">
                  <c:v>2.57784892677773</c:v>
                </c:pt>
                <c:pt idx="28">
                  <c:v>2.53196080636826</c:v>
                </c:pt>
                <c:pt idx="29">
                  <c:v>3.18510303902303</c:v>
                </c:pt>
                <c:pt idx="30">
                  <c:v>8.12776315818019</c:v>
                </c:pt>
                <c:pt idx="31">
                  <c:v>11.1896448679672</c:v>
                </c:pt>
                <c:pt idx="32">
                  <c:v>18.0878183458012</c:v>
                </c:pt>
                <c:pt idx="33">
                  <c:v>25.9984919441517</c:v>
                </c:pt>
                <c:pt idx="34">
                  <c:v>24.2419143708466</c:v>
                </c:pt>
                <c:pt idx="35">
                  <c:v>21.8714685299851</c:v>
                </c:pt>
                <c:pt idx="36">
                  <c:v>19.8448061927861</c:v>
                </c:pt>
                <c:pt idx="37">
                  <c:v>20.5037481657178</c:v>
                </c:pt>
                <c:pt idx="38">
                  <c:v>27.1681186782348</c:v>
                </c:pt>
                <c:pt idx="39">
                  <c:v>45.8006811176347</c:v>
                </c:pt>
                <c:pt idx="40">
                  <c:v>60.9139345260801</c:v>
                </c:pt>
                <c:pt idx="41">
                  <c:v>66.3968090252765</c:v>
                </c:pt>
                <c:pt idx="42">
                  <c:v>73.8446815357552</c:v>
                </c:pt>
                <c:pt idx="43">
                  <c:v>79.2133032287429</c:v>
                </c:pt>
                <c:pt idx="44">
                  <c:v>83.4979691907274</c:v>
                </c:pt>
                <c:pt idx="45">
                  <c:v>85.5842690846962</c:v>
                </c:pt>
                <c:pt idx="46">
                  <c:v>84.7278457072102</c:v>
                </c:pt>
                <c:pt idx="47">
                  <c:v>85.9630941071032</c:v>
                </c:pt>
                <c:pt idx="48">
                  <c:v>87.3073702710412</c:v>
                </c:pt>
                <c:pt idx="49">
                  <c:v>87.8442547838586</c:v>
                </c:pt>
                <c:pt idx="50">
                  <c:v>87.6626770684434</c:v>
                </c:pt>
                <c:pt idx="51">
                  <c:v>85.2450571823665</c:v>
                </c:pt>
                <c:pt idx="52">
                  <c:v>90.5162090416243</c:v>
                </c:pt>
                <c:pt idx="53">
                  <c:v>101.591713101822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SEÑAL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28.421406972542</c:v>
                </c:pt>
                <c:pt idx="9">
                  <c:v>26.8998227777632</c:v>
                </c:pt>
                <c:pt idx="10">
                  <c:v>25.3111203424366</c:v>
                </c:pt>
                <c:pt idx="11">
                  <c:v>23.7171108290916</c:v>
                </c:pt>
                <c:pt idx="12">
                  <c:v>22.1492794616674</c:v>
                </c:pt>
                <c:pt idx="13">
                  <c:v>20.6503024124592</c:v>
                </c:pt>
                <c:pt idx="14">
                  <c:v>19.2052538127754</c:v>
                </c:pt>
                <c:pt idx="15">
                  <c:v>17.9663845580467</c:v>
                </c:pt>
                <c:pt idx="16">
                  <c:v>16.8520211224939</c:v>
                </c:pt>
                <c:pt idx="17">
                  <c:v>15.7974125317698</c:v>
                </c:pt>
                <c:pt idx="18">
                  <c:v>14.6942368011773</c:v>
                </c:pt>
                <c:pt idx="19">
                  <c:v>13.6200590000176</c:v>
                </c:pt>
                <c:pt idx="20">
                  <c:v>12.6180417937769</c:v>
                </c:pt>
                <c:pt idx="21">
                  <c:v>11.6658764793937</c:v>
                </c:pt>
                <c:pt idx="22">
                  <c:v>10.6885104721609</c:v>
                </c:pt>
                <c:pt idx="23">
                  <c:v>9.6647871251231</c:v>
                </c:pt>
                <c:pt idx="24">
                  <c:v>8.54632322289517</c:v>
                </c:pt>
                <c:pt idx="25">
                  <c:v>7.50176175679502</c:v>
                </c:pt>
                <c:pt idx="26">
                  <c:v>6.56192125228731</c:v>
                </c:pt>
                <c:pt idx="27">
                  <c:v>5.7651067871854</c:v>
                </c:pt>
                <c:pt idx="28">
                  <c:v>5.11847759102197</c:v>
                </c:pt>
                <c:pt idx="29">
                  <c:v>4.73180268062218</c:v>
                </c:pt>
                <c:pt idx="30">
                  <c:v>5.41099477613379</c:v>
                </c:pt>
                <c:pt idx="31">
                  <c:v>6.56672479450047</c:v>
                </c:pt>
                <c:pt idx="32">
                  <c:v>8.87094350476062</c:v>
                </c:pt>
                <c:pt idx="33">
                  <c:v>12.2964531926388</c:v>
                </c:pt>
                <c:pt idx="34">
                  <c:v>14.6855454282804</c:v>
                </c:pt>
                <c:pt idx="35">
                  <c:v>16.1227300486214</c:v>
                </c:pt>
                <c:pt idx="36">
                  <c:v>16.8671452774543</c:v>
                </c:pt>
                <c:pt idx="37">
                  <c:v>17.594465855107</c:v>
                </c:pt>
                <c:pt idx="38">
                  <c:v>19.5091964197326</c:v>
                </c:pt>
                <c:pt idx="39">
                  <c:v>24.767493359313</c:v>
                </c:pt>
                <c:pt idx="40">
                  <c:v>31.9967815926664</c:v>
                </c:pt>
                <c:pt idx="41">
                  <c:v>38.8767870791884</c:v>
                </c:pt>
                <c:pt idx="42">
                  <c:v>45.8703659705018</c:v>
                </c:pt>
                <c:pt idx="43">
                  <c:v>52.53895342215</c:v>
                </c:pt>
                <c:pt idx="44">
                  <c:v>58.7307565758655</c:v>
                </c:pt>
                <c:pt idx="45">
                  <c:v>64.1014590776316</c:v>
                </c:pt>
                <c:pt idx="46">
                  <c:v>68.2267364035474</c:v>
                </c:pt>
                <c:pt idx="47">
                  <c:v>71.7740079442585</c:v>
                </c:pt>
                <c:pt idx="48">
                  <c:v>74.8806804096151</c:v>
                </c:pt>
                <c:pt idx="49">
                  <c:v>77.4733952844638</c:v>
                </c:pt>
                <c:pt idx="50">
                  <c:v>79.5112516412597</c:v>
                </c:pt>
                <c:pt idx="51">
                  <c:v>80.6580127494811</c:v>
                </c:pt>
                <c:pt idx="52">
                  <c:v>82.6296520079097</c:v>
                </c:pt>
                <c:pt idx="53">
                  <c:v>86.4220642266921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761537"/>
        <c:axId val="98002452"/>
      </c:lineChart>
      <c:catAx>
        <c:axId val="14261094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70798"/>
        <c:crosses val="autoZero"/>
        <c:auto val="1"/>
        <c:lblAlgn val="ctr"/>
        <c:lblOffset val="100"/>
      </c:catAx>
      <c:valAx>
        <c:axId val="993707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61094"/>
        <c:crosses val="autoZero"/>
      </c:valAx>
      <c:catAx>
        <c:axId val="94761537"/>
        <c:scaling>
          <c:orientation val="minMax"/>
        </c:scaling>
        <c:delete val="1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02452"/>
        <c:crosses val="autoZero"/>
        <c:auto val="1"/>
        <c:lblAlgn val="ctr"/>
        <c:lblOffset val="100"/>
      </c:catAx>
      <c:valAx>
        <c:axId val="98002452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76153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Media 12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8"/>
                <c:pt idx="0">
                  <c:v>3/12/2018</c:v>
                </c:pt>
                <c:pt idx="1">
                  <c:v>3/13/2018</c:v>
                </c:pt>
                <c:pt idx="2">
                  <c:v>3/14/2018</c:v>
                </c:pt>
                <c:pt idx="3">
                  <c:v>3/15/2018</c:v>
                </c:pt>
                <c:pt idx="4">
                  <c:v>3/16/2018</c:v>
                </c:pt>
                <c:pt idx="5">
                  <c:v>3/19/2018</c:v>
                </c:pt>
                <c:pt idx="6">
                  <c:v>3/20/2018</c:v>
                </c:pt>
                <c:pt idx="7">
                  <c:v>3/21/2018</c:v>
                </c:pt>
                <c:pt idx="8">
                  <c:v>3/22/2018</c:v>
                </c:pt>
                <c:pt idx="9">
                  <c:v>3/23/2018</c:v>
                </c:pt>
                <c:pt idx="10">
                  <c:v>3/26/2018</c:v>
                </c:pt>
                <c:pt idx="11">
                  <c:v>3/27/2018</c:v>
                </c:pt>
                <c:pt idx="12">
                  <c:v>3/28/2018</c:v>
                </c:pt>
                <c:pt idx="13">
                  <c:v>4/3/2018</c:v>
                </c:pt>
                <c:pt idx="14">
                  <c:v>4/4/2018</c:v>
                </c:pt>
                <c:pt idx="15">
                  <c:v>4/5/2018</c:v>
                </c:pt>
                <c:pt idx="16">
                  <c:v>4/6/2018</c:v>
                </c:pt>
                <c:pt idx="17">
                  <c:v>4/9/2018</c:v>
                </c:pt>
                <c:pt idx="18">
                  <c:v>4/10/2018</c:v>
                </c:pt>
                <c:pt idx="19">
                  <c:v>4/11/2018</c:v>
                </c:pt>
                <c:pt idx="20">
                  <c:v>4/12/2018</c:v>
                </c:pt>
                <c:pt idx="21">
                  <c:v>4/13/2018</c:v>
                </c:pt>
                <c:pt idx="22">
                  <c:v>4/16/2018</c:v>
                </c:pt>
                <c:pt idx="23">
                  <c:v>4/17/2018</c:v>
                </c:pt>
                <c:pt idx="24">
                  <c:v>4/18/2018</c:v>
                </c:pt>
                <c:pt idx="25">
                  <c:v>4/19/2018</c:v>
                </c:pt>
                <c:pt idx="26">
                  <c:v>4/20/2018</c:v>
                </c:pt>
                <c:pt idx="27">
                  <c:v>4/23/2018</c:v>
                </c:pt>
                <c:pt idx="28">
                  <c:v>4/24/2018</c:v>
                </c:pt>
                <c:pt idx="29">
                  <c:v>4/25/2018</c:v>
                </c:pt>
                <c:pt idx="30">
                  <c:v>4/26/2018</c:v>
                </c:pt>
                <c:pt idx="31">
                  <c:v>4/27/2018</c:v>
                </c:pt>
                <c:pt idx="32">
                  <c:v>5/2/2018</c:v>
                </c:pt>
                <c:pt idx="33">
                  <c:v>5/3/2018</c:v>
                </c:pt>
                <c:pt idx="34">
                  <c:v>5/4/2018</c:v>
                </c:pt>
                <c:pt idx="35">
                  <c:v>5/7/2018</c:v>
                </c:pt>
                <c:pt idx="36">
                  <c:v>5/8/2018</c:v>
                </c:pt>
                <c:pt idx="37">
                  <c:v>5/9/2018</c:v>
                </c:pt>
                <c:pt idx="38">
                  <c:v>5/10/2018</c:v>
                </c:pt>
                <c:pt idx="39">
                  <c:v>5/11/2018</c:v>
                </c:pt>
                <c:pt idx="40">
                  <c:v>5/14/2018</c:v>
                </c:pt>
                <c:pt idx="41">
                  <c:v>5/15/2018</c:v>
                </c:pt>
                <c:pt idx="42">
                  <c:v>5/16/2018</c:v>
                </c:pt>
                <c:pt idx="43">
                  <c:v>5/17/2018</c:v>
                </c:pt>
                <c:pt idx="44">
                  <c:v>5/18/2018</c:v>
                </c:pt>
                <c:pt idx="45">
                  <c:v>5/21/2018</c:v>
                </c:pt>
                <c:pt idx="46">
                  <c:v>5/22/2018</c:v>
                </c:pt>
                <c:pt idx="47">
                  <c:v>5/23/2018</c:v>
                </c:pt>
                <c:pt idx="48">
                  <c:v>5/24/2018</c:v>
                </c:pt>
                <c:pt idx="49">
                  <c:v>5/28/2018</c:v>
                </c:pt>
                <c:pt idx="50">
                  <c:v>5/29/2018</c:v>
                </c:pt>
                <c:pt idx="51">
                  <c:v>5/30/2018</c:v>
                </c:pt>
                <c:pt idx="52">
                  <c:v>5/31/2018</c:v>
                </c:pt>
                <c:pt idx="53">
                  <c:v>6/1/2018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68"/>
                <c:pt idx="0">
                  <c:v>2261.75</c:v>
                </c:pt>
                <c:pt idx="1">
                  <c:v>2266.25</c:v>
                </c:pt>
                <c:pt idx="2">
                  <c:v>2271.75</c:v>
                </c:pt>
                <c:pt idx="3">
                  <c:v>2275.48076923077</c:v>
                </c:pt>
                <c:pt idx="4">
                  <c:v>2283.86834319527</c:v>
                </c:pt>
                <c:pt idx="5">
                  <c:v>2290.84244424215</c:v>
                </c:pt>
                <c:pt idx="6">
                  <c:v>2294.82052974336</c:v>
                </c:pt>
                <c:pt idx="7">
                  <c:v>2299.69429439822</c:v>
                </c:pt>
                <c:pt idx="8">
                  <c:v>2306.04901833696</c:v>
                </c:pt>
                <c:pt idx="9">
                  <c:v>2310.57993859281</c:v>
                </c:pt>
                <c:pt idx="10">
                  <c:v>2316.49071727084</c:v>
                </c:pt>
                <c:pt idx="11">
                  <c:v>2322.06137615225</c:v>
                </c:pt>
                <c:pt idx="12">
                  <c:v>2326.97501059037</c:v>
                </c:pt>
                <c:pt idx="13">
                  <c:v>2330.82500896108</c:v>
                </c:pt>
                <c:pt idx="14">
                  <c:v>2332.85193065937</c:v>
                </c:pt>
                <c:pt idx="15">
                  <c:v>2334.72086440409</c:v>
                </c:pt>
                <c:pt idx="16">
                  <c:v>2336.14842372653</c:v>
                </c:pt>
                <c:pt idx="17">
                  <c:v>2339.35635853784</c:v>
                </c:pt>
                <c:pt idx="18">
                  <c:v>2340.22461107048</c:v>
                </c:pt>
                <c:pt idx="19">
                  <c:v>2340.03620936733</c:v>
                </c:pt>
                <c:pt idx="20">
                  <c:v>2341.41525408005</c:v>
                </c:pt>
                <c:pt idx="21">
                  <c:v>2342.8129072985</c:v>
                </c:pt>
                <c:pt idx="22">
                  <c:v>2343.71861386796</c:v>
                </c:pt>
                <c:pt idx="23">
                  <c:v>2343.25421173443</c:v>
                </c:pt>
                <c:pt idx="24">
                  <c:v>2342.64587146759</c:v>
                </c:pt>
                <c:pt idx="25">
                  <c:v>2342.23881431873</c:v>
                </c:pt>
                <c:pt idx="26">
                  <c:v>2341.89438134662</c:v>
                </c:pt>
                <c:pt idx="27">
                  <c:v>2341.80293806253</c:v>
                </c:pt>
                <c:pt idx="28">
                  <c:v>2341.52556297598</c:v>
                </c:pt>
                <c:pt idx="29">
                  <c:v>2342.64470713352</c:v>
                </c:pt>
                <c:pt idx="30">
                  <c:v>2343.3147521899</c:v>
                </c:pt>
                <c:pt idx="31">
                  <c:v>2343.51248262223</c:v>
                </c:pt>
                <c:pt idx="32">
                  <c:v>2342.66440837265</c:v>
                </c:pt>
                <c:pt idx="33">
                  <c:v>2342.28526862301</c:v>
                </c:pt>
                <c:pt idx="34">
                  <c:v>2342.24138114255</c:v>
                </c:pt>
                <c:pt idx="35">
                  <c:v>2342.01963019754</c:v>
                </c:pt>
                <c:pt idx="36">
                  <c:v>2341.06276401331</c:v>
                </c:pt>
                <c:pt idx="37">
                  <c:v>2339.69926185741</c:v>
                </c:pt>
                <c:pt idx="38">
                  <c:v>2337.6070677255</c:v>
                </c:pt>
                <c:pt idx="39">
                  <c:v>2336.74444192158</c:v>
                </c:pt>
                <c:pt idx="40">
                  <c:v>2336.2145277798</c:v>
                </c:pt>
                <c:pt idx="41">
                  <c:v>2336.18152350598</c:v>
                </c:pt>
                <c:pt idx="42">
                  <c:v>2336.46128912045</c:v>
                </c:pt>
                <c:pt idx="43">
                  <c:v>2338.08262925576</c:v>
                </c:pt>
                <c:pt idx="44">
                  <c:v>2348.06991706257</c:v>
                </c:pt>
                <c:pt idx="45">
                  <c:v>2355.13608366833</c:v>
                </c:pt>
                <c:pt idx="46">
                  <c:v>2370.03822464243</c:v>
                </c:pt>
                <c:pt idx="47">
                  <c:v>2387.87849777436</c:v>
                </c:pt>
                <c:pt idx="48">
                  <c:v>2388.20488273215</c:v>
                </c:pt>
                <c:pt idx="49">
                  <c:v>2387.0964392349</c:v>
                </c:pt>
                <c:pt idx="50">
                  <c:v>2386.3123716603</c:v>
                </c:pt>
                <c:pt idx="51">
                  <c:v>2390.41816063564</c:v>
                </c:pt>
                <c:pt idx="52">
                  <c:v>2406.19998207631</c:v>
                </c:pt>
                <c:pt idx="53">
                  <c:v>2446.01536944919</c:v>
                </c:pt>
                <c:pt idx="54">
                  <c:v>2481.70531261085</c:v>
                </c:pt>
                <c:pt idx="55">
                  <c:v>2500.98141836303</c:v>
                </c:pt>
                <c:pt idx="56">
                  <c:v>2524.83043092256</c:v>
                </c:pt>
                <c:pt idx="57">
                  <c:v>2545.73344154986</c:v>
                </c:pt>
                <c:pt idx="58">
                  <c:v>2565.31291208065</c:v>
                </c:pt>
                <c:pt idx="59">
                  <c:v>2581.26477176055</c:v>
                </c:pt>
                <c:pt idx="60">
                  <c:v>2591.83942225893</c:v>
                </c:pt>
                <c:pt idx="61">
                  <c:v>2606.32566498832</c:v>
                </c:pt>
                <c:pt idx="62">
                  <c:v>2621.1986396055</c:v>
                </c:pt>
                <c:pt idx="63">
                  <c:v>2634.70654120466</c:v>
                </c:pt>
                <c:pt idx="64">
                  <c:v>2646.90553486548</c:v>
                </c:pt>
                <c:pt idx="65">
                  <c:v>2654.76622180925</c:v>
                </c:pt>
                <c:pt idx="66">
                  <c:v>2677.10987999244</c:v>
                </c:pt>
                <c:pt idx="67">
                  <c:v>2711.40066768591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Media 26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8"/>
                <c:pt idx="0">
                  <c:v>3/12/2018</c:v>
                </c:pt>
                <c:pt idx="1">
                  <c:v>3/13/2018</c:v>
                </c:pt>
                <c:pt idx="2">
                  <c:v>3/14/2018</c:v>
                </c:pt>
                <c:pt idx="3">
                  <c:v>3/15/2018</c:v>
                </c:pt>
                <c:pt idx="4">
                  <c:v>3/16/2018</c:v>
                </c:pt>
                <c:pt idx="5">
                  <c:v>3/19/2018</c:v>
                </c:pt>
                <c:pt idx="6">
                  <c:v>3/20/2018</c:v>
                </c:pt>
                <c:pt idx="7">
                  <c:v>3/21/2018</c:v>
                </c:pt>
                <c:pt idx="8">
                  <c:v>3/22/2018</c:v>
                </c:pt>
                <c:pt idx="9">
                  <c:v>3/23/2018</c:v>
                </c:pt>
                <c:pt idx="10">
                  <c:v>3/26/2018</c:v>
                </c:pt>
                <c:pt idx="11">
                  <c:v>3/27/2018</c:v>
                </c:pt>
                <c:pt idx="12">
                  <c:v>3/28/2018</c:v>
                </c:pt>
                <c:pt idx="13">
                  <c:v>4/3/2018</c:v>
                </c:pt>
                <c:pt idx="14">
                  <c:v>4/4/2018</c:v>
                </c:pt>
                <c:pt idx="15">
                  <c:v>4/5/2018</c:v>
                </c:pt>
                <c:pt idx="16">
                  <c:v>4/6/2018</c:v>
                </c:pt>
                <c:pt idx="17">
                  <c:v>4/9/2018</c:v>
                </c:pt>
                <c:pt idx="18">
                  <c:v>4/10/2018</c:v>
                </c:pt>
                <c:pt idx="19">
                  <c:v>4/11/2018</c:v>
                </c:pt>
                <c:pt idx="20">
                  <c:v>4/12/2018</c:v>
                </c:pt>
                <c:pt idx="21">
                  <c:v>4/13/2018</c:v>
                </c:pt>
                <c:pt idx="22">
                  <c:v>4/16/2018</c:v>
                </c:pt>
                <c:pt idx="23">
                  <c:v>4/17/2018</c:v>
                </c:pt>
                <c:pt idx="24">
                  <c:v>4/18/2018</c:v>
                </c:pt>
                <c:pt idx="25">
                  <c:v>4/19/2018</c:v>
                </c:pt>
                <c:pt idx="26">
                  <c:v>4/20/2018</c:v>
                </c:pt>
                <c:pt idx="27">
                  <c:v>4/23/2018</c:v>
                </c:pt>
                <c:pt idx="28">
                  <c:v>4/24/2018</c:v>
                </c:pt>
                <c:pt idx="29">
                  <c:v>4/25/2018</c:v>
                </c:pt>
                <c:pt idx="30">
                  <c:v>4/26/2018</c:v>
                </c:pt>
                <c:pt idx="31">
                  <c:v>4/27/2018</c:v>
                </c:pt>
                <c:pt idx="32">
                  <c:v>5/2/2018</c:v>
                </c:pt>
                <c:pt idx="33">
                  <c:v>5/3/2018</c:v>
                </c:pt>
                <c:pt idx="34">
                  <c:v>5/4/2018</c:v>
                </c:pt>
                <c:pt idx="35">
                  <c:v>5/7/2018</c:v>
                </c:pt>
                <c:pt idx="36">
                  <c:v>5/8/2018</c:v>
                </c:pt>
                <c:pt idx="37">
                  <c:v>5/9/2018</c:v>
                </c:pt>
                <c:pt idx="38">
                  <c:v>5/10/2018</c:v>
                </c:pt>
                <c:pt idx="39">
                  <c:v>5/11/2018</c:v>
                </c:pt>
                <c:pt idx="40">
                  <c:v>5/14/2018</c:v>
                </c:pt>
                <c:pt idx="41">
                  <c:v>5/15/2018</c:v>
                </c:pt>
                <c:pt idx="42">
                  <c:v>5/16/2018</c:v>
                </c:pt>
                <c:pt idx="43">
                  <c:v>5/17/2018</c:v>
                </c:pt>
                <c:pt idx="44">
                  <c:v>5/18/2018</c:v>
                </c:pt>
                <c:pt idx="45">
                  <c:v>5/21/2018</c:v>
                </c:pt>
                <c:pt idx="46">
                  <c:v>5/22/2018</c:v>
                </c:pt>
                <c:pt idx="47">
                  <c:v>5/23/2018</c:v>
                </c:pt>
                <c:pt idx="48">
                  <c:v>5/24/2018</c:v>
                </c:pt>
                <c:pt idx="49">
                  <c:v>5/28/2018</c:v>
                </c:pt>
                <c:pt idx="50">
                  <c:v>5/29/2018</c:v>
                </c:pt>
                <c:pt idx="51">
                  <c:v>5/30/2018</c:v>
                </c:pt>
                <c:pt idx="52">
                  <c:v>5/31/2018</c:v>
                </c:pt>
                <c:pt idx="53">
                  <c:v>6/1/2018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2298.48461538461</c:v>
                </c:pt>
                <c:pt idx="21">
                  <c:v>2301.9301994302</c:v>
                </c:pt>
                <c:pt idx="22">
                  <c:v>2305.04648095389</c:v>
                </c:pt>
                <c:pt idx="23">
                  <c:v>2308.89488977212</c:v>
                </c:pt>
                <c:pt idx="24">
                  <c:v>2311.56934238159</c:v>
                </c:pt>
                <c:pt idx="25">
                  <c:v>2313.60124294592</c:v>
                </c:pt>
                <c:pt idx="26">
                  <c:v>2316.22337309807</c:v>
                </c:pt>
                <c:pt idx="27">
                  <c:v>2318.76238249822</c:v>
                </c:pt>
                <c:pt idx="28">
                  <c:v>2320.97998379464</c:v>
                </c:pt>
                <c:pt idx="29">
                  <c:v>2322.44072573578</c:v>
                </c:pt>
                <c:pt idx="30">
                  <c:v>2323.68956086646</c:v>
                </c:pt>
                <c:pt idx="31">
                  <c:v>2324.89774154302</c:v>
                </c:pt>
                <c:pt idx="32">
                  <c:v>2326.01642735465</c:v>
                </c:pt>
                <c:pt idx="33">
                  <c:v>2327.1485438469</c:v>
                </c:pt>
                <c:pt idx="34">
                  <c:v>2328.10050356194</c:v>
                </c:pt>
                <c:pt idx="35">
                  <c:v>2329.63379959439</c:v>
                </c:pt>
                <c:pt idx="36">
                  <c:v>2330.92018480962</c:v>
                </c:pt>
                <c:pt idx="37">
                  <c:v>2331.93350445335</c:v>
                </c:pt>
                <c:pt idx="38">
                  <c:v>2332.38287449385</c:v>
                </c:pt>
                <c:pt idx="39">
                  <c:v>2332.96192082764</c:v>
                </c:pt>
                <c:pt idx="40">
                  <c:v>2333.63140817374</c:v>
                </c:pt>
                <c:pt idx="41">
                  <c:v>2334.16241497568</c:v>
                </c:pt>
                <c:pt idx="42">
                  <c:v>2334.28371757008</c:v>
                </c:pt>
                <c:pt idx="43">
                  <c:v>2334.12936812044</c:v>
                </c:pt>
                <c:pt idx="44">
                  <c:v>2333.53460011152</c:v>
                </c:pt>
                <c:pt idx="45">
                  <c:v>2333.42092602919</c:v>
                </c:pt>
                <c:pt idx="46">
                  <c:v>2333.41196854554</c:v>
                </c:pt>
                <c:pt idx="47">
                  <c:v>2333.60367457921</c:v>
                </c:pt>
                <c:pt idx="48">
                  <c:v>2333.92932831408</c:v>
                </c:pt>
                <c:pt idx="49">
                  <c:v>2334.89752621674</c:v>
                </c:pt>
                <c:pt idx="50">
                  <c:v>2339.94215390439</c:v>
                </c:pt>
                <c:pt idx="51">
                  <c:v>2343.94643880036</c:v>
                </c:pt>
                <c:pt idx="52">
                  <c:v>2351.95040629663</c:v>
                </c:pt>
                <c:pt idx="53">
                  <c:v>2361.88000583021</c:v>
                </c:pt>
                <c:pt idx="54">
                  <c:v>2363.96296836131</c:v>
                </c:pt>
                <c:pt idx="55">
                  <c:v>2365.22497070492</c:v>
                </c:pt>
                <c:pt idx="56">
                  <c:v>2366.46756546751</c:v>
                </c:pt>
                <c:pt idx="57">
                  <c:v>2369.91441246992</c:v>
                </c:pt>
                <c:pt idx="58">
                  <c:v>2379.03186339808</c:v>
                </c:pt>
                <c:pt idx="59">
                  <c:v>2400.21468833155</c:v>
                </c:pt>
                <c:pt idx="60">
                  <c:v>2420.79137808477</c:v>
                </c:pt>
                <c:pt idx="61">
                  <c:v>2434.58460933775</c:v>
                </c:pt>
                <c:pt idx="62">
                  <c:v>2450.98574938681</c:v>
                </c:pt>
                <c:pt idx="63">
                  <c:v>2466.52013832112</c:v>
                </c:pt>
                <c:pt idx="64">
                  <c:v>2481.81494288992</c:v>
                </c:pt>
                <c:pt idx="65">
                  <c:v>2495.68050267585</c:v>
                </c:pt>
                <c:pt idx="66">
                  <c:v>2507.11157655172</c:v>
                </c:pt>
                <c:pt idx="67">
                  <c:v>2520.36257088122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09053"/>
        <c:axId val="62527138"/>
      </c:lineChart>
      <c:catAx>
        <c:axId val="4709053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527138"/>
        <c:crosses val="autoZero"/>
        <c:auto val="1"/>
        <c:lblAlgn val="ctr"/>
        <c:lblOffset val="100"/>
      </c:catAx>
      <c:valAx>
        <c:axId val="62527138"/>
        <c:scaling>
          <c:orientation val="minMax"/>
          <c:max val="2700"/>
          <c:min val="2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09053"/>
        <c:crosses val="autoZero"/>
        <c:crossBetween val="midCat"/>
        <c:majorUnit val="2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3433515924184"/>
          <c:y val="0.102858886967138"/>
          <c:w val="0.896359493916331"/>
          <c:h val="0.723064401261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Histograma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rgbClr val="b0c6e1"/>
              </a:solidFill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-5.68277689922418</c:v>
                </c:pt>
                <c:pt idx="9">
                  <c:v>-6.08633677911518</c:v>
                </c:pt>
                <c:pt idx="10">
                  <c:v>-6.3548097413065</c:v>
                </c:pt>
                <c:pt idx="11">
                  <c:v>-6.37603805338018</c:v>
                </c:pt>
                <c:pt idx="12">
                  <c:v>-6.27132546969679</c:v>
                </c:pt>
                <c:pt idx="13">
                  <c:v>-5.99590819683247</c:v>
                </c:pt>
                <c:pt idx="14">
                  <c:v>-5.7801943987355</c:v>
                </c:pt>
                <c:pt idx="15">
                  <c:v>-4.95547701891474</c:v>
                </c:pt>
                <c:pt idx="16">
                  <c:v>-4.45745374221115</c:v>
                </c:pt>
                <c:pt idx="17">
                  <c:v>-4.21843436289659</c:v>
                </c:pt>
                <c:pt idx="18">
                  <c:v>-4.41270292236997</c:v>
                </c:pt>
                <c:pt idx="19">
                  <c:v>-4.29671120463857</c:v>
                </c:pt>
                <c:pt idx="20">
                  <c:v>-4.00806882496293</c:v>
                </c:pt>
                <c:pt idx="21">
                  <c:v>-3.8086612575329</c:v>
                </c:pt>
                <c:pt idx="22">
                  <c:v>-3.90946402893124</c:v>
                </c:pt>
                <c:pt idx="23">
                  <c:v>-4.09489338815104</c:v>
                </c:pt>
                <c:pt idx="24">
                  <c:v>-4.47385560891171</c:v>
                </c:pt>
                <c:pt idx="25">
                  <c:v>-4.1782458644006</c:v>
                </c:pt>
                <c:pt idx="26">
                  <c:v>-3.75936201803084</c:v>
                </c:pt>
                <c:pt idx="27">
                  <c:v>-3.18725786040767</c:v>
                </c:pt>
                <c:pt idx="28">
                  <c:v>-2.58651678465371</c:v>
                </c:pt>
                <c:pt idx="29">
                  <c:v>-1.54669964159915</c:v>
                </c:pt>
                <c:pt idx="30">
                  <c:v>2.7167683820464</c:v>
                </c:pt>
                <c:pt idx="31">
                  <c:v>4.62292007346675</c:v>
                </c:pt>
                <c:pt idx="32">
                  <c:v>9.2168748410406</c:v>
                </c:pt>
                <c:pt idx="33">
                  <c:v>13.7020387515129</c:v>
                </c:pt>
                <c:pt idx="34">
                  <c:v>9.55636894256624</c:v>
                </c:pt>
                <c:pt idx="35">
                  <c:v>5.74873848136377</c:v>
                </c:pt>
                <c:pt idx="36">
                  <c:v>2.97766091533181</c:v>
                </c:pt>
                <c:pt idx="37">
                  <c:v>2.90928231061076</c:v>
                </c:pt>
                <c:pt idx="38">
                  <c:v>7.65892225850225</c:v>
                </c:pt>
                <c:pt idx="39">
                  <c:v>21.0331877583217</c:v>
                </c:pt>
                <c:pt idx="40">
                  <c:v>28.9171529334137</c:v>
                </c:pt>
                <c:pt idx="41">
                  <c:v>27.5200219460881</c:v>
                </c:pt>
                <c:pt idx="42">
                  <c:v>27.9743155652534</c:v>
                </c:pt>
                <c:pt idx="43">
                  <c:v>26.6743498065929</c:v>
                </c:pt>
                <c:pt idx="44">
                  <c:v>24.7672126148619</c:v>
                </c:pt>
                <c:pt idx="45">
                  <c:v>21.4828100070645</c:v>
                </c:pt>
                <c:pt idx="46">
                  <c:v>16.5011093036629</c:v>
                </c:pt>
                <c:pt idx="47">
                  <c:v>14.1890861628447</c:v>
                </c:pt>
                <c:pt idx="48">
                  <c:v>12.4266898614262</c:v>
                </c:pt>
                <c:pt idx="49">
                  <c:v>10.3708594993948</c:v>
                </c:pt>
                <c:pt idx="50">
                  <c:v>8.15142542718367</c:v>
                </c:pt>
                <c:pt idx="51">
                  <c:v>4.58704443288544</c:v>
                </c:pt>
                <c:pt idx="52">
                  <c:v>7.88655703371457</c:v>
                </c:pt>
                <c:pt idx="53">
                  <c:v>15.1696488751297</c:v>
                </c:pt>
              </c:numCache>
            </c:numRef>
          </c:val>
        </c:ser>
        <c:gapWidth val="0"/>
        <c:overlap val="-100"/>
        <c:axId val="75022210"/>
        <c:axId val="95966693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MACD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54"/>
                <c:pt idx="0">
                  <c:v>34.3673152747588</c:v>
                </c:pt>
                <c:pt idx="1">
                  <c:v>32.7906649738861</c:v>
                </c:pt>
                <c:pt idx="2">
                  <c:v>31.1019427726455</c:v>
                </c:pt>
                <c:pt idx="3">
                  <c:v>30.4614687657177</c:v>
                </c:pt>
                <c:pt idx="4">
                  <c:v>28.6552686888854</c:v>
                </c:pt>
                <c:pt idx="5">
                  <c:v>26.4349664214087</c:v>
                </c:pt>
                <c:pt idx="6">
                  <c:v>25.1918809819736</c:v>
                </c:pt>
                <c:pt idx="7">
                  <c:v>24.0505248002846</c:v>
                </c:pt>
                <c:pt idx="8">
                  <c:v>22.7386300733178</c:v>
                </c:pt>
                <c:pt idx="9">
                  <c:v>20.813485998648</c:v>
                </c:pt>
                <c:pt idx="10">
                  <c:v>18.9563106011301</c:v>
                </c:pt>
                <c:pt idx="11">
                  <c:v>17.3410727757114</c:v>
                </c:pt>
                <c:pt idx="12">
                  <c:v>15.8779539919706</c:v>
                </c:pt>
                <c:pt idx="13">
                  <c:v>14.6543942156268</c:v>
                </c:pt>
                <c:pt idx="14">
                  <c:v>13.4250594140399</c:v>
                </c:pt>
                <c:pt idx="15">
                  <c:v>13.0109075391319</c:v>
                </c:pt>
                <c:pt idx="16">
                  <c:v>12.3945673802828</c:v>
                </c:pt>
                <c:pt idx="17">
                  <c:v>11.5789781688732</c:v>
                </c:pt>
                <c:pt idx="18">
                  <c:v>10.2815338788073</c:v>
                </c:pt>
                <c:pt idx="19">
                  <c:v>9.32334779537905</c:v>
                </c:pt>
                <c:pt idx="20">
                  <c:v>8.60997296881396</c:v>
                </c:pt>
                <c:pt idx="21">
                  <c:v>7.85721522186077</c:v>
                </c:pt>
                <c:pt idx="22">
                  <c:v>6.77904644322962</c:v>
                </c:pt>
                <c:pt idx="23">
                  <c:v>5.56989373697206</c:v>
                </c:pt>
                <c:pt idx="24">
                  <c:v>4.07246761398346</c:v>
                </c:pt>
                <c:pt idx="25">
                  <c:v>3.32351589239443</c:v>
                </c:pt>
                <c:pt idx="26">
                  <c:v>2.80255923425648</c:v>
                </c:pt>
                <c:pt idx="27">
                  <c:v>2.57784892677773</c:v>
                </c:pt>
                <c:pt idx="28">
                  <c:v>2.53196080636826</c:v>
                </c:pt>
                <c:pt idx="29">
                  <c:v>3.18510303902303</c:v>
                </c:pt>
                <c:pt idx="30">
                  <c:v>8.12776315818019</c:v>
                </c:pt>
                <c:pt idx="31">
                  <c:v>11.1896448679672</c:v>
                </c:pt>
                <c:pt idx="32">
                  <c:v>18.0878183458012</c:v>
                </c:pt>
                <c:pt idx="33">
                  <c:v>25.9984919441517</c:v>
                </c:pt>
                <c:pt idx="34">
                  <c:v>24.2419143708466</c:v>
                </c:pt>
                <c:pt idx="35">
                  <c:v>21.8714685299851</c:v>
                </c:pt>
                <c:pt idx="36">
                  <c:v>19.8448061927861</c:v>
                </c:pt>
                <c:pt idx="37">
                  <c:v>20.5037481657178</c:v>
                </c:pt>
                <c:pt idx="38">
                  <c:v>27.1681186782348</c:v>
                </c:pt>
                <c:pt idx="39">
                  <c:v>45.8006811176347</c:v>
                </c:pt>
                <c:pt idx="40">
                  <c:v>60.9139345260801</c:v>
                </c:pt>
                <c:pt idx="41">
                  <c:v>66.3968090252765</c:v>
                </c:pt>
                <c:pt idx="42">
                  <c:v>73.8446815357552</c:v>
                </c:pt>
                <c:pt idx="43">
                  <c:v>79.2133032287429</c:v>
                </c:pt>
                <c:pt idx="44">
                  <c:v>83.4979691907274</c:v>
                </c:pt>
                <c:pt idx="45">
                  <c:v>85.5842690846962</c:v>
                </c:pt>
                <c:pt idx="46">
                  <c:v>84.7278457072102</c:v>
                </c:pt>
                <c:pt idx="47">
                  <c:v>85.9630941071032</c:v>
                </c:pt>
                <c:pt idx="48">
                  <c:v>87.3073702710412</c:v>
                </c:pt>
                <c:pt idx="49">
                  <c:v>87.8442547838586</c:v>
                </c:pt>
                <c:pt idx="50">
                  <c:v>87.6626770684434</c:v>
                </c:pt>
                <c:pt idx="51">
                  <c:v>85.2450571823665</c:v>
                </c:pt>
                <c:pt idx="52">
                  <c:v>90.5162090416243</c:v>
                </c:pt>
                <c:pt idx="53">
                  <c:v>101.591713101822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SEÑAL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2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28.421406972542</c:v>
                </c:pt>
                <c:pt idx="9">
                  <c:v>26.8998227777632</c:v>
                </c:pt>
                <c:pt idx="10">
                  <c:v>25.3111203424366</c:v>
                </c:pt>
                <c:pt idx="11">
                  <c:v>23.7171108290916</c:v>
                </c:pt>
                <c:pt idx="12">
                  <c:v>22.1492794616674</c:v>
                </c:pt>
                <c:pt idx="13">
                  <c:v>20.6503024124592</c:v>
                </c:pt>
                <c:pt idx="14">
                  <c:v>19.2052538127754</c:v>
                </c:pt>
                <c:pt idx="15">
                  <c:v>17.9663845580467</c:v>
                </c:pt>
                <c:pt idx="16">
                  <c:v>16.8520211224939</c:v>
                </c:pt>
                <c:pt idx="17">
                  <c:v>15.7974125317698</c:v>
                </c:pt>
                <c:pt idx="18">
                  <c:v>14.6942368011773</c:v>
                </c:pt>
                <c:pt idx="19">
                  <c:v>13.6200590000176</c:v>
                </c:pt>
                <c:pt idx="20">
                  <c:v>12.6180417937769</c:v>
                </c:pt>
                <c:pt idx="21">
                  <c:v>11.6658764793937</c:v>
                </c:pt>
                <c:pt idx="22">
                  <c:v>10.6885104721609</c:v>
                </c:pt>
                <c:pt idx="23">
                  <c:v>9.6647871251231</c:v>
                </c:pt>
                <c:pt idx="24">
                  <c:v>8.54632322289517</c:v>
                </c:pt>
                <c:pt idx="25">
                  <c:v>7.50176175679502</c:v>
                </c:pt>
                <c:pt idx="26">
                  <c:v>6.56192125228731</c:v>
                </c:pt>
                <c:pt idx="27">
                  <c:v>5.7651067871854</c:v>
                </c:pt>
                <c:pt idx="28">
                  <c:v>5.11847759102197</c:v>
                </c:pt>
                <c:pt idx="29">
                  <c:v>4.73180268062218</c:v>
                </c:pt>
                <c:pt idx="30">
                  <c:v>5.41099477613379</c:v>
                </c:pt>
                <c:pt idx="31">
                  <c:v>6.56672479450047</c:v>
                </c:pt>
                <c:pt idx="32">
                  <c:v>8.87094350476062</c:v>
                </c:pt>
                <c:pt idx="33">
                  <c:v>12.2964531926388</c:v>
                </c:pt>
                <c:pt idx="34">
                  <c:v>14.6855454282804</c:v>
                </c:pt>
                <c:pt idx="35">
                  <c:v>16.1227300486214</c:v>
                </c:pt>
                <c:pt idx="36">
                  <c:v>16.8671452774543</c:v>
                </c:pt>
                <c:pt idx="37">
                  <c:v>17.594465855107</c:v>
                </c:pt>
                <c:pt idx="38">
                  <c:v>19.5091964197326</c:v>
                </c:pt>
                <c:pt idx="39">
                  <c:v>24.767493359313</c:v>
                </c:pt>
                <c:pt idx="40">
                  <c:v>31.9967815926664</c:v>
                </c:pt>
                <c:pt idx="41">
                  <c:v>38.8767870791884</c:v>
                </c:pt>
                <c:pt idx="42">
                  <c:v>45.8703659705018</c:v>
                </c:pt>
                <c:pt idx="43">
                  <c:v>52.53895342215</c:v>
                </c:pt>
                <c:pt idx="44">
                  <c:v>58.7307565758655</c:v>
                </c:pt>
                <c:pt idx="45">
                  <c:v>64.1014590776316</c:v>
                </c:pt>
                <c:pt idx="46">
                  <c:v>68.2267364035474</c:v>
                </c:pt>
                <c:pt idx="47">
                  <c:v>71.7740079442585</c:v>
                </c:pt>
                <c:pt idx="48">
                  <c:v>74.8806804096151</c:v>
                </c:pt>
                <c:pt idx="49">
                  <c:v>77.4733952844638</c:v>
                </c:pt>
                <c:pt idx="50">
                  <c:v>79.5112516412597</c:v>
                </c:pt>
                <c:pt idx="51">
                  <c:v>80.6580127494811</c:v>
                </c:pt>
                <c:pt idx="52">
                  <c:v>82.6296520079097</c:v>
                </c:pt>
                <c:pt idx="53">
                  <c:v>86.4220642266921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108803"/>
        <c:axId val="84033124"/>
      </c:lineChart>
      <c:catAx>
        <c:axId val="75022210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66693"/>
        <c:crosses val="autoZero"/>
        <c:auto val="1"/>
        <c:lblAlgn val="ctr"/>
        <c:lblOffset val="100"/>
      </c:catAx>
      <c:valAx>
        <c:axId val="959666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022210"/>
        <c:crosses val="autoZero"/>
      </c:valAx>
      <c:catAx>
        <c:axId val="69108803"/>
        <c:scaling>
          <c:orientation val="minMax"/>
        </c:scaling>
        <c:delete val="1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033124"/>
        <c:crosses val="autoZero"/>
        <c:auto val="1"/>
        <c:lblAlgn val="ctr"/>
        <c:lblOffset val="100"/>
      </c:catAx>
      <c:valAx>
        <c:axId val="84033124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0880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Media 12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8"/>
                <c:pt idx="0">
                  <c:v>3/12/2018</c:v>
                </c:pt>
                <c:pt idx="1">
                  <c:v>3/13/2018</c:v>
                </c:pt>
                <c:pt idx="2">
                  <c:v>3/14/2018</c:v>
                </c:pt>
                <c:pt idx="3">
                  <c:v>3/15/2018</c:v>
                </c:pt>
                <c:pt idx="4">
                  <c:v>3/16/2018</c:v>
                </c:pt>
                <c:pt idx="5">
                  <c:v>3/19/2018</c:v>
                </c:pt>
                <c:pt idx="6">
                  <c:v>3/20/2018</c:v>
                </c:pt>
                <c:pt idx="7">
                  <c:v>3/21/2018</c:v>
                </c:pt>
                <c:pt idx="8">
                  <c:v>3/22/2018</c:v>
                </c:pt>
                <c:pt idx="9">
                  <c:v>3/23/2018</c:v>
                </c:pt>
                <c:pt idx="10">
                  <c:v>3/26/2018</c:v>
                </c:pt>
                <c:pt idx="11">
                  <c:v>3/27/2018</c:v>
                </c:pt>
                <c:pt idx="12">
                  <c:v>3/28/2018</c:v>
                </c:pt>
                <c:pt idx="13">
                  <c:v>4/3/2018</c:v>
                </c:pt>
                <c:pt idx="14">
                  <c:v>4/4/2018</c:v>
                </c:pt>
                <c:pt idx="15">
                  <c:v>4/5/2018</c:v>
                </c:pt>
                <c:pt idx="16">
                  <c:v>4/6/2018</c:v>
                </c:pt>
                <c:pt idx="17">
                  <c:v>4/9/2018</c:v>
                </c:pt>
                <c:pt idx="18">
                  <c:v>4/10/2018</c:v>
                </c:pt>
                <c:pt idx="19">
                  <c:v>4/11/2018</c:v>
                </c:pt>
                <c:pt idx="20">
                  <c:v>4/12/2018</c:v>
                </c:pt>
                <c:pt idx="21">
                  <c:v>4/13/2018</c:v>
                </c:pt>
                <c:pt idx="22">
                  <c:v>4/16/2018</c:v>
                </c:pt>
                <c:pt idx="23">
                  <c:v>4/17/2018</c:v>
                </c:pt>
                <c:pt idx="24">
                  <c:v>4/18/2018</c:v>
                </c:pt>
                <c:pt idx="25">
                  <c:v>4/19/2018</c:v>
                </c:pt>
                <c:pt idx="26">
                  <c:v>4/20/2018</c:v>
                </c:pt>
                <c:pt idx="27">
                  <c:v>4/23/2018</c:v>
                </c:pt>
                <c:pt idx="28">
                  <c:v>4/24/2018</c:v>
                </c:pt>
                <c:pt idx="29">
                  <c:v>4/25/2018</c:v>
                </c:pt>
                <c:pt idx="30">
                  <c:v>4/26/2018</c:v>
                </c:pt>
                <c:pt idx="31">
                  <c:v>4/27/2018</c:v>
                </c:pt>
                <c:pt idx="32">
                  <c:v>5/2/2018</c:v>
                </c:pt>
                <c:pt idx="33">
                  <c:v>5/3/2018</c:v>
                </c:pt>
                <c:pt idx="34">
                  <c:v>5/4/2018</c:v>
                </c:pt>
                <c:pt idx="35">
                  <c:v>5/7/2018</c:v>
                </c:pt>
                <c:pt idx="36">
                  <c:v>5/8/2018</c:v>
                </c:pt>
                <c:pt idx="37">
                  <c:v>5/9/2018</c:v>
                </c:pt>
                <c:pt idx="38">
                  <c:v>5/10/2018</c:v>
                </c:pt>
                <c:pt idx="39">
                  <c:v>5/11/2018</c:v>
                </c:pt>
                <c:pt idx="40">
                  <c:v>5/14/2018</c:v>
                </c:pt>
                <c:pt idx="41">
                  <c:v>5/15/2018</c:v>
                </c:pt>
                <c:pt idx="42">
                  <c:v>5/16/2018</c:v>
                </c:pt>
                <c:pt idx="43">
                  <c:v>5/17/2018</c:v>
                </c:pt>
                <c:pt idx="44">
                  <c:v>5/18/2018</c:v>
                </c:pt>
                <c:pt idx="45">
                  <c:v>5/21/2018</c:v>
                </c:pt>
                <c:pt idx="46">
                  <c:v>5/22/2018</c:v>
                </c:pt>
                <c:pt idx="47">
                  <c:v>5/23/2018</c:v>
                </c:pt>
                <c:pt idx="48">
                  <c:v>5/24/2018</c:v>
                </c:pt>
                <c:pt idx="49">
                  <c:v>5/28/2018</c:v>
                </c:pt>
                <c:pt idx="50">
                  <c:v>5/29/2018</c:v>
                </c:pt>
                <c:pt idx="51">
                  <c:v>5/30/2018</c:v>
                </c:pt>
                <c:pt idx="52">
                  <c:v>5/31/2018</c:v>
                </c:pt>
                <c:pt idx="53">
                  <c:v>6/1/2018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68"/>
                <c:pt idx="0">
                  <c:v>2261.75</c:v>
                </c:pt>
                <c:pt idx="1">
                  <c:v>2266.25</c:v>
                </c:pt>
                <c:pt idx="2">
                  <c:v>2271.75</c:v>
                </c:pt>
                <c:pt idx="3">
                  <c:v>2275.48076923077</c:v>
                </c:pt>
                <c:pt idx="4">
                  <c:v>2283.86834319527</c:v>
                </c:pt>
                <c:pt idx="5">
                  <c:v>2290.84244424215</c:v>
                </c:pt>
                <c:pt idx="6">
                  <c:v>2294.82052974336</c:v>
                </c:pt>
                <c:pt idx="7">
                  <c:v>2299.69429439822</c:v>
                </c:pt>
                <c:pt idx="8">
                  <c:v>2306.04901833696</c:v>
                </c:pt>
                <c:pt idx="9">
                  <c:v>2310.57993859281</c:v>
                </c:pt>
                <c:pt idx="10">
                  <c:v>2316.49071727084</c:v>
                </c:pt>
                <c:pt idx="11">
                  <c:v>2322.06137615225</c:v>
                </c:pt>
                <c:pt idx="12">
                  <c:v>2326.97501059037</c:v>
                </c:pt>
                <c:pt idx="13">
                  <c:v>2330.82500896108</c:v>
                </c:pt>
                <c:pt idx="14">
                  <c:v>2332.85193065937</c:v>
                </c:pt>
                <c:pt idx="15">
                  <c:v>2334.72086440409</c:v>
                </c:pt>
                <c:pt idx="16">
                  <c:v>2336.14842372653</c:v>
                </c:pt>
                <c:pt idx="17">
                  <c:v>2339.35635853784</c:v>
                </c:pt>
                <c:pt idx="18">
                  <c:v>2340.22461107048</c:v>
                </c:pt>
                <c:pt idx="19">
                  <c:v>2340.03620936733</c:v>
                </c:pt>
                <c:pt idx="20">
                  <c:v>2341.41525408005</c:v>
                </c:pt>
                <c:pt idx="21">
                  <c:v>2342.8129072985</c:v>
                </c:pt>
                <c:pt idx="22">
                  <c:v>2343.71861386796</c:v>
                </c:pt>
                <c:pt idx="23">
                  <c:v>2343.25421173443</c:v>
                </c:pt>
                <c:pt idx="24">
                  <c:v>2342.64587146759</c:v>
                </c:pt>
                <c:pt idx="25">
                  <c:v>2342.23881431873</c:v>
                </c:pt>
                <c:pt idx="26">
                  <c:v>2341.89438134662</c:v>
                </c:pt>
                <c:pt idx="27">
                  <c:v>2341.80293806253</c:v>
                </c:pt>
                <c:pt idx="28">
                  <c:v>2341.52556297598</c:v>
                </c:pt>
                <c:pt idx="29">
                  <c:v>2342.64470713352</c:v>
                </c:pt>
                <c:pt idx="30">
                  <c:v>2343.3147521899</c:v>
                </c:pt>
                <c:pt idx="31">
                  <c:v>2343.51248262223</c:v>
                </c:pt>
                <c:pt idx="32">
                  <c:v>2342.66440837265</c:v>
                </c:pt>
                <c:pt idx="33">
                  <c:v>2342.28526862301</c:v>
                </c:pt>
                <c:pt idx="34">
                  <c:v>2342.24138114255</c:v>
                </c:pt>
                <c:pt idx="35">
                  <c:v>2342.01963019754</c:v>
                </c:pt>
                <c:pt idx="36">
                  <c:v>2341.06276401331</c:v>
                </c:pt>
                <c:pt idx="37">
                  <c:v>2339.69926185741</c:v>
                </c:pt>
                <c:pt idx="38">
                  <c:v>2337.6070677255</c:v>
                </c:pt>
                <c:pt idx="39">
                  <c:v>2336.74444192158</c:v>
                </c:pt>
                <c:pt idx="40">
                  <c:v>2336.2145277798</c:v>
                </c:pt>
                <c:pt idx="41">
                  <c:v>2336.18152350598</c:v>
                </c:pt>
                <c:pt idx="42">
                  <c:v>2336.46128912045</c:v>
                </c:pt>
                <c:pt idx="43">
                  <c:v>2338.08262925576</c:v>
                </c:pt>
                <c:pt idx="44">
                  <c:v>2348.06991706257</c:v>
                </c:pt>
                <c:pt idx="45">
                  <c:v>2355.13608366833</c:v>
                </c:pt>
                <c:pt idx="46">
                  <c:v>2370.03822464243</c:v>
                </c:pt>
                <c:pt idx="47">
                  <c:v>2387.87849777436</c:v>
                </c:pt>
                <c:pt idx="48">
                  <c:v>2388.20488273215</c:v>
                </c:pt>
                <c:pt idx="49">
                  <c:v>2387.0964392349</c:v>
                </c:pt>
                <c:pt idx="50">
                  <c:v>2386.3123716603</c:v>
                </c:pt>
                <c:pt idx="51">
                  <c:v>2390.41816063564</c:v>
                </c:pt>
                <c:pt idx="52">
                  <c:v>2406.19998207631</c:v>
                </c:pt>
                <c:pt idx="53">
                  <c:v>2446.01536944919</c:v>
                </c:pt>
                <c:pt idx="54">
                  <c:v>2481.70531261085</c:v>
                </c:pt>
                <c:pt idx="55">
                  <c:v>2500.98141836303</c:v>
                </c:pt>
                <c:pt idx="56">
                  <c:v>2524.83043092256</c:v>
                </c:pt>
                <c:pt idx="57">
                  <c:v>2545.73344154986</c:v>
                </c:pt>
                <c:pt idx="58">
                  <c:v>2565.31291208065</c:v>
                </c:pt>
                <c:pt idx="59">
                  <c:v>2581.26477176055</c:v>
                </c:pt>
                <c:pt idx="60">
                  <c:v>2591.83942225893</c:v>
                </c:pt>
                <c:pt idx="61">
                  <c:v>2606.32566498832</c:v>
                </c:pt>
                <c:pt idx="62">
                  <c:v>2621.1986396055</c:v>
                </c:pt>
                <c:pt idx="63">
                  <c:v>2634.70654120466</c:v>
                </c:pt>
                <c:pt idx="64">
                  <c:v>2646.90553486548</c:v>
                </c:pt>
                <c:pt idx="65">
                  <c:v>2654.76622180925</c:v>
                </c:pt>
                <c:pt idx="66">
                  <c:v>2677.10987999244</c:v>
                </c:pt>
                <c:pt idx="67">
                  <c:v>2711.40066768591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Media 26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8"/>
                <c:pt idx="0">
                  <c:v>3/12/2018</c:v>
                </c:pt>
                <c:pt idx="1">
                  <c:v>3/13/2018</c:v>
                </c:pt>
                <c:pt idx="2">
                  <c:v>3/14/2018</c:v>
                </c:pt>
                <c:pt idx="3">
                  <c:v>3/15/2018</c:v>
                </c:pt>
                <c:pt idx="4">
                  <c:v>3/16/2018</c:v>
                </c:pt>
                <c:pt idx="5">
                  <c:v>3/19/2018</c:v>
                </c:pt>
                <c:pt idx="6">
                  <c:v>3/20/2018</c:v>
                </c:pt>
                <c:pt idx="7">
                  <c:v>3/21/2018</c:v>
                </c:pt>
                <c:pt idx="8">
                  <c:v>3/22/2018</c:v>
                </c:pt>
                <c:pt idx="9">
                  <c:v>3/23/2018</c:v>
                </c:pt>
                <c:pt idx="10">
                  <c:v>3/26/2018</c:v>
                </c:pt>
                <c:pt idx="11">
                  <c:v>3/27/2018</c:v>
                </c:pt>
                <c:pt idx="12">
                  <c:v>3/28/2018</c:v>
                </c:pt>
                <c:pt idx="13">
                  <c:v>4/3/2018</c:v>
                </c:pt>
                <c:pt idx="14">
                  <c:v>4/4/2018</c:v>
                </c:pt>
                <c:pt idx="15">
                  <c:v>4/5/2018</c:v>
                </c:pt>
                <c:pt idx="16">
                  <c:v>4/6/2018</c:v>
                </c:pt>
                <c:pt idx="17">
                  <c:v>4/9/2018</c:v>
                </c:pt>
                <c:pt idx="18">
                  <c:v>4/10/2018</c:v>
                </c:pt>
                <c:pt idx="19">
                  <c:v>4/11/2018</c:v>
                </c:pt>
                <c:pt idx="20">
                  <c:v>4/12/2018</c:v>
                </c:pt>
                <c:pt idx="21">
                  <c:v>4/13/2018</c:v>
                </c:pt>
                <c:pt idx="22">
                  <c:v>4/16/2018</c:v>
                </c:pt>
                <c:pt idx="23">
                  <c:v>4/17/2018</c:v>
                </c:pt>
                <c:pt idx="24">
                  <c:v>4/18/2018</c:v>
                </c:pt>
                <c:pt idx="25">
                  <c:v>4/19/2018</c:v>
                </c:pt>
                <c:pt idx="26">
                  <c:v>4/20/2018</c:v>
                </c:pt>
                <c:pt idx="27">
                  <c:v>4/23/2018</c:v>
                </c:pt>
                <c:pt idx="28">
                  <c:v>4/24/2018</c:v>
                </c:pt>
                <c:pt idx="29">
                  <c:v>4/25/2018</c:v>
                </c:pt>
                <c:pt idx="30">
                  <c:v>4/26/2018</c:v>
                </c:pt>
                <c:pt idx="31">
                  <c:v>4/27/2018</c:v>
                </c:pt>
                <c:pt idx="32">
                  <c:v>5/2/2018</c:v>
                </c:pt>
                <c:pt idx="33">
                  <c:v>5/3/2018</c:v>
                </c:pt>
                <c:pt idx="34">
                  <c:v>5/4/2018</c:v>
                </c:pt>
                <c:pt idx="35">
                  <c:v>5/7/2018</c:v>
                </c:pt>
                <c:pt idx="36">
                  <c:v>5/8/2018</c:v>
                </c:pt>
                <c:pt idx="37">
                  <c:v>5/9/2018</c:v>
                </c:pt>
                <c:pt idx="38">
                  <c:v>5/10/2018</c:v>
                </c:pt>
                <c:pt idx="39">
                  <c:v>5/11/2018</c:v>
                </c:pt>
                <c:pt idx="40">
                  <c:v>5/14/2018</c:v>
                </c:pt>
                <c:pt idx="41">
                  <c:v>5/15/2018</c:v>
                </c:pt>
                <c:pt idx="42">
                  <c:v>5/16/2018</c:v>
                </c:pt>
                <c:pt idx="43">
                  <c:v>5/17/2018</c:v>
                </c:pt>
                <c:pt idx="44">
                  <c:v>5/18/2018</c:v>
                </c:pt>
                <c:pt idx="45">
                  <c:v>5/21/2018</c:v>
                </c:pt>
                <c:pt idx="46">
                  <c:v>5/22/2018</c:v>
                </c:pt>
                <c:pt idx="47">
                  <c:v>5/23/2018</c:v>
                </c:pt>
                <c:pt idx="48">
                  <c:v>5/24/2018</c:v>
                </c:pt>
                <c:pt idx="49">
                  <c:v>5/28/2018</c:v>
                </c:pt>
                <c:pt idx="50">
                  <c:v>5/29/2018</c:v>
                </c:pt>
                <c:pt idx="51">
                  <c:v>5/30/2018</c:v>
                </c:pt>
                <c:pt idx="52">
                  <c:v>5/31/2018</c:v>
                </c:pt>
                <c:pt idx="53">
                  <c:v>6/1/2018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2298.48461538461</c:v>
                </c:pt>
                <c:pt idx="21">
                  <c:v>2301.9301994302</c:v>
                </c:pt>
                <c:pt idx="22">
                  <c:v>2305.04648095389</c:v>
                </c:pt>
                <c:pt idx="23">
                  <c:v>2308.89488977212</c:v>
                </c:pt>
                <c:pt idx="24">
                  <c:v>2311.56934238159</c:v>
                </c:pt>
                <c:pt idx="25">
                  <c:v>2313.60124294592</c:v>
                </c:pt>
                <c:pt idx="26">
                  <c:v>2316.22337309807</c:v>
                </c:pt>
                <c:pt idx="27">
                  <c:v>2318.76238249822</c:v>
                </c:pt>
                <c:pt idx="28">
                  <c:v>2320.97998379464</c:v>
                </c:pt>
                <c:pt idx="29">
                  <c:v>2322.44072573578</c:v>
                </c:pt>
                <c:pt idx="30">
                  <c:v>2323.68956086646</c:v>
                </c:pt>
                <c:pt idx="31">
                  <c:v>2324.89774154302</c:v>
                </c:pt>
                <c:pt idx="32">
                  <c:v>2326.01642735465</c:v>
                </c:pt>
                <c:pt idx="33">
                  <c:v>2327.1485438469</c:v>
                </c:pt>
                <c:pt idx="34">
                  <c:v>2328.10050356194</c:v>
                </c:pt>
                <c:pt idx="35">
                  <c:v>2329.63379959439</c:v>
                </c:pt>
                <c:pt idx="36">
                  <c:v>2330.92018480962</c:v>
                </c:pt>
                <c:pt idx="37">
                  <c:v>2331.93350445335</c:v>
                </c:pt>
                <c:pt idx="38">
                  <c:v>2332.38287449385</c:v>
                </c:pt>
                <c:pt idx="39">
                  <c:v>2332.96192082764</c:v>
                </c:pt>
                <c:pt idx="40">
                  <c:v>2333.63140817374</c:v>
                </c:pt>
                <c:pt idx="41">
                  <c:v>2334.16241497568</c:v>
                </c:pt>
                <c:pt idx="42">
                  <c:v>2334.28371757008</c:v>
                </c:pt>
                <c:pt idx="43">
                  <c:v>2334.12936812044</c:v>
                </c:pt>
                <c:pt idx="44">
                  <c:v>2333.53460011152</c:v>
                </c:pt>
                <c:pt idx="45">
                  <c:v>2333.42092602919</c:v>
                </c:pt>
                <c:pt idx="46">
                  <c:v>2333.41196854554</c:v>
                </c:pt>
                <c:pt idx="47">
                  <c:v>2333.60367457921</c:v>
                </c:pt>
                <c:pt idx="48">
                  <c:v>2333.92932831408</c:v>
                </c:pt>
                <c:pt idx="49">
                  <c:v>2334.89752621674</c:v>
                </c:pt>
                <c:pt idx="50">
                  <c:v>2339.94215390439</c:v>
                </c:pt>
                <c:pt idx="51">
                  <c:v>2343.94643880036</c:v>
                </c:pt>
                <c:pt idx="52">
                  <c:v>2351.95040629663</c:v>
                </c:pt>
                <c:pt idx="53">
                  <c:v>2361.88000583021</c:v>
                </c:pt>
                <c:pt idx="54">
                  <c:v>2363.96296836131</c:v>
                </c:pt>
                <c:pt idx="55">
                  <c:v>2365.22497070492</c:v>
                </c:pt>
                <c:pt idx="56">
                  <c:v>2366.46756546751</c:v>
                </c:pt>
                <c:pt idx="57">
                  <c:v>2369.91441246992</c:v>
                </c:pt>
                <c:pt idx="58">
                  <c:v>2379.03186339808</c:v>
                </c:pt>
                <c:pt idx="59">
                  <c:v>2400.21468833155</c:v>
                </c:pt>
                <c:pt idx="60">
                  <c:v>2420.79137808477</c:v>
                </c:pt>
                <c:pt idx="61">
                  <c:v>2434.58460933775</c:v>
                </c:pt>
                <c:pt idx="62">
                  <c:v>2450.98574938681</c:v>
                </c:pt>
                <c:pt idx="63">
                  <c:v>2466.52013832112</c:v>
                </c:pt>
                <c:pt idx="64">
                  <c:v>2481.81494288992</c:v>
                </c:pt>
                <c:pt idx="65">
                  <c:v>2495.68050267585</c:v>
                </c:pt>
                <c:pt idx="66">
                  <c:v>2507.11157655172</c:v>
                </c:pt>
                <c:pt idx="67">
                  <c:v>2520.36257088122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251141"/>
        <c:axId val="16771452"/>
      </c:lineChart>
      <c:catAx>
        <c:axId val="4725114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71452"/>
        <c:crosses val="autoZero"/>
        <c:auto val="1"/>
        <c:lblAlgn val="ctr"/>
        <c:lblOffset val="100"/>
      </c:catAx>
      <c:valAx>
        <c:axId val="16771452"/>
        <c:scaling>
          <c:orientation val="minMax"/>
          <c:max val="2700"/>
          <c:min val="2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251141"/>
        <c:crosses val="autoZero"/>
        <c:crossBetween val="midCat"/>
        <c:majorUnit val="2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ayuda/plantillas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0</xdr:row>
      <xdr:rowOff>0</xdr:rowOff>
    </xdr:from>
    <xdr:to>
      <xdr:col>8</xdr:col>
      <xdr:colOff>213840</xdr:colOff>
      <xdr:row>0</xdr:row>
      <xdr:rowOff>253800</xdr:rowOff>
    </xdr:to>
    <xdr:sp>
      <xdr:nvSpPr>
        <xdr:cNvPr id="0" name="CustomShape 1">
          <a:hlinkClick r:id="rId1"/>
        </xdr:cNvPr>
        <xdr:cNvSpPr/>
      </xdr:nvSpPr>
      <xdr:spPr>
        <a:xfrm>
          <a:off x="181440" y="0"/>
          <a:ext cx="5878080" cy="253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0" bIns="0" anchor="b"/>
        <a:p>
          <a:pPr>
            <a:lnSpc>
              <a:spcPct val="100000"/>
            </a:lnSpc>
          </a:pPr>
          <a:r>
            <a:rPr b="1" lang="pt-BR" sz="1000" spc="-1" strike="noStrike">
              <a:solidFill>
                <a:srgbClr val="00b050"/>
              </a:solidFill>
              <a:latin typeface="Trebuchet MS"/>
            </a:rPr>
            <a:t>PlanillaExcel.com</a:t>
          </a:r>
          <a:r>
            <a:rPr b="1" lang="pt-BR" sz="1000" spc="-1" strike="noStrike">
              <a:solidFill>
                <a:srgbClr val="595959"/>
              </a:solidFill>
              <a:latin typeface="Calibri"/>
            </a:rPr>
            <a:t>            </a:t>
          </a:r>
          <a:r>
            <a:rPr b="0" lang="pt-BR" sz="1100" spc="-1" strike="noStrike">
              <a:solidFill>
                <a:srgbClr val="595959"/>
              </a:solidFill>
              <a:latin typeface="Cambria"/>
            </a:rPr>
            <a:t>Oscilador de Medias Móviles (MACD)</a:t>
          </a:r>
          <a:r>
            <a:rPr b="0" lang="pt-BR" sz="1000" spc="-1" strike="noStrike">
              <a:solidFill>
                <a:srgbClr val="d9d9d9"/>
              </a:solidFill>
              <a:latin typeface="Calibri"/>
            </a:rPr>
            <a:t>|</a:t>
          </a:r>
          <a:r>
            <a:rPr b="0" lang="pt-BR" sz="1000" spc="-1" strike="noStrike">
              <a:solidFill>
                <a:srgbClr val="595959"/>
              </a:solidFill>
              <a:latin typeface="Calibri"/>
            </a:rPr>
            <a:t>              </a:t>
          </a:r>
          <a:r>
            <a:rPr b="0" lang="pt-BR" sz="1000" spc="-1" strike="noStrike">
              <a:solidFill>
                <a:srgbClr val="808080"/>
              </a:solidFill>
              <a:latin typeface="Cambria"/>
            </a:rPr>
            <a:t>AYUDA →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488160</xdr:colOff>
      <xdr:row>10</xdr:row>
      <xdr:rowOff>107280</xdr:rowOff>
    </xdr:from>
    <xdr:to>
      <xdr:col>28</xdr:col>
      <xdr:colOff>201960</xdr:colOff>
      <xdr:row>32</xdr:row>
      <xdr:rowOff>83160</xdr:rowOff>
    </xdr:to>
    <xdr:graphicFrame>
      <xdr:nvGraphicFramePr>
        <xdr:cNvPr id="1" name="Gráfico 1"/>
        <xdr:cNvGraphicFramePr/>
      </xdr:nvGraphicFramePr>
      <xdr:xfrm>
        <a:off x="9145440" y="2475000"/>
        <a:ext cx="7426080" cy="35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511920</xdr:colOff>
      <xdr:row>34</xdr:row>
      <xdr:rowOff>11880</xdr:rowOff>
    </xdr:from>
    <xdr:to>
      <xdr:col>28</xdr:col>
      <xdr:colOff>154440</xdr:colOff>
      <xdr:row>56</xdr:row>
      <xdr:rowOff>70920</xdr:rowOff>
    </xdr:to>
    <xdr:graphicFrame>
      <xdr:nvGraphicFramePr>
        <xdr:cNvPr id="2" name="Gráfico 6"/>
        <xdr:cNvGraphicFramePr/>
      </xdr:nvGraphicFramePr>
      <xdr:xfrm>
        <a:off x="9169200" y="6265800"/>
        <a:ext cx="7354800" cy="362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488160</xdr:colOff>
      <xdr:row>11</xdr:row>
      <xdr:rowOff>61560</xdr:rowOff>
    </xdr:from>
    <xdr:to>
      <xdr:col>28</xdr:col>
      <xdr:colOff>201960</xdr:colOff>
      <xdr:row>33</xdr:row>
      <xdr:rowOff>37080</xdr:rowOff>
    </xdr:to>
    <xdr:graphicFrame>
      <xdr:nvGraphicFramePr>
        <xdr:cNvPr id="3" name="Gráfico 1"/>
        <xdr:cNvGraphicFramePr/>
      </xdr:nvGraphicFramePr>
      <xdr:xfrm>
        <a:off x="9145440" y="2484720"/>
        <a:ext cx="7426080" cy="35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511920</xdr:colOff>
      <xdr:row>34</xdr:row>
      <xdr:rowOff>128520</xdr:rowOff>
    </xdr:from>
    <xdr:to>
      <xdr:col>28</xdr:col>
      <xdr:colOff>154440</xdr:colOff>
      <xdr:row>57</xdr:row>
      <xdr:rowOff>25200</xdr:rowOff>
    </xdr:to>
    <xdr:graphicFrame>
      <xdr:nvGraphicFramePr>
        <xdr:cNvPr id="4" name="Gráfico 6"/>
        <xdr:cNvGraphicFramePr/>
      </xdr:nvGraphicFramePr>
      <xdr:xfrm>
        <a:off x="9169200" y="6290280"/>
        <a:ext cx="7354800" cy="36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348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3" activeCellId="0" sqref="H33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2.29"/>
    <col collapsed="false" customWidth="true" hidden="false" outlineLevel="0" max="3" min="3" style="2" width="14.28"/>
    <col collapsed="false" customWidth="true" hidden="false" outlineLevel="0" max="4" min="4" style="1" width="16.57"/>
    <col collapsed="false" customWidth="true" hidden="false" outlineLevel="0" max="5" min="5" style="1" width="2.14"/>
    <col collapsed="false" customWidth="true" hidden="false" outlineLevel="0" max="6" min="6" style="1" width="11.86"/>
    <col collapsed="false" customWidth="true" hidden="false" outlineLevel="0" max="7" min="7" style="1" width="13.43"/>
    <col collapsed="false" customWidth="true" hidden="false" outlineLevel="0" max="8" min="8" style="1" width="9.71"/>
    <col collapsed="false" customWidth="true" hidden="false" outlineLevel="0" max="9" min="9" style="1" width="13.57"/>
    <col collapsed="false" customWidth="true" hidden="false" outlineLevel="0" max="10" min="10" style="1" width="12.57"/>
    <col collapsed="false" customWidth="true" hidden="false" outlineLevel="0" max="11" min="11" style="3" width="13.7"/>
    <col collapsed="false" customWidth="true" hidden="false" outlineLevel="0" max="12" min="12" style="1" width="14.01"/>
    <col collapsed="false" customWidth="true" hidden="false" outlineLevel="0" max="13" min="13" style="1" width="5.43"/>
    <col collapsed="false" customWidth="true" hidden="false" outlineLevel="0" max="15" min="14" style="1" width="6.01"/>
    <col collapsed="false" customWidth="true" hidden="false" outlineLevel="0" max="16" min="16" style="1" width="5.14"/>
    <col collapsed="false" customWidth="true" hidden="false" outlineLevel="0" max="17" min="17" style="1" width="5.01"/>
    <col collapsed="false" customWidth="true" hidden="false" outlineLevel="0" max="18" min="18" style="1" width="5.14"/>
    <col collapsed="false" customWidth="true" hidden="false" outlineLevel="0" max="19" min="19" style="1" width="5.01"/>
    <col collapsed="false" customWidth="true" hidden="false" outlineLevel="0" max="20" min="20" style="1" width="5.28"/>
    <col collapsed="false" customWidth="true" hidden="false" outlineLevel="0" max="21" min="21" style="1" width="5.14"/>
    <col collapsed="false" customWidth="true" hidden="false" outlineLevel="0" max="22" min="22" style="1" width="5.57"/>
    <col collapsed="false" customWidth="true" hidden="false" outlineLevel="0" max="23" min="23" style="1" width="6.01"/>
    <col collapsed="false" customWidth="true" hidden="false" outlineLevel="0" max="24" min="24" style="1" width="5.57"/>
    <col collapsed="false" customWidth="true" hidden="false" outlineLevel="0" max="25" min="25" style="1" width="6.01"/>
    <col collapsed="false" customWidth="true" hidden="false" outlineLevel="0" max="26" min="26" style="1" width="13.01"/>
    <col collapsed="false" customWidth="true" hidden="false" outlineLevel="0" max="27" min="27" style="1" width="6.01"/>
    <col collapsed="false" customWidth="true" hidden="false" outlineLevel="0" max="28" min="28" style="1" width="5.01"/>
    <col collapsed="false" customWidth="true" hidden="false" outlineLevel="0" max="29" min="29" style="1" width="5.43"/>
    <col collapsed="false" customWidth="true" hidden="false" outlineLevel="0" max="30" min="30" style="1" width="5.28"/>
    <col collapsed="false" customWidth="true" hidden="false" outlineLevel="0" max="32" min="31" style="1" width="5.14"/>
    <col collapsed="false" customWidth="true" hidden="false" outlineLevel="0" max="33" min="33" style="1" width="5.7"/>
    <col collapsed="false" customWidth="true" hidden="false" outlineLevel="0" max="34" min="34" style="1" width="5.14"/>
    <col collapsed="false" customWidth="true" hidden="false" outlineLevel="0" max="35" min="35" style="1" width="5.28"/>
    <col collapsed="false" customWidth="true" hidden="false" outlineLevel="0" max="36" min="36" style="1" width="5.57"/>
    <col collapsed="false" customWidth="true" hidden="false" outlineLevel="0" max="37" min="37" style="1" width="5.28"/>
    <col collapsed="false" customWidth="true" hidden="false" outlineLevel="0" max="38" min="38" style="1" width="6.01"/>
    <col collapsed="false" customWidth="true" hidden="false" outlineLevel="0" max="39" min="39" style="1" width="5.01"/>
    <col collapsed="false" customWidth="true" hidden="false" outlineLevel="0" max="41" min="40" style="1" width="5.57"/>
    <col collapsed="false" customWidth="true" hidden="false" outlineLevel="0" max="42" min="42" style="4" width="8.14"/>
    <col collapsed="false" customWidth="true" hidden="false" outlineLevel="0" max="43" min="43" style="1" width="8.14"/>
    <col collapsed="false" customWidth="true" hidden="false" outlineLevel="0" max="44" min="44" style="1" width="13.29"/>
    <col collapsed="false" customWidth="true" hidden="false" outlineLevel="0" max="45" min="45" style="5" width="7"/>
    <col collapsed="false" customWidth="true" hidden="false" outlineLevel="0" max="46" min="46" style="5" width="6.28"/>
    <col collapsed="false" customWidth="true" hidden="false" outlineLevel="0" max="48" min="47" style="5" width="7"/>
    <col collapsed="false" customWidth="true" hidden="false" outlineLevel="0" max="49" min="49" style="5" width="6.28"/>
    <col collapsed="false" customWidth="true" hidden="false" outlineLevel="0" max="50" min="50" style="5" width="7.15"/>
    <col collapsed="false" customWidth="true" hidden="false" outlineLevel="0" max="51" min="51" style="1" width="8.14"/>
    <col collapsed="false" customWidth="true" hidden="false" outlineLevel="0" max="52" min="52" style="4" width="8.14"/>
    <col collapsed="false" customWidth="true" hidden="false" outlineLevel="0" max="53" min="53" style="5" width="7.29"/>
    <col collapsed="false" customWidth="true" hidden="false" outlineLevel="0" max="255" min="54" style="1" width="9.14"/>
    <col collapsed="false" customWidth="true" hidden="false" outlineLevel="0" max="1025" min="256" style="1" width="11.42"/>
  </cols>
  <sheetData>
    <row r="1" s="6" customFormat="true" ht="27.6" hidden="false" customHeight="true" outlineLevel="0" collapsed="false"/>
    <row r="2" s="7" customFormat="true" ht="27.6" hidden="false" customHeight="true" outlineLevel="0" collapsed="false"/>
    <row r="3" s="10" customFormat="true" ht="22.5" hidden="false" customHeight="false" outlineLevel="0" collapsed="false">
      <c r="A3" s="8" t="s">
        <v>0</v>
      </c>
      <c r="B3" s="9"/>
      <c r="C3" s="8"/>
      <c r="D3" s="8"/>
      <c r="E3" s="8"/>
      <c r="F3" s="8"/>
      <c r="G3" s="8"/>
      <c r="H3" s="8"/>
      <c r="I3" s="8"/>
      <c r="J3" s="8"/>
      <c r="K3" s="8"/>
      <c r="N3" s="11" t="s">
        <v>1</v>
      </c>
      <c r="O3" s="11"/>
      <c r="P3" s="11"/>
      <c r="Q3" s="11"/>
      <c r="R3" s="11"/>
      <c r="S3" s="11"/>
      <c r="T3" s="11"/>
      <c r="U3" s="11"/>
      <c r="V3" s="11"/>
      <c r="AP3" s="12"/>
      <c r="AS3" s="13"/>
      <c r="AT3" s="13"/>
      <c r="AV3" s="13"/>
      <c r="AW3" s="13"/>
      <c r="AX3" s="13"/>
      <c r="AY3" s="14"/>
      <c r="AZ3" s="15"/>
      <c r="BA3" s="16"/>
    </row>
    <row r="4" s="10" customFormat="true" ht="21.75" hidden="false" customHeight="false" outlineLevel="0" collapsed="false">
      <c r="C4" s="17"/>
      <c r="D4" s="18"/>
      <c r="E4" s="18"/>
      <c r="F4" s="19"/>
      <c r="G4" s="19"/>
      <c r="H4" s="19"/>
      <c r="I4" s="19"/>
      <c r="J4" s="19"/>
      <c r="K4" s="20"/>
      <c r="L4" s="19"/>
      <c r="M4" s="19"/>
      <c r="N4" s="21" t="s">
        <v>2</v>
      </c>
      <c r="O4" s="21"/>
      <c r="P4" s="21"/>
      <c r="Q4" s="21"/>
      <c r="R4" s="21"/>
      <c r="S4" s="21"/>
      <c r="T4" s="21"/>
      <c r="U4" s="21"/>
      <c r="V4" s="21"/>
      <c r="AP4" s="12"/>
      <c r="AS4" s="13"/>
      <c r="AT4" s="13"/>
      <c r="AV4" s="13"/>
      <c r="AW4" s="13"/>
      <c r="AX4" s="13"/>
      <c r="AY4" s="14"/>
      <c r="AZ4" s="15"/>
      <c r="BA4" s="16"/>
    </row>
    <row r="5" s="10" customFormat="true" ht="15.75" hidden="false" customHeight="false" outlineLevel="0" collapsed="false">
      <c r="C5" s="22" t="s">
        <v>3</v>
      </c>
      <c r="D5" s="23" t="s">
        <v>4</v>
      </c>
      <c r="G5" s="24"/>
      <c r="H5" s="24"/>
      <c r="I5" s="24"/>
      <c r="J5" s="24"/>
      <c r="K5" s="24"/>
      <c r="L5" s="24"/>
      <c r="M5" s="24"/>
      <c r="N5" s="21" t="s">
        <v>5</v>
      </c>
      <c r="O5" s="21"/>
      <c r="P5" s="21"/>
      <c r="Q5" s="21"/>
      <c r="R5" s="21"/>
      <c r="S5" s="21"/>
      <c r="T5" s="21"/>
      <c r="U5" s="21"/>
      <c r="V5" s="21"/>
      <c r="AP5" s="12"/>
      <c r="AS5" s="13"/>
      <c r="AT5" s="13"/>
      <c r="AV5" s="13"/>
      <c r="AW5" s="13"/>
      <c r="AX5" s="13"/>
      <c r="AY5" s="14"/>
      <c r="AZ5" s="15"/>
      <c r="BA5" s="16"/>
    </row>
    <row r="6" s="10" customFormat="true" ht="15.75" hidden="false" customHeight="false" outlineLevel="0" collapsed="false">
      <c r="C6" s="25" t="s">
        <v>6</v>
      </c>
      <c r="D6" s="25" t="s">
        <v>6</v>
      </c>
      <c r="E6" s="26"/>
      <c r="F6" s="27" t="n">
        <f aca="false">2/(12+1)</f>
        <v>0.153846153846154</v>
      </c>
      <c r="G6" s="27" t="n">
        <f aca="false">2/(26+1)</f>
        <v>0.0740740740740741</v>
      </c>
      <c r="H6" s="28"/>
      <c r="I6" s="28" t="n">
        <f aca="false">2/(9+1)</f>
        <v>0.2</v>
      </c>
      <c r="J6" s="24"/>
      <c r="K6" s="24"/>
      <c r="L6" s="24"/>
      <c r="M6" s="24"/>
      <c r="N6" s="29" t="s">
        <v>7</v>
      </c>
      <c r="O6" s="29"/>
      <c r="P6" s="29"/>
      <c r="Q6" s="29"/>
      <c r="R6" s="29"/>
      <c r="S6" s="29"/>
      <c r="T6" s="29"/>
      <c r="U6" s="29"/>
      <c r="V6" s="29"/>
      <c r="AP6" s="12"/>
      <c r="AS6" s="13"/>
      <c r="AT6" s="13"/>
      <c r="AV6" s="13"/>
      <c r="AW6" s="13"/>
      <c r="AX6" s="13"/>
      <c r="AY6" s="14"/>
      <c r="AZ6" s="15"/>
      <c r="BA6" s="16"/>
    </row>
    <row r="7" customFormat="false" ht="15.75" hidden="false" customHeight="false" outlineLevel="0" collapsed="false">
      <c r="B7" s="30" t="s">
        <v>8</v>
      </c>
      <c r="C7" s="30" t="s">
        <v>9</v>
      </c>
      <c r="D7" s="31" t="s">
        <v>10</v>
      </c>
      <c r="E7" s="32"/>
      <c r="F7" s="33" t="s">
        <v>11</v>
      </c>
      <c r="G7" s="34" t="s">
        <v>12</v>
      </c>
      <c r="H7" s="34" t="s">
        <v>13</v>
      </c>
      <c r="I7" s="34" t="s">
        <v>14</v>
      </c>
      <c r="J7" s="34" t="s">
        <v>15</v>
      </c>
      <c r="K7" s="35" t="s">
        <v>16</v>
      </c>
      <c r="N7" s="21" t="s">
        <v>17</v>
      </c>
      <c r="O7" s="21"/>
      <c r="P7" s="21"/>
      <c r="Q7" s="21"/>
      <c r="R7" s="21"/>
      <c r="S7" s="21"/>
      <c r="T7" s="21"/>
      <c r="U7" s="21"/>
      <c r="V7" s="21"/>
      <c r="AU7" s="1"/>
      <c r="AY7" s="36"/>
      <c r="AZ7" s="37"/>
      <c r="BA7" s="38"/>
    </row>
    <row r="8" customFormat="false" ht="13.5" hidden="false" customHeight="false" outlineLevel="0" collapsed="false">
      <c r="A8" s="10"/>
      <c r="B8" s="39" t="n">
        <v>1</v>
      </c>
      <c r="C8" s="40" t="n">
        <v>43132</v>
      </c>
      <c r="D8" s="41" t="n">
        <v>2234</v>
      </c>
      <c r="E8" s="42"/>
      <c r="F8" s="43"/>
      <c r="G8" s="43"/>
      <c r="H8" s="43"/>
      <c r="I8" s="43"/>
      <c r="J8" s="44"/>
      <c r="K8" s="45"/>
      <c r="N8" s="46" t="s">
        <v>18</v>
      </c>
      <c r="O8" s="47"/>
      <c r="P8" s="47"/>
      <c r="Q8" s="47"/>
      <c r="R8" s="47"/>
      <c r="S8" s="47"/>
      <c r="T8" s="47"/>
      <c r="U8" s="47"/>
      <c r="V8" s="48"/>
      <c r="AU8" s="1"/>
      <c r="AY8" s="36"/>
      <c r="AZ8" s="37"/>
      <c r="BA8" s="38"/>
    </row>
    <row r="9" customFormat="false" ht="13.5" hidden="false" customHeight="false" outlineLevel="0" collapsed="false">
      <c r="A9" s="10"/>
      <c r="B9" s="39" t="n">
        <f aca="false">IF(C9&lt;&gt;"",B8+1,"")</f>
        <v>2</v>
      </c>
      <c r="C9" s="40" t="n">
        <v>43133</v>
      </c>
      <c r="D9" s="41" t="n">
        <v>2235.5</v>
      </c>
      <c r="E9" s="42"/>
      <c r="F9" s="49"/>
      <c r="G9" s="49"/>
      <c r="H9" s="49"/>
      <c r="I9" s="49"/>
      <c r="J9" s="39"/>
      <c r="K9" s="50"/>
      <c r="X9" s="51"/>
      <c r="AU9" s="1"/>
      <c r="AY9" s="36"/>
      <c r="AZ9" s="37"/>
      <c r="BA9" s="38"/>
    </row>
    <row r="10" customFormat="false" ht="12.75" hidden="false" customHeight="false" outlineLevel="0" collapsed="false">
      <c r="A10" s="10"/>
      <c r="B10" s="39" t="n">
        <f aca="false">IF(C10&lt;&gt;"",B9+1,"")</f>
        <v>3</v>
      </c>
      <c r="C10" s="40" t="n">
        <v>43136</v>
      </c>
      <c r="D10" s="41" t="n">
        <v>2223</v>
      </c>
      <c r="E10" s="42"/>
      <c r="F10" s="49"/>
      <c r="G10" s="49"/>
      <c r="H10" s="49"/>
      <c r="I10" s="49"/>
      <c r="J10" s="39"/>
      <c r="K10" s="50"/>
      <c r="X10" s="51"/>
      <c r="AU10" s="1"/>
      <c r="AY10" s="36"/>
      <c r="AZ10" s="37"/>
      <c r="BA10" s="38"/>
    </row>
    <row r="11" customFormat="false" ht="12.75" hidden="false" customHeight="false" outlineLevel="0" collapsed="false">
      <c r="A11" s="10"/>
      <c r="B11" s="39" t="n">
        <f aca="false">IF(C11&lt;&gt;"",B10+1,"")</f>
        <v>4</v>
      </c>
      <c r="C11" s="40" t="n">
        <v>43137</v>
      </c>
      <c r="D11" s="41" t="n">
        <v>2234</v>
      </c>
      <c r="E11" s="42"/>
      <c r="F11" s="49"/>
      <c r="G11" s="49"/>
      <c r="H11" s="49"/>
      <c r="I11" s="49"/>
      <c r="J11" s="39"/>
      <c r="K11" s="50"/>
      <c r="X11" s="51"/>
      <c r="AU11" s="1"/>
      <c r="AY11" s="36"/>
      <c r="AZ11" s="37"/>
      <c r="BA11" s="38"/>
    </row>
    <row r="12" customFormat="false" ht="12.75" hidden="false" customHeight="false" outlineLevel="0" collapsed="false">
      <c r="A12" s="10"/>
      <c r="B12" s="39" t="n">
        <f aca="false">IF(C12&lt;&gt;"",B11+1,"")</f>
        <v>5</v>
      </c>
      <c r="C12" s="40" t="n">
        <v>43138</v>
      </c>
      <c r="D12" s="41" t="n">
        <v>2250</v>
      </c>
      <c r="E12" s="42"/>
      <c r="F12" s="49"/>
      <c r="G12" s="49"/>
      <c r="H12" s="49"/>
      <c r="I12" s="49"/>
      <c r="J12" s="39"/>
      <c r="K12" s="50"/>
      <c r="X12" s="51"/>
      <c r="AU12" s="1"/>
      <c r="AY12" s="36"/>
      <c r="AZ12" s="37"/>
      <c r="BA12" s="38"/>
    </row>
    <row r="13" customFormat="false" ht="12.75" hidden="false" customHeight="false" outlineLevel="0" collapsed="false">
      <c r="A13" s="10"/>
      <c r="B13" s="39" t="n">
        <f aca="false">IF(C13&lt;&gt;"",B12+1,"")</f>
        <v>6</v>
      </c>
      <c r="C13" s="40" t="n">
        <v>43139</v>
      </c>
      <c r="D13" s="41" t="n">
        <v>2280</v>
      </c>
      <c r="E13" s="42"/>
      <c r="F13" s="49"/>
      <c r="G13" s="49"/>
      <c r="H13" s="49"/>
      <c r="I13" s="49"/>
      <c r="J13" s="39"/>
      <c r="K13" s="50"/>
      <c r="X13" s="51"/>
      <c r="AU13" s="1"/>
      <c r="AY13" s="36"/>
      <c r="AZ13" s="37"/>
      <c r="BA13" s="38"/>
    </row>
    <row r="14" customFormat="false" ht="12.75" hidden="false" customHeight="false" outlineLevel="0" collapsed="false">
      <c r="A14" s="10"/>
      <c r="B14" s="39" t="n">
        <f aca="false">IF(C14&lt;&gt;"",B13+1,"")</f>
        <v>7</v>
      </c>
      <c r="C14" s="40" t="n">
        <v>43140</v>
      </c>
      <c r="D14" s="41" t="n">
        <v>2282</v>
      </c>
      <c r="E14" s="42"/>
      <c r="F14" s="49"/>
      <c r="G14" s="49"/>
      <c r="H14" s="49"/>
      <c r="I14" s="49"/>
      <c r="J14" s="39"/>
      <c r="K14" s="50"/>
      <c r="X14" s="51"/>
      <c r="AU14" s="1"/>
      <c r="AY14" s="36"/>
      <c r="AZ14" s="37"/>
      <c r="BA14" s="38"/>
    </row>
    <row r="15" customFormat="false" ht="12.75" hidden="false" customHeight="false" outlineLevel="0" collapsed="false">
      <c r="A15" s="10"/>
      <c r="B15" s="39" t="n">
        <f aca="false">IF(C15&lt;&gt;"",B14+1,"")</f>
        <v>8</v>
      </c>
      <c r="C15" s="40" t="n">
        <v>43145</v>
      </c>
      <c r="D15" s="41" t="n">
        <v>2272</v>
      </c>
      <c r="E15" s="42"/>
      <c r="F15" s="49"/>
      <c r="G15" s="49"/>
      <c r="H15" s="49"/>
      <c r="I15" s="49"/>
      <c r="J15" s="39"/>
      <c r="K15" s="50"/>
      <c r="X15" s="51"/>
      <c r="AU15" s="1"/>
      <c r="AY15" s="36"/>
      <c r="AZ15" s="37"/>
      <c r="BA15" s="38"/>
    </row>
    <row r="16" customFormat="false" ht="12.75" hidden="false" customHeight="false" outlineLevel="0" collapsed="false">
      <c r="A16" s="10"/>
      <c r="B16" s="39" t="n">
        <f aca="false">IF(C16&lt;&gt;"",B15+1,"")</f>
        <v>9</v>
      </c>
      <c r="C16" s="40" t="n">
        <v>43146</v>
      </c>
      <c r="D16" s="41" t="n">
        <v>2265</v>
      </c>
      <c r="E16" s="42"/>
      <c r="F16" s="49"/>
      <c r="G16" s="49"/>
      <c r="H16" s="49"/>
      <c r="I16" s="49"/>
      <c r="J16" s="39"/>
      <c r="K16" s="50"/>
      <c r="X16" s="51"/>
      <c r="AU16" s="1"/>
      <c r="AY16" s="36"/>
      <c r="AZ16" s="37"/>
      <c r="BA16" s="38"/>
    </row>
    <row r="17" customFormat="false" ht="12.75" hidden="false" customHeight="false" outlineLevel="0" collapsed="false">
      <c r="A17" s="10"/>
      <c r="B17" s="39" t="n">
        <f aca="false">IF(C17&lt;&gt;"",B16+1,"")</f>
        <v>10</v>
      </c>
      <c r="C17" s="40" t="n">
        <v>43147</v>
      </c>
      <c r="D17" s="41" t="n">
        <v>2275</v>
      </c>
      <c r="E17" s="42"/>
      <c r="F17" s="49"/>
      <c r="G17" s="49"/>
      <c r="H17" s="49"/>
      <c r="I17" s="49"/>
      <c r="J17" s="52"/>
      <c r="K17" s="50"/>
      <c r="X17" s="51"/>
      <c r="AU17" s="1"/>
      <c r="AY17" s="36"/>
      <c r="AZ17" s="37"/>
      <c r="BA17" s="38"/>
    </row>
    <row r="18" customFormat="false" ht="12.75" hidden="false" customHeight="false" outlineLevel="0" collapsed="false">
      <c r="A18" s="10"/>
      <c r="B18" s="39" t="n">
        <f aca="false">IF(C18&lt;&gt;"",B17+1,"")</f>
        <v>11</v>
      </c>
      <c r="C18" s="40" t="n">
        <v>43150</v>
      </c>
      <c r="D18" s="41" t="n">
        <v>2298</v>
      </c>
      <c r="E18" s="42"/>
      <c r="F18" s="49"/>
      <c r="G18" s="49"/>
      <c r="H18" s="49"/>
      <c r="I18" s="49"/>
      <c r="J18" s="53"/>
      <c r="K18" s="50"/>
      <c r="X18" s="51"/>
      <c r="AU18" s="1"/>
      <c r="AY18" s="36"/>
      <c r="AZ18" s="37"/>
      <c r="BA18" s="38"/>
    </row>
    <row r="19" customFormat="false" ht="12.75" hidden="false" customHeight="false" outlineLevel="0" collapsed="false">
      <c r="A19" s="10"/>
      <c r="B19" s="39" t="n">
        <f aca="false">IF(C19&lt;&gt;"",B18+1,"")</f>
        <v>12</v>
      </c>
      <c r="C19" s="40" t="n">
        <v>43151</v>
      </c>
      <c r="D19" s="41" t="n">
        <v>2292.5</v>
      </c>
      <c r="E19" s="42"/>
      <c r="F19" s="49" t="n">
        <f aca="false">IF(D19&lt;&gt;"",AVERAGE(D8:D19),0)</f>
        <v>2261.75</v>
      </c>
      <c r="G19" s="49"/>
      <c r="H19" s="49"/>
      <c r="I19" s="49"/>
      <c r="J19" s="53"/>
      <c r="K19" s="50"/>
      <c r="X19" s="51"/>
      <c r="AU19" s="1"/>
      <c r="BA19" s="38"/>
    </row>
    <row r="20" customFormat="false" ht="12.75" hidden="false" customHeight="false" outlineLevel="0" collapsed="false">
      <c r="A20" s="10"/>
      <c r="B20" s="39" t="n">
        <f aca="false">IF(C20&lt;&gt;"",B19+1,"")</f>
        <v>13</v>
      </c>
      <c r="C20" s="40" t="n">
        <v>43152</v>
      </c>
      <c r="D20" s="41" t="n">
        <v>2291</v>
      </c>
      <c r="E20" s="42"/>
      <c r="F20" s="49" t="n">
        <f aca="false">IF(D20&lt;&gt;"",F19*(1-$F$6)+$F$6*D20,"")</f>
        <v>2266.25</v>
      </c>
      <c r="G20" s="49"/>
      <c r="H20" s="49"/>
      <c r="I20" s="49"/>
      <c r="J20" s="53"/>
      <c r="K20" s="50"/>
      <c r="X20" s="51"/>
      <c r="AU20" s="1"/>
      <c r="BA20" s="38"/>
    </row>
    <row r="21" customFormat="false" ht="12.75" hidden="false" customHeight="false" outlineLevel="0" collapsed="false">
      <c r="A21" s="10"/>
      <c r="B21" s="39" t="n">
        <f aca="false">IF(C21&lt;&gt;"",B20+1,"")</f>
        <v>14</v>
      </c>
      <c r="C21" s="40" t="n">
        <v>43153</v>
      </c>
      <c r="D21" s="41" t="n">
        <v>2302</v>
      </c>
      <c r="E21" s="42"/>
      <c r="F21" s="49" t="n">
        <f aca="false">IF(D21&lt;&gt;"",F20*(1-$F$6)+$F$6*D21,"")</f>
        <v>2271.75</v>
      </c>
      <c r="G21" s="49"/>
      <c r="H21" s="49"/>
      <c r="I21" s="49"/>
      <c r="J21" s="53"/>
      <c r="K21" s="50"/>
      <c r="X21" s="51"/>
      <c r="AU21" s="1"/>
      <c r="BA21" s="38"/>
    </row>
    <row r="22" customFormat="false" ht="12.75" hidden="false" customHeight="false" outlineLevel="0" collapsed="false">
      <c r="A22" s="10"/>
      <c r="B22" s="39" t="n">
        <f aca="false">IF(C22&lt;&gt;"",B21+1,"")</f>
        <v>15</v>
      </c>
      <c r="C22" s="40" t="n">
        <v>43154</v>
      </c>
      <c r="D22" s="41" t="n">
        <v>2296</v>
      </c>
      <c r="E22" s="42"/>
      <c r="F22" s="49" t="n">
        <f aca="false">IF(D22&lt;&gt;"",F21*(1-$F$6)+$F$6*D22,"")</f>
        <v>2275.48076923077</v>
      </c>
      <c r="G22" s="49"/>
      <c r="H22" s="49"/>
      <c r="I22" s="49"/>
      <c r="J22" s="53"/>
      <c r="K22" s="50"/>
      <c r="X22" s="51"/>
      <c r="AU22" s="1"/>
      <c r="BA22" s="38"/>
    </row>
    <row r="23" customFormat="false" ht="12.75" hidden="false" customHeight="false" outlineLevel="0" collapsed="false">
      <c r="A23" s="10"/>
      <c r="B23" s="39" t="n">
        <f aca="false">IF(C23&lt;&gt;"",B22+1,"")</f>
        <v>16</v>
      </c>
      <c r="C23" s="40" t="n">
        <v>43157</v>
      </c>
      <c r="D23" s="41" t="n">
        <v>2330</v>
      </c>
      <c r="E23" s="42"/>
      <c r="F23" s="49" t="n">
        <f aca="false">IF(D23&lt;&gt;"",F22*(1-$F$6)+$F$6*D23,"")</f>
        <v>2283.86834319527</v>
      </c>
      <c r="G23" s="49"/>
      <c r="H23" s="49"/>
      <c r="I23" s="49"/>
      <c r="J23" s="53"/>
      <c r="K23" s="50"/>
      <c r="X23" s="51"/>
      <c r="AU23" s="1"/>
      <c r="BA23" s="38"/>
    </row>
    <row r="24" customFormat="false" ht="12.75" hidden="false" customHeight="false" outlineLevel="0" collapsed="false">
      <c r="A24" s="10"/>
      <c r="B24" s="39" t="n">
        <f aca="false">IF(C24&lt;&gt;"",B23+1,"")</f>
        <v>17</v>
      </c>
      <c r="C24" s="40" t="n">
        <v>43158</v>
      </c>
      <c r="D24" s="41" t="n">
        <v>2329.2</v>
      </c>
      <c r="E24" s="42"/>
      <c r="F24" s="49" t="n">
        <f aca="false">IF(D24&lt;&gt;"",F23*(1-$F$6)+$F$6*D24,"")</f>
        <v>2290.84244424215</v>
      </c>
      <c r="G24" s="49"/>
      <c r="H24" s="49"/>
      <c r="I24" s="49"/>
      <c r="J24" s="53"/>
      <c r="K24" s="50"/>
      <c r="X24" s="51"/>
      <c r="AU24" s="1"/>
      <c r="BA24" s="38"/>
    </row>
    <row r="25" customFormat="false" ht="12.75" hidden="false" customHeight="false" outlineLevel="0" collapsed="false">
      <c r="A25" s="10"/>
      <c r="B25" s="39" t="n">
        <f aca="false">IF(C25&lt;&gt;"",B24+1,"")</f>
        <v>18</v>
      </c>
      <c r="C25" s="40" t="n">
        <v>43159</v>
      </c>
      <c r="D25" s="41" t="n">
        <v>2316.7</v>
      </c>
      <c r="E25" s="42"/>
      <c r="F25" s="49" t="n">
        <f aca="false">IF(D25&lt;&gt;"",F24*(1-$F$6)+$F$6*D25,"")</f>
        <v>2294.82052974336</v>
      </c>
      <c r="G25" s="49"/>
      <c r="H25" s="49"/>
      <c r="I25" s="49"/>
      <c r="J25" s="53"/>
      <c r="K25" s="50"/>
      <c r="X25" s="51"/>
      <c r="AU25" s="1"/>
      <c r="BA25" s="38"/>
    </row>
    <row r="26" customFormat="false" ht="12.75" hidden="false" customHeight="false" outlineLevel="0" collapsed="false">
      <c r="A26" s="10"/>
      <c r="B26" s="39" t="n">
        <f aca="false">IF(C26&lt;&gt;"",B25+1,"")</f>
        <v>19</v>
      </c>
      <c r="C26" s="40" t="n">
        <v>43160</v>
      </c>
      <c r="D26" s="41" t="n">
        <v>2326.5</v>
      </c>
      <c r="E26" s="42"/>
      <c r="F26" s="49" t="n">
        <f aca="false">IF(D26&lt;&gt;"",F25*(1-$F$6)+$F$6*D26,"")</f>
        <v>2299.69429439822</v>
      </c>
      <c r="G26" s="49"/>
      <c r="H26" s="49"/>
      <c r="I26" s="49"/>
      <c r="J26" s="53"/>
      <c r="K26" s="50"/>
      <c r="X26" s="51"/>
      <c r="AS26" s="1"/>
      <c r="AT26" s="1"/>
      <c r="AU26" s="1"/>
      <c r="BA26" s="38"/>
    </row>
    <row r="27" customFormat="false" ht="12.75" hidden="false" customHeight="false" outlineLevel="0" collapsed="false">
      <c r="A27" s="10"/>
      <c r="B27" s="39" t="n">
        <f aca="false">IF(C27&lt;&gt;"",B26+1,"")</f>
        <v>20</v>
      </c>
      <c r="C27" s="40" t="n">
        <v>43161</v>
      </c>
      <c r="D27" s="41" t="n">
        <v>2341</v>
      </c>
      <c r="E27" s="42"/>
      <c r="F27" s="49" t="n">
        <f aca="false">IF(D27&lt;&gt;"",F26*(1-$F$6)+$F$6*D27,"")</f>
        <v>2306.04901833696</v>
      </c>
      <c r="G27" s="49"/>
      <c r="H27" s="49"/>
      <c r="I27" s="49"/>
      <c r="J27" s="53"/>
      <c r="K27" s="50"/>
      <c r="X27" s="51"/>
      <c r="AS27" s="1"/>
      <c r="AT27" s="1"/>
      <c r="AU27" s="1"/>
      <c r="BA27" s="38"/>
    </row>
    <row r="28" customFormat="false" ht="12.75" hidden="false" customHeight="false" outlineLevel="0" collapsed="false">
      <c r="A28" s="10"/>
      <c r="B28" s="39" t="n">
        <f aca="false">IF(C28&lt;&gt;"",B27+1,"")</f>
        <v>21</v>
      </c>
      <c r="C28" s="40" t="n">
        <v>43164</v>
      </c>
      <c r="D28" s="41" t="n">
        <v>2335.5</v>
      </c>
      <c r="E28" s="42"/>
      <c r="F28" s="49" t="n">
        <f aca="false">IF(D28&lt;&gt;"",F27*(1-$F$6)+$F$6*D28,"")</f>
        <v>2310.57993859281</v>
      </c>
      <c r="G28" s="49"/>
      <c r="H28" s="49"/>
      <c r="I28" s="49"/>
      <c r="J28" s="53"/>
      <c r="K28" s="50"/>
      <c r="X28" s="51"/>
      <c r="AS28" s="1"/>
      <c r="AT28" s="1"/>
      <c r="AU28" s="1"/>
      <c r="BA28" s="38"/>
    </row>
    <row r="29" customFormat="false" ht="12.75" hidden="false" customHeight="false" outlineLevel="0" collapsed="false">
      <c r="A29" s="10"/>
      <c r="B29" s="39" t="n">
        <f aca="false">IF(C29&lt;&gt;"",B28+1,"")</f>
        <v>22</v>
      </c>
      <c r="C29" s="40" t="n">
        <v>43165</v>
      </c>
      <c r="D29" s="41" t="n">
        <v>2349</v>
      </c>
      <c r="E29" s="42"/>
      <c r="F29" s="49" t="n">
        <f aca="false">IF(D29&lt;&gt;"",F28*(1-$F$6)+$F$6*D29,"")</f>
        <v>2316.49071727084</v>
      </c>
      <c r="G29" s="49"/>
      <c r="H29" s="49"/>
      <c r="I29" s="49"/>
      <c r="J29" s="53"/>
      <c r="K29" s="50"/>
      <c r="X29" s="51"/>
      <c r="AS29" s="1"/>
      <c r="AT29" s="1"/>
      <c r="AU29" s="1"/>
      <c r="BA29" s="38"/>
    </row>
    <row r="30" customFormat="false" ht="12.75" hidden="false" customHeight="false" outlineLevel="0" collapsed="false">
      <c r="A30" s="10"/>
      <c r="B30" s="39" t="n">
        <f aca="false">IF(C30&lt;&gt;"",B29+1,"")</f>
        <v>23</v>
      </c>
      <c r="C30" s="40" t="n">
        <v>43166</v>
      </c>
      <c r="D30" s="41" t="n">
        <v>2352.7</v>
      </c>
      <c r="E30" s="42"/>
      <c r="F30" s="49" t="n">
        <f aca="false">IF(D30&lt;&gt;"",F29*(1-$F$6)+$F$6*D30,"")</f>
        <v>2322.06137615225</v>
      </c>
      <c r="G30" s="49"/>
      <c r="H30" s="49"/>
      <c r="I30" s="49"/>
      <c r="J30" s="53"/>
      <c r="K30" s="50"/>
      <c r="X30" s="51"/>
      <c r="AS30" s="1"/>
      <c r="AT30" s="1"/>
      <c r="AU30" s="1"/>
      <c r="BA30" s="38"/>
    </row>
    <row r="31" customFormat="false" ht="12.75" hidden="false" customHeight="false" outlineLevel="0" collapsed="false">
      <c r="A31" s="10"/>
      <c r="B31" s="39" t="n">
        <f aca="false">IF(C31&lt;&gt;"",B30+1,"")</f>
        <v>24</v>
      </c>
      <c r="C31" s="40" t="n">
        <v>43167</v>
      </c>
      <c r="D31" s="41" t="n">
        <v>2354</v>
      </c>
      <c r="E31" s="42"/>
      <c r="F31" s="49" t="n">
        <f aca="false">IF(D31&lt;&gt;"",F30*(1-$F$6)+$F$6*D31,"")</f>
        <v>2326.97501059037</v>
      </c>
      <c r="G31" s="49"/>
      <c r="H31" s="49"/>
      <c r="I31" s="49"/>
      <c r="J31" s="53"/>
      <c r="K31" s="50"/>
      <c r="X31" s="51"/>
      <c r="AS31" s="1"/>
      <c r="AT31" s="1"/>
      <c r="AU31" s="1"/>
      <c r="BA31" s="38"/>
    </row>
    <row r="32" customFormat="false" ht="12.75" hidden="false" customHeight="false" outlineLevel="0" collapsed="false">
      <c r="A32" s="10"/>
      <c r="B32" s="39" t="n">
        <f aca="false">IF(C32&lt;&gt;"",B31+1,"")</f>
        <v>25</v>
      </c>
      <c r="C32" s="40" t="n">
        <v>43168</v>
      </c>
      <c r="D32" s="41" t="n">
        <v>2352</v>
      </c>
      <c r="E32" s="42"/>
      <c r="F32" s="49" t="n">
        <f aca="false">IF(D32&lt;&gt;"",F31*(1-$F$6)+$F$6*D32,"")</f>
        <v>2330.82500896108</v>
      </c>
      <c r="G32" s="49"/>
      <c r="H32" s="49"/>
      <c r="I32" s="49"/>
      <c r="J32" s="53"/>
      <c r="K32" s="50"/>
      <c r="X32" s="51"/>
      <c r="AS32" s="1"/>
      <c r="AT32" s="1"/>
      <c r="AU32" s="1"/>
      <c r="BA32" s="38"/>
    </row>
    <row r="33" customFormat="false" ht="12.75" hidden="false" customHeight="false" outlineLevel="0" collapsed="false">
      <c r="A33" s="10"/>
      <c r="B33" s="39" t="n">
        <f aca="false">IF(C33&lt;&gt;"",B32+1,"")</f>
        <v>26</v>
      </c>
      <c r="C33" s="40" t="n">
        <v>43171</v>
      </c>
      <c r="D33" s="41" t="n">
        <v>2344</v>
      </c>
      <c r="E33" s="42"/>
      <c r="F33" s="49" t="n">
        <f aca="false">IF(D33&lt;&gt;"",F32*(1-$F$6)+$F$6*D33,"")</f>
        <v>2332.85193065937</v>
      </c>
      <c r="G33" s="49" t="n">
        <f aca="false">IF(D33&lt;&gt;0,AVERAGE(D8:D33),0)</f>
        <v>2298.48461538461</v>
      </c>
      <c r="H33" s="49" t="n">
        <f aca="false">IF(D33&lt;&gt;"",F33-G33,"")</f>
        <v>34.3673152747588</v>
      </c>
      <c r="I33" s="49"/>
      <c r="J33" s="53"/>
      <c r="K33" s="50"/>
      <c r="X33" s="51"/>
      <c r="AS33" s="1"/>
      <c r="AT33" s="1"/>
      <c r="AU33" s="1"/>
      <c r="BA33" s="38"/>
    </row>
    <row r="34" customFormat="false" ht="12.75" hidden="false" customHeight="false" outlineLevel="0" collapsed="false">
      <c r="A34" s="10"/>
      <c r="B34" s="39" t="n">
        <f aca="false">IF(C34&lt;&gt;"",B33+1,"")</f>
        <v>27</v>
      </c>
      <c r="C34" s="40" t="n">
        <v>43172</v>
      </c>
      <c r="D34" s="41" t="n">
        <v>2345</v>
      </c>
      <c r="E34" s="42"/>
      <c r="F34" s="49" t="n">
        <f aca="false">IF(D34&lt;&gt;"",F33*(1-$F$6)+$F$6*D34,"")</f>
        <v>2334.72086440409</v>
      </c>
      <c r="G34" s="49" t="n">
        <f aca="false">IF(D34&lt;&gt;"",G33*(1-$G$6)+$G$6*D34,"")</f>
        <v>2301.9301994302</v>
      </c>
      <c r="H34" s="49" t="n">
        <f aca="false">IF(D34&lt;&gt;"",F34-G34,"")</f>
        <v>32.7906649738861</v>
      </c>
      <c r="I34" s="49"/>
      <c r="J34" s="53"/>
      <c r="K34" s="50"/>
      <c r="X34" s="51"/>
      <c r="AS34" s="1"/>
      <c r="AT34" s="1"/>
      <c r="AU34" s="1"/>
      <c r="BA34" s="38"/>
    </row>
    <row r="35" customFormat="false" ht="12.75" hidden="false" customHeight="false" outlineLevel="0" collapsed="false">
      <c r="A35" s="10"/>
      <c r="B35" s="39" t="n">
        <f aca="false">IF(C35&lt;&gt;"",B34+1,"")</f>
        <v>28</v>
      </c>
      <c r="C35" s="40" t="n">
        <v>43173</v>
      </c>
      <c r="D35" s="41" t="n">
        <v>2344</v>
      </c>
      <c r="E35" s="42"/>
      <c r="F35" s="49" t="n">
        <f aca="false">IF(D35&lt;&gt;"",F34*(1-$F$6)+$F$6*D35,"")</f>
        <v>2336.14842372653</v>
      </c>
      <c r="G35" s="49" t="n">
        <f aca="false">IF(D35&lt;&gt;"",G34*(1-$G$6)+$G$6*D35,"")</f>
        <v>2305.04648095389</v>
      </c>
      <c r="H35" s="49" t="n">
        <f aca="false">IF(D35&lt;&gt;"",F35-G35,"")</f>
        <v>31.1019427726455</v>
      </c>
      <c r="I35" s="49"/>
      <c r="J35" s="53"/>
      <c r="K35" s="50"/>
      <c r="X35" s="51"/>
      <c r="AS35" s="1"/>
      <c r="AT35" s="1"/>
      <c r="AU35" s="1"/>
      <c r="BA35" s="38"/>
    </row>
    <row r="36" customFormat="false" ht="12.75" hidden="false" customHeight="false" outlineLevel="0" collapsed="false">
      <c r="A36" s="10"/>
      <c r="B36" s="39" t="n">
        <f aca="false">IF(C36&lt;&gt;"",B35+1,"")</f>
        <v>29</v>
      </c>
      <c r="C36" s="40" t="n">
        <v>43174</v>
      </c>
      <c r="D36" s="41" t="n">
        <v>2357</v>
      </c>
      <c r="E36" s="42"/>
      <c r="F36" s="49" t="n">
        <f aca="false">IF(D36&lt;&gt;"",F35*(1-$F$6)+$F$6*D36,"")</f>
        <v>2339.35635853784</v>
      </c>
      <c r="G36" s="49" t="n">
        <f aca="false">IF(D36&lt;&gt;"",G35*(1-$G$6)+$G$6*D36,"")</f>
        <v>2308.89488977212</v>
      </c>
      <c r="H36" s="49" t="n">
        <f aca="false">IF(D36&lt;&gt;"",F36-G36,"")</f>
        <v>30.4614687657177</v>
      </c>
      <c r="I36" s="49"/>
      <c r="J36" s="53"/>
      <c r="K36" s="50"/>
      <c r="X36" s="51"/>
      <c r="AS36" s="1"/>
      <c r="AT36" s="1"/>
      <c r="AU36" s="1"/>
      <c r="BA36" s="38"/>
    </row>
    <row r="37" customFormat="false" ht="12.75" hidden="false" customHeight="false" outlineLevel="0" collapsed="false">
      <c r="A37" s="10"/>
      <c r="B37" s="39" t="n">
        <f aca="false">IF(C37&lt;&gt;"",B36+1,"")</f>
        <v>30</v>
      </c>
      <c r="C37" s="40" t="n">
        <v>43175</v>
      </c>
      <c r="D37" s="41" t="n">
        <v>2345</v>
      </c>
      <c r="E37" s="42"/>
      <c r="F37" s="49" t="n">
        <f aca="false">IF(D37&lt;&gt;"",F36*(1-$F$6)+$F$6*D37,"")</f>
        <v>2340.22461107048</v>
      </c>
      <c r="G37" s="49" t="n">
        <f aca="false">IF(D37&lt;&gt;"",G36*(1-$G$6)+$G$6*D37,"")</f>
        <v>2311.56934238159</v>
      </c>
      <c r="H37" s="49" t="n">
        <f aca="false">IF(D37&lt;&gt;"",F37-G37,"")</f>
        <v>28.6552686888854</v>
      </c>
      <c r="I37" s="49"/>
      <c r="J37" s="53"/>
      <c r="K37" s="50"/>
      <c r="X37" s="51"/>
      <c r="AS37" s="1"/>
      <c r="AT37" s="1"/>
      <c r="AU37" s="1"/>
      <c r="BA37" s="38"/>
    </row>
    <row r="38" customFormat="false" ht="12.75" hidden="false" customHeight="false" outlineLevel="0" collapsed="false">
      <c r="A38" s="10"/>
      <c r="B38" s="39" t="n">
        <f aca="false">IF(C38&lt;&gt;"",B37+1,"")</f>
        <v>31</v>
      </c>
      <c r="C38" s="40" t="n">
        <v>43178</v>
      </c>
      <c r="D38" s="41" t="n">
        <v>2339</v>
      </c>
      <c r="E38" s="42"/>
      <c r="F38" s="49" t="n">
        <f aca="false">IF(D38&lt;&gt;"",F37*(1-$F$6)+$F$6*D38,"")</f>
        <v>2340.03620936733</v>
      </c>
      <c r="G38" s="49" t="n">
        <f aca="false">IF(D38&lt;&gt;"",G37*(1-$G$6)+$G$6*D38,"")</f>
        <v>2313.60124294592</v>
      </c>
      <c r="H38" s="49" t="n">
        <f aca="false">IF(D38&lt;&gt;"",F38-G38,"")</f>
        <v>26.4349664214087</v>
      </c>
      <c r="I38" s="49"/>
      <c r="J38" s="53"/>
      <c r="K38" s="50"/>
      <c r="X38" s="51"/>
      <c r="AS38" s="1"/>
      <c r="AT38" s="1"/>
      <c r="AU38" s="1"/>
      <c r="BA38" s="38"/>
    </row>
    <row r="39" customFormat="false" ht="12.75" hidden="false" customHeight="false" outlineLevel="0" collapsed="false">
      <c r="A39" s="10"/>
      <c r="B39" s="39" t="n">
        <f aca="false">IF(C39&lt;&gt;"",B38+1,"")</f>
        <v>32</v>
      </c>
      <c r="C39" s="40" t="n">
        <v>43179</v>
      </c>
      <c r="D39" s="41" t="n">
        <v>2349</v>
      </c>
      <c r="E39" s="42"/>
      <c r="F39" s="49" t="n">
        <f aca="false">IF(D39&lt;&gt;"",F38*(1-$F$6)+$F$6*D39,"")</f>
        <v>2341.41525408005</v>
      </c>
      <c r="G39" s="49" t="n">
        <f aca="false">IF(D39&lt;&gt;"",G38*(1-$G$6)+$G$6*D39,"")</f>
        <v>2316.22337309807</v>
      </c>
      <c r="H39" s="49" t="n">
        <f aca="false">IF(D39&lt;&gt;"",F39-G39,"")</f>
        <v>25.1918809819736</v>
      </c>
      <c r="I39" s="49"/>
      <c r="J39" s="53"/>
      <c r="K39" s="50"/>
      <c r="X39" s="51"/>
      <c r="AS39" s="1"/>
      <c r="AT39" s="1"/>
      <c r="AU39" s="1"/>
      <c r="BA39" s="38"/>
    </row>
    <row r="40" customFormat="false" ht="12.75" hidden="false" customHeight="false" outlineLevel="0" collapsed="false">
      <c r="A40" s="10"/>
      <c r="B40" s="39" t="n">
        <f aca="false">IF(C40&lt;&gt;"",B39+1,"")</f>
        <v>33</v>
      </c>
      <c r="C40" s="40" t="n">
        <v>43180</v>
      </c>
      <c r="D40" s="41" t="n">
        <v>2350.5</v>
      </c>
      <c r="E40" s="42"/>
      <c r="F40" s="49" t="n">
        <f aca="false">IF(D40&lt;&gt;"",F39*(1-$F$6)+$F$6*D40,"")</f>
        <v>2342.8129072985</v>
      </c>
      <c r="G40" s="49" t="n">
        <f aca="false">IF(D40&lt;&gt;"",G39*(1-$G$6)+$G$6*D40,"")</f>
        <v>2318.76238249822</v>
      </c>
      <c r="H40" s="49" t="n">
        <f aca="false">IF(D40&lt;&gt;"",F40-G40,"")</f>
        <v>24.0505248002846</v>
      </c>
      <c r="I40" s="49"/>
      <c r="J40" s="53"/>
      <c r="K40" s="50"/>
      <c r="X40" s="51"/>
      <c r="AS40" s="1"/>
      <c r="AT40" s="1"/>
      <c r="AU40" s="1"/>
      <c r="BA40" s="38"/>
    </row>
    <row r="41" customFormat="false" ht="12.75" hidden="false" customHeight="false" outlineLevel="0" collapsed="false">
      <c r="A41" s="10"/>
      <c r="B41" s="39" t="n">
        <f aca="false">IF(C41&lt;&gt;"",B40+1,"")</f>
        <v>34</v>
      </c>
      <c r="C41" s="40" t="n">
        <v>43181</v>
      </c>
      <c r="D41" s="41" t="n">
        <v>2348.7</v>
      </c>
      <c r="E41" s="42"/>
      <c r="F41" s="49" t="n">
        <f aca="false">IF(D41&lt;&gt;"",F40*(1-$F$6)+$F$6*D41,"")</f>
        <v>2343.71861386796</v>
      </c>
      <c r="G41" s="49" t="n">
        <f aca="false">IF(D41&lt;&gt;"",G40*(1-$G$6)+$G$6*D41,"")</f>
        <v>2320.97998379464</v>
      </c>
      <c r="H41" s="49" t="n">
        <f aca="false">IF(D41&lt;&gt;"",F41-G41,"")</f>
        <v>22.7386300733178</v>
      </c>
      <c r="I41" s="49" t="n">
        <f aca="false">IF(D41&lt;&gt;"",AVERAGE(H33:H41),"")</f>
        <v>28.421406972542</v>
      </c>
      <c r="J41" s="53" t="n">
        <f aca="false">IF(D41&lt;&gt;"",H41-I41,"")</f>
        <v>-5.68277689922418</v>
      </c>
      <c r="K41" s="50" t="str">
        <f aca="false">IF(J41&lt;&gt;"",IF(J41&gt;0,"Comprar","Vender"),"")</f>
        <v>Vender</v>
      </c>
      <c r="X41" s="51"/>
      <c r="AS41" s="1"/>
      <c r="AT41" s="1"/>
      <c r="AU41" s="1"/>
      <c r="BA41" s="38"/>
    </row>
    <row r="42" customFormat="false" ht="12.75" hidden="false" customHeight="false" outlineLevel="0" collapsed="false">
      <c r="A42" s="10"/>
      <c r="B42" s="39" t="n">
        <f aca="false">IF(C42&lt;&gt;"",B41+1,"")</f>
        <v>35</v>
      </c>
      <c r="C42" s="40" t="n">
        <v>43182</v>
      </c>
      <c r="D42" s="41" t="n">
        <v>2340.7</v>
      </c>
      <c r="E42" s="42"/>
      <c r="F42" s="49" t="n">
        <f aca="false">IF(D42&lt;&gt;"",F41*(1-$F$6)+$F$6*D42,"")</f>
        <v>2343.25421173443</v>
      </c>
      <c r="G42" s="49" t="n">
        <f aca="false">IF(D42&lt;&gt;"",G41*(1-$G$6)+$G$6*D42,"")</f>
        <v>2322.44072573578</v>
      </c>
      <c r="H42" s="49" t="n">
        <f aca="false">IF(D42&lt;&gt;"",F42-G42,"")</f>
        <v>20.813485998648</v>
      </c>
      <c r="I42" s="49" t="n">
        <f aca="false">IF(D42&lt;&gt;"",H42*$I$6+(1-$I$6)*I41,"")</f>
        <v>26.8998227777632</v>
      </c>
      <c r="J42" s="53" t="n">
        <f aca="false">IF(D42&lt;&gt;"",H42-I42,"")</f>
        <v>-6.08633677911518</v>
      </c>
      <c r="K42" s="50" t="str">
        <f aca="false">IF(J42&lt;&gt;"",IF(J42&gt;0,"Comprar","Vender"),"")</f>
        <v>Vender</v>
      </c>
      <c r="X42" s="51"/>
      <c r="AS42" s="1"/>
      <c r="AT42" s="1"/>
      <c r="AU42" s="1"/>
      <c r="BA42" s="38"/>
    </row>
    <row r="43" customFormat="false" ht="12.75" hidden="false" customHeight="false" outlineLevel="0" collapsed="false">
      <c r="A43" s="10"/>
      <c r="B43" s="39" t="n">
        <f aca="false">IF(C43&lt;&gt;"",B42+1,"")</f>
        <v>36</v>
      </c>
      <c r="C43" s="40" t="n">
        <v>43185</v>
      </c>
      <c r="D43" s="41" t="n">
        <v>2339.3</v>
      </c>
      <c r="E43" s="42"/>
      <c r="F43" s="49" t="n">
        <f aca="false">IF(D43&lt;&gt;"",F42*(1-$F$6)+$F$6*D43,"")</f>
        <v>2342.64587146759</v>
      </c>
      <c r="G43" s="49" t="n">
        <f aca="false">IF(D43&lt;&gt;"",G42*(1-$G$6)+$G$6*D43,"")</f>
        <v>2323.68956086646</v>
      </c>
      <c r="H43" s="49" t="n">
        <f aca="false">IF(D43&lt;&gt;"",F43-G43,"")</f>
        <v>18.9563106011301</v>
      </c>
      <c r="I43" s="49" t="n">
        <f aca="false">IF(D43&lt;&gt;"",H43*$I$6+(1-$I$6)*I42,"")</f>
        <v>25.3111203424366</v>
      </c>
      <c r="J43" s="53" t="n">
        <f aca="false">IF(D43&lt;&gt;"",H43-I43,"")</f>
        <v>-6.3548097413065</v>
      </c>
      <c r="K43" s="50" t="str">
        <f aca="false">IF(J43&lt;&gt;"",IF(J43&gt;0,"Comprar","Vender"),"")</f>
        <v>Vender</v>
      </c>
      <c r="X43" s="51"/>
      <c r="AS43" s="1"/>
      <c r="AT43" s="1"/>
      <c r="AU43" s="1"/>
      <c r="BA43" s="38"/>
    </row>
    <row r="44" customFormat="false" ht="12.75" hidden="false" customHeight="false" outlineLevel="0" collapsed="false">
      <c r="A44" s="10"/>
      <c r="B44" s="39" t="n">
        <f aca="false">IF(C44&lt;&gt;"",B43+1,"")</f>
        <v>37</v>
      </c>
      <c r="C44" s="40" t="n">
        <v>43186</v>
      </c>
      <c r="D44" s="41" t="n">
        <v>2340</v>
      </c>
      <c r="E44" s="42"/>
      <c r="F44" s="49" t="n">
        <f aca="false">IF(D44&lt;&gt;"",F43*(1-$F$6)+$F$6*D44,"")</f>
        <v>2342.23881431873</v>
      </c>
      <c r="G44" s="49" t="n">
        <f aca="false">IF(D44&lt;&gt;"",G43*(1-$G$6)+$G$6*D44,"")</f>
        <v>2324.89774154302</v>
      </c>
      <c r="H44" s="49" t="n">
        <f aca="false">IF(D44&lt;&gt;"",F44-G44,"")</f>
        <v>17.3410727757114</v>
      </c>
      <c r="I44" s="49" t="n">
        <f aca="false">IF(D44&lt;&gt;"",H44*$I$6+(1-$I$6)*I43,"")</f>
        <v>23.7171108290916</v>
      </c>
      <c r="J44" s="53" t="n">
        <f aca="false">IF(D44&lt;&gt;"",H44-I44,"")</f>
        <v>-6.37603805338018</v>
      </c>
      <c r="K44" s="50" t="str">
        <f aca="false">IF(J44&lt;&gt;"",IF(J44&gt;0,"Comprar","Vender"),"")</f>
        <v>Vender</v>
      </c>
      <c r="X44" s="51"/>
      <c r="AS44" s="1"/>
      <c r="AT44" s="1"/>
      <c r="AU44" s="1"/>
      <c r="BA44" s="38"/>
    </row>
    <row r="45" customFormat="false" ht="12.75" hidden="false" customHeight="false" outlineLevel="0" collapsed="false">
      <c r="A45" s="10"/>
      <c r="B45" s="39" t="n">
        <f aca="false">IF(C45&lt;&gt;"",B44+1,"")</f>
        <v>38</v>
      </c>
      <c r="C45" s="40" t="n">
        <v>43187</v>
      </c>
      <c r="D45" s="41" t="n">
        <v>2340</v>
      </c>
      <c r="E45" s="42"/>
      <c r="F45" s="49" t="n">
        <f aca="false">IF(D45&lt;&gt;"",F44*(1-$F$6)+$F$6*D45,"")</f>
        <v>2341.89438134662</v>
      </c>
      <c r="G45" s="49" t="n">
        <f aca="false">IF(D45&lt;&gt;"",G44*(1-$G$6)+$G$6*D45,"")</f>
        <v>2326.01642735465</v>
      </c>
      <c r="H45" s="49" t="n">
        <f aca="false">IF(D45&lt;&gt;"",F45-G45,"")</f>
        <v>15.8779539919706</v>
      </c>
      <c r="I45" s="49" t="n">
        <f aca="false">IF(D45&lt;&gt;"",H45*$I$6+(1-$I$6)*I44,"")</f>
        <v>22.1492794616674</v>
      </c>
      <c r="J45" s="53" t="n">
        <f aca="false">IF(D45&lt;&gt;"",H45-I45,"")</f>
        <v>-6.27132546969679</v>
      </c>
      <c r="K45" s="50" t="str">
        <f aca="false">IF(J45&lt;&gt;"",IF(J45&gt;0,"Comprar","Vender"),"")</f>
        <v>Vender</v>
      </c>
      <c r="X45" s="51"/>
      <c r="AS45" s="1"/>
      <c r="AT45" s="1"/>
      <c r="AU45" s="1"/>
      <c r="BA45" s="38"/>
    </row>
    <row r="46" customFormat="false" ht="12.75" hidden="false" customHeight="false" outlineLevel="0" collapsed="false">
      <c r="A46" s="10"/>
      <c r="B46" s="39" t="n">
        <f aca="false">IF(C46&lt;&gt;"",B45+1,"")</f>
        <v>39</v>
      </c>
      <c r="C46" s="40" t="n">
        <v>43193</v>
      </c>
      <c r="D46" s="41" t="n">
        <v>2341.3</v>
      </c>
      <c r="E46" s="42"/>
      <c r="F46" s="49" t="n">
        <f aca="false">IF(D46&lt;&gt;"",F45*(1-$F$6)+$F$6*D46,"")</f>
        <v>2341.80293806253</v>
      </c>
      <c r="G46" s="49" t="n">
        <f aca="false">IF(D46&lt;&gt;"",G45*(1-$G$6)+$G$6*D46,"")</f>
        <v>2327.1485438469</v>
      </c>
      <c r="H46" s="49" t="n">
        <f aca="false">IF(D46&lt;&gt;"",F46-G46,"")</f>
        <v>14.6543942156268</v>
      </c>
      <c r="I46" s="49" t="n">
        <f aca="false">IF(D46&lt;&gt;"",H46*$I$6+(1-$I$6)*I45,"")</f>
        <v>20.6503024124592</v>
      </c>
      <c r="J46" s="53" t="n">
        <f aca="false">IF(D46&lt;&gt;"",H46-I46,"")</f>
        <v>-5.99590819683247</v>
      </c>
      <c r="K46" s="50" t="str">
        <f aca="false">IF(J46&lt;&gt;"",IF(J46&gt;0,"Comprar","Vender"),"")</f>
        <v>Vender</v>
      </c>
      <c r="X46" s="51"/>
      <c r="AS46" s="1"/>
      <c r="AT46" s="1"/>
      <c r="AU46" s="1"/>
      <c r="BA46" s="38"/>
    </row>
    <row r="47" customFormat="false" ht="12.75" hidden="false" customHeight="false" outlineLevel="0" collapsed="false">
      <c r="A47" s="10"/>
      <c r="B47" s="39" t="n">
        <f aca="false">IF(C47&lt;&gt;"",B46+1,"")</f>
        <v>40</v>
      </c>
      <c r="C47" s="40" t="n">
        <v>43194</v>
      </c>
      <c r="D47" s="41" t="n">
        <v>2340</v>
      </c>
      <c r="E47" s="42"/>
      <c r="F47" s="49" t="n">
        <f aca="false">IF(D47&lt;&gt;"",F46*(1-$F$6)+$F$6*D47,"")</f>
        <v>2341.52556297598</v>
      </c>
      <c r="G47" s="49" t="n">
        <f aca="false">IF(D47&lt;&gt;"",G46*(1-$G$6)+$G$6*D47,"")</f>
        <v>2328.10050356194</v>
      </c>
      <c r="H47" s="49" t="n">
        <f aca="false">IF(D47&lt;&gt;"",F47-G47,"")</f>
        <v>13.4250594140399</v>
      </c>
      <c r="I47" s="49" t="n">
        <f aca="false">IF(D47&lt;&gt;"",H47*$I$6+(1-$I$6)*I46,"")</f>
        <v>19.2052538127754</v>
      </c>
      <c r="J47" s="53" t="n">
        <f aca="false">IF(D47&lt;&gt;"",H47-I47,"")</f>
        <v>-5.7801943987355</v>
      </c>
      <c r="K47" s="50" t="str">
        <f aca="false">IF(J47&lt;&gt;"",IF(J47&gt;0,"Comprar","Vender"),"")</f>
        <v>Vender</v>
      </c>
      <c r="X47" s="51"/>
      <c r="AS47" s="1"/>
      <c r="AT47" s="1"/>
      <c r="AU47" s="1"/>
      <c r="BA47" s="38"/>
    </row>
    <row r="48" customFormat="false" ht="12.75" hidden="false" customHeight="false" outlineLevel="0" collapsed="false">
      <c r="A48" s="10"/>
      <c r="B48" s="39" t="n">
        <f aca="false">IF(C48&lt;&gt;"",B47+1,"")</f>
        <v>41</v>
      </c>
      <c r="C48" s="40" t="n">
        <v>43195</v>
      </c>
      <c r="D48" s="41" t="n">
        <v>2348.8</v>
      </c>
      <c r="E48" s="42"/>
      <c r="F48" s="49" t="n">
        <f aca="false">IF(D48&lt;&gt;"",F47*(1-$F$6)+$F$6*D48,"")</f>
        <v>2342.64470713352</v>
      </c>
      <c r="G48" s="49" t="n">
        <f aca="false">IF(D48&lt;&gt;"",G47*(1-$G$6)+$G$6*D48,"")</f>
        <v>2329.63379959439</v>
      </c>
      <c r="H48" s="49" t="n">
        <f aca="false">IF(D48&lt;&gt;"",F48-G48,"")</f>
        <v>13.0109075391319</v>
      </c>
      <c r="I48" s="49" t="n">
        <f aca="false">IF(D48&lt;&gt;"",H48*$I$6+(1-$I$6)*I47,"")</f>
        <v>17.9663845580467</v>
      </c>
      <c r="J48" s="53" t="n">
        <f aca="false">IF(D48&lt;&gt;"",H48-I48,"")</f>
        <v>-4.95547701891474</v>
      </c>
      <c r="K48" s="50" t="str">
        <f aca="false">IF(J48&lt;&gt;"",IF(J48&gt;0,"Comprar","Vender"),"")</f>
        <v>Vender</v>
      </c>
      <c r="X48" s="51"/>
      <c r="AS48" s="1"/>
      <c r="AT48" s="1"/>
      <c r="AU48" s="1"/>
      <c r="BA48" s="38"/>
    </row>
    <row r="49" customFormat="false" ht="12.75" hidden="false" customHeight="false" outlineLevel="0" collapsed="false">
      <c r="A49" s="10"/>
      <c r="B49" s="39" t="n">
        <f aca="false">IF(C49&lt;&gt;"",B48+1,"")</f>
        <v>42</v>
      </c>
      <c r="C49" s="40" t="n">
        <v>43196</v>
      </c>
      <c r="D49" s="41" t="n">
        <v>2347</v>
      </c>
      <c r="E49" s="42"/>
      <c r="F49" s="49" t="n">
        <f aca="false">IF(D49&lt;&gt;"",F48*(1-$F$6)+$F$6*D49,"")</f>
        <v>2343.3147521899</v>
      </c>
      <c r="G49" s="49" t="n">
        <f aca="false">IF(D49&lt;&gt;"",G48*(1-$G$6)+$G$6*D49,"")</f>
        <v>2330.92018480962</v>
      </c>
      <c r="H49" s="49" t="n">
        <f aca="false">IF(D49&lt;&gt;"",F49-G49,"")</f>
        <v>12.3945673802828</v>
      </c>
      <c r="I49" s="49" t="n">
        <f aca="false">IF(D49&lt;&gt;"",H49*$I$6+(1-$I$6)*I48,"")</f>
        <v>16.8520211224939</v>
      </c>
      <c r="J49" s="53" t="n">
        <f aca="false">IF(D49&lt;&gt;"",H49-I49,"")</f>
        <v>-4.45745374221115</v>
      </c>
      <c r="K49" s="50" t="str">
        <f aca="false">IF(J49&lt;&gt;"",IF(J49&gt;0,"Comprar","Vender"),"")</f>
        <v>Vender</v>
      </c>
      <c r="X49" s="51"/>
      <c r="AE49" s="1" t="n">
        <f aca="false">1663/1.5</f>
        <v>1108.66666666667</v>
      </c>
      <c r="AS49" s="1"/>
      <c r="AT49" s="1"/>
      <c r="AU49" s="1"/>
      <c r="BA49" s="38"/>
    </row>
    <row r="50" customFormat="false" ht="12.75" hidden="false" customHeight="false" outlineLevel="0" collapsed="false">
      <c r="A50" s="10"/>
      <c r="B50" s="39" t="n">
        <f aca="false">IF(C50&lt;&gt;"",B49+1,"")</f>
        <v>43</v>
      </c>
      <c r="C50" s="40" t="n">
        <v>43199</v>
      </c>
      <c r="D50" s="41" t="n">
        <v>2344.6</v>
      </c>
      <c r="E50" s="42"/>
      <c r="F50" s="49" t="n">
        <f aca="false">IF(D50&lt;&gt;"",F49*(1-$F$6)+$F$6*D50,"")</f>
        <v>2343.51248262223</v>
      </c>
      <c r="G50" s="49" t="n">
        <f aca="false">IF(D50&lt;&gt;"",G49*(1-$G$6)+$G$6*D50,"")</f>
        <v>2331.93350445335</v>
      </c>
      <c r="H50" s="49" t="n">
        <f aca="false">IF(D50&lt;&gt;"",F50-G50,"")</f>
        <v>11.5789781688732</v>
      </c>
      <c r="I50" s="49" t="n">
        <f aca="false">IF(D50&lt;&gt;"",H50*$I$6+(1-$I$6)*I49,"")</f>
        <v>15.7974125317698</v>
      </c>
      <c r="J50" s="53" t="n">
        <f aca="false">IF(D50&lt;&gt;"",H50-I50,"")</f>
        <v>-4.21843436289659</v>
      </c>
      <c r="K50" s="50" t="str">
        <f aca="false">IF(J50&lt;&gt;"",IF(J50&gt;0,"Comprar","Vender"),"")</f>
        <v>Vender</v>
      </c>
      <c r="X50" s="51"/>
      <c r="AS50" s="1"/>
      <c r="AT50" s="1"/>
      <c r="AU50" s="1"/>
      <c r="BA50" s="38"/>
    </row>
    <row r="51" customFormat="false" ht="12.75" hidden="false" customHeight="false" outlineLevel="0" collapsed="false">
      <c r="A51" s="10"/>
      <c r="B51" s="39" t="n">
        <f aca="false">IF(C51&lt;&gt;"",B50+1,"")</f>
        <v>44</v>
      </c>
      <c r="C51" s="40" t="n">
        <v>43200</v>
      </c>
      <c r="D51" s="41" t="n">
        <v>2338</v>
      </c>
      <c r="E51" s="42"/>
      <c r="F51" s="49" t="n">
        <f aca="false">IF(D51&lt;&gt;"",F50*(1-$F$6)+$F$6*D51,"")</f>
        <v>2342.66440837265</v>
      </c>
      <c r="G51" s="49" t="n">
        <f aca="false">IF(D51&lt;&gt;"",G50*(1-$G$6)+$G$6*D51,"")</f>
        <v>2332.38287449385</v>
      </c>
      <c r="H51" s="49" t="n">
        <f aca="false">IF(D51&lt;&gt;"",F51-G51,"")</f>
        <v>10.2815338788073</v>
      </c>
      <c r="I51" s="49" t="n">
        <f aca="false">IF(D51&lt;&gt;"",H51*$I$6+(1-$I$6)*I50,"")</f>
        <v>14.6942368011773</v>
      </c>
      <c r="J51" s="53" t="n">
        <f aca="false">IF(D51&lt;&gt;"",H51-I51,"")</f>
        <v>-4.41270292236997</v>
      </c>
      <c r="K51" s="50" t="str">
        <f aca="false">IF(J51&lt;&gt;"",IF(J51&gt;0,"Comprar","Vender"),"")</f>
        <v>Vender</v>
      </c>
      <c r="X51" s="51"/>
      <c r="AS51" s="1"/>
      <c r="AT51" s="1"/>
      <c r="AU51" s="1"/>
      <c r="BA51" s="38"/>
    </row>
    <row r="52" customFormat="false" ht="12.75" hidden="false" customHeight="false" outlineLevel="0" collapsed="false">
      <c r="A52" s="10"/>
      <c r="B52" s="39" t="n">
        <f aca="false">IF(C52&lt;&gt;"",B51+1,"")</f>
        <v>45</v>
      </c>
      <c r="C52" s="40" t="n">
        <v>43201</v>
      </c>
      <c r="D52" s="41" t="n">
        <v>2340.2</v>
      </c>
      <c r="E52" s="42"/>
      <c r="F52" s="49" t="n">
        <f aca="false">IF(D52&lt;&gt;"",F51*(1-$F$6)+$F$6*D52,"")</f>
        <v>2342.28526862301</v>
      </c>
      <c r="G52" s="49" t="n">
        <f aca="false">IF(D52&lt;&gt;"",G51*(1-$G$6)+$G$6*D52,"")</f>
        <v>2332.96192082764</v>
      </c>
      <c r="H52" s="49" t="n">
        <f aca="false">IF(D52&lt;&gt;"",F52-G52,"")</f>
        <v>9.32334779537905</v>
      </c>
      <c r="I52" s="49" t="n">
        <f aca="false">IF(D52&lt;&gt;"",H52*$I$6+(1-$I$6)*I51,"")</f>
        <v>13.6200590000176</v>
      </c>
      <c r="J52" s="53" t="n">
        <f aca="false">IF(D52&lt;&gt;"",H52-I52,"")</f>
        <v>-4.29671120463857</v>
      </c>
      <c r="K52" s="50" t="str">
        <f aca="false">IF(J52&lt;&gt;"",IF(J52&gt;0,"Comprar","Vender"),"")</f>
        <v>Vender</v>
      </c>
      <c r="X52" s="51"/>
      <c r="AS52" s="1"/>
      <c r="AT52" s="1"/>
      <c r="AU52" s="1"/>
      <c r="BA52" s="38"/>
    </row>
    <row r="53" customFormat="false" ht="12.75" hidden="false" customHeight="false" outlineLevel="0" collapsed="false">
      <c r="A53" s="10"/>
      <c r="B53" s="39" t="n">
        <f aca="false">IF(C53&lt;&gt;"",B52+1,"")</f>
        <v>46</v>
      </c>
      <c r="C53" s="40" t="n">
        <v>43202</v>
      </c>
      <c r="D53" s="41" t="n">
        <v>2342</v>
      </c>
      <c r="E53" s="42"/>
      <c r="F53" s="49" t="n">
        <f aca="false">IF(D53&lt;&gt;"",F52*(1-$F$6)+$F$6*D53,"")</f>
        <v>2342.24138114255</v>
      </c>
      <c r="G53" s="49" t="n">
        <f aca="false">IF(D53&lt;&gt;"",G52*(1-$G$6)+$G$6*D53,"")</f>
        <v>2333.63140817374</v>
      </c>
      <c r="H53" s="49" t="n">
        <f aca="false">IF(D53&lt;&gt;"",F53-G53,"")</f>
        <v>8.60997296881396</v>
      </c>
      <c r="I53" s="49" t="n">
        <f aca="false">IF(D53&lt;&gt;"",H53*$I$6+(1-$I$6)*I52,"")</f>
        <v>12.6180417937769</v>
      </c>
      <c r="J53" s="53" t="n">
        <f aca="false">IF(D53&lt;&gt;"",H53-I53,"")</f>
        <v>-4.00806882496293</v>
      </c>
      <c r="K53" s="50" t="str">
        <f aca="false">IF(J53&lt;&gt;"",IF(J53&gt;0,"Comprar","Vender"),"")</f>
        <v>Vender</v>
      </c>
      <c r="X53" s="51"/>
      <c r="AS53" s="1"/>
      <c r="AT53" s="1"/>
      <c r="AU53" s="1"/>
      <c r="BA53" s="38"/>
    </row>
    <row r="54" customFormat="false" ht="12.75" hidden="false" customHeight="false" outlineLevel="0" collapsed="false">
      <c r="A54" s="10"/>
      <c r="B54" s="39" t="n">
        <f aca="false">IF(C54&lt;&gt;"",B53+1,"")</f>
        <v>47</v>
      </c>
      <c r="C54" s="40" t="n">
        <v>43203</v>
      </c>
      <c r="D54" s="41" t="n">
        <v>2340.8</v>
      </c>
      <c r="E54" s="42"/>
      <c r="F54" s="49" t="n">
        <f aca="false">IF(D54&lt;&gt;"",F53*(1-$F$6)+$F$6*D54,"")</f>
        <v>2342.01963019754</v>
      </c>
      <c r="G54" s="49" t="n">
        <f aca="false">IF(D54&lt;&gt;"",G53*(1-$G$6)+$G$6*D54,"")</f>
        <v>2334.16241497568</v>
      </c>
      <c r="H54" s="49" t="n">
        <f aca="false">IF(D54&lt;&gt;"",F54-G54,"")</f>
        <v>7.85721522186077</v>
      </c>
      <c r="I54" s="49" t="n">
        <f aca="false">IF(D54&lt;&gt;"",H54*$I$6+(1-$I$6)*I53,"")</f>
        <v>11.6658764793937</v>
      </c>
      <c r="J54" s="53" t="n">
        <f aca="false">IF(D54&lt;&gt;"",H54-I54,"")</f>
        <v>-3.8086612575329</v>
      </c>
      <c r="K54" s="50" t="str">
        <f aca="false">IF(J54&lt;&gt;"",IF(J54&gt;0,"Comprar","Vender"),"")</f>
        <v>Vender</v>
      </c>
      <c r="X54" s="51"/>
      <c r="AS54" s="1"/>
      <c r="AT54" s="1"/>
      <c r="AU54" s="1"/>
      <c r="BA54" s="38"/>
    </row>
    <row r="55" customFormat="false" ht="12.75" hidden="false" customHeight="false" outlineLevel="0" collapsed="false">
      <c r="A55" s="10"/>
      <c r="B55" s="39" t="n">
        <f aca="false">IF(C55&lt;&gt;"",B54+1,"")</f>
        <v>48</v>
      </c>
      <c r="C55" s="40" t="n">
        <v>43206</v>
      </c>
      <c r="D55" s="41" t="n">
        <v>2335.8</v>
      </c>
      <c r="E55" s="42"/>
      <c r="F55" s="49" t="n">
        <f aca="false">IF(D55&lt;&gt;"",F54*(1-$F$6)+$F$6*D55,"")</f>
        <v>2341.06276401331</v>
      </c>
      <c r="G55" s="49" t="n">
        <f aca="false">IF(D55&lt;&gt;"",G54*(1-$G$6)+$G$6*D55,"")</f>
        <v>2334.28371757008</v>
      </c>
      <c r="H55" s="49" t="n">
        <f aca="false">IF(D55&lt;&gt;"",F55-G55,"")</f>
        <v>6.77904644322962</v>
      </c>
      <c r="I55" s="49" t="n">
        <f aca="false">IF(D55&lt;&gt;"",H55*$I$6+(1-$I$6)*I54,"")</f>
        <v>10.6885104721609</v>
      </c>
      <c r="J55" s="53" t="n">
        <f aca="false">IF(D55&lt;&gt;"",H55-I55,"")</f>
        <v>-3.90946402893124</v>
      </c>
      <c r="K55" s="50" t="str">
        <f aca="false">IF(J55&lt;&gt;"",IF(J55&gt;0,"Comprar","Vender"),"")</f>
        <v>Vender</v>
      </c>
      <c r="X55" s="51"/>
      <c r="AS55" s="1"/>
      <c r="AT55" s="1"/>
      <c r="AU55" s="1"/>
      <c r="BA55" s="38"/>
    </row>
    <row r="56" customFormat="false" ht="12.75" hidden="false" customHeight="false" outlineLevel="0" collapsed="false">
      <c r="A56" s="10"/>
      <c r="B56" s="39" t="n">
        <f aca="false">IF(C56&lt;&gt;"",B55+1,"")</f>
        <v>49</v>
      </c>
      <c r="C56" s="40" t="n">
        <v>43207</v>
      </c>
      <c r="D56" s="41" t="n">
        <v>2332.2</v>
      </c>
      <c r="E56" s="42"/>
      <c r="F56" s="49" t="n">
        <f aca="false">IF(D56&lt;&gt;"",F55*(1-$F$6)+$F$6*D56,"")</f>
        <v>2339.69926185741</v>
      </c>
      <c r="G56" s="49" t="n">
        <f aca="false">IF(D56&lt;&gt;"",G55*(1-$G$6)+$G$6*D56,"")</f>
        <v>2334.12936812044</v>
      </c>
      <c r="H56" s="49" t="n">
        <f aca="false">IF(D56&lt;&gt;"",F56-G56,"")</f>
        <v>5.56989373697206</v>
      </c>
      <c r="I56" s="49" t="n">
        <f aca="false">IF(D56&lt;&gt;"",H56*$I$6+(1-$I$6)*I55,"")</f>
        <v>9.6647871251231</v>
      </c>
      <c r="J56" s="53" t="n">
        <f aca="false">IF(D56&lt;&gt;"",H56-I56,"")</f>
        <v>-4.09489338815104</v>
      </c>
      <c r="K56" s="50" t="str">
        <f aca="false">IF(J56&lt;&gt;"",IF(J56&gt;0,"Comprar","Vender"),"")</f>
        <v>Vender</v>
      </c>
      <c r="X56" s="51"/>
      <c r="AS56" s="1"/>
      <c r="AT56" s="1"/>
      <c r="AU56" s="1"/>
      <c r="BA56" s="38"/>
    </row>
    <row r="57" customFormat="false" ht="12.75" hidden="false" customHeight="false" outlineLevel="0" collapsed="false">
      <c r="A57" s="10"/>
      <c r="B57" s="39" t="n">
        <f aca="false">IF(C57&lt;&gt;"",B56+1,"")</f>
        <v>50</v>
      </c>
      <c r="C57" s="40" t="n">
        <v>43208</v>
      </c>
      <c r="D57" s="41" t="n">
        <v>2326.1</v>
      </c>
      <c r="E57" s="42"/>
      <c r="F57" s="49" t="n">
        <f aca="false">IF(D57&lt;&gt;"",F56*(1-$F$6)+$F$6*D57,"")</f>
        <v>2337.6070677255</v>
      </c>
      <c r="G57" s="49" t="n">
        <f aca="false">IF(D57&lt;&gt;"",G56*(1-$G$6)+$G$6*D57,"")</f>
        <v>2333.53460011152</v>
      </c>
      <c r="H57" s="49" t="n">
        <f aca="false">IF(D57&lt;&gt;"",F57-G57,"")</f>
        <v>4.07246761398346</v>
      </c>
      <c r="I57" s="49" t="n">
        <f aca="false">IF(D57&lt;&gt;"",H57*$I$6+(1-$I$6)*I56,"")</f>
        <v>8.54632322289517</v>
      </c>
      <c r="J57" s="53" t="n">
        <f aca="false">IF(D57&lt;&gt;"",H57-I57,"")</f>
        <v>-4.47385560891171</v>
      </c>
      <c r="K57" s="50" t="str">
        <f aca="false">IF(J57&lt;&gt;"",IF(J57&gt;0,"Comprar","Vender"),"")</f>
        <v>Vender</v>
      </c>
      <c r="X57" s="51"/>
      <c r="AS57" s="1"/>
      <c r="AT57" s="1"/>
      <c r="AU57" s="1"/>
      <c r="BA57" s="38"/>
    </row>
    <row r="58" customFormat="false" ht="12.75" hidden="false" customHeight="false" outlineLevel="0" collapsed="false">
      <c r="A58" s="10"/>
      <c r="B58" s="39" t="n">
        <f aca="false">IF(C58&lt;&gt;"",B57+1,"")</f>
        <v>51</v>
      </c>
      <c r="C58" s="40" t="n">
        <v>43209</v>
      </c>
      <c r="D58" s="41" t="n">
        <v>2332</v>
      </c>
      <c r="E58" s="42"/>
      <c r="F58" s="49" t="n">
        <f aca="false">IF(D58&lt;&gt;"",F57*(1-$F$6)+$F$6*D58,"")</f>
        <v>2336.74444192158</v>
      </c>
      <c r="G58" s="49" t="n">
        <f aca="false">IF(D58&lt;&gt;"",G57*(1-$G$6)+$G$6*D58,"")</f>
        <v>2333.42092602919</v>
      </c>
      <c r="H58" s="49" t="n">
        <f aca="false">IF(D58&lt;&gt;"",F58-G58,"")</f>
        <v>3.32351589239443</v>
      </c>
      <c r="I58" s="49" t="n">
        <f aca="false">IF(D58&lt;&gt;"",H58*$I$6+(1-$I$6)*I57,"")</f>
        <v>7.50176175679502</v>
      </c>
      <c r="J58" s="53" t="n">
        <f aca="false">IF(D58&lt;&gt;"",H58-I58,"")</f>
        <v>-4.1782458644006</v>
      </c>
      <c r="K58" s="50" t="str">
        <f aca="false">IF(J58&lt;&gt;"",IF(J58&gt;0,"Comprar","Vender"),"")</f>
        <v>Vender</v>
      </c>
      <c r="X58" s="51"/>
      <c r="AS58" s="1"/>
      <c r="AT58" s="1"/>
      <c r="AU58" s="1"/>
      <c r="BA58" s="38"/>
    </row>
    <row r="59" customFormat="false" ht="12.75" hidden="false" customHeight="false" outlineLevel="0" collapsed="false">
      <c r="A59" s="10"/>
      <c r="B59" s="39" t="n">
        <f aca="false">IF(C59&lt;&gt;"",B58+1,"")</f>
        <v>52</v>
      </c>
      <c r="C59" s="40" t="n">
        <v>43210</v>
      </c>
      <c r="D59" s="41" t="n">
        <v>2333.3</v>
      </c>
      <c r="E59" s="42"/>
      <c r="F59" s="49" t="n">
        <f aca="false">IF(D59&lt;&gt;"",F58*(1-$F$6)+$F$6*D59,"")</f>
        <v>2336.2145277798</v>
      </c>
      <c r="G59" s="49" t="n">
        <f aca="false">IF(D59&lt;&gt;"",G58*(1-$G$6)+$G$6*D59,"")</f>
        <v>2333.41196854554</v>
      </c>
      <c r="H59" s="49" t="n">
        <f aca="false">IF(D59&lt;&gt;"",F59-G59,"")</f>
        <v>2.80255923425648</v>
      </c>
      <c r="I59" s="49" t="n">
        <f aca="false">IF(D59&lt;&gt;"",H59*$I$6+(1-$I$6)*I58,"")</f>
        <v>6.56192125228731</v>
      </c>
      <c r="J59" s="53" t="n">
        <f aca="false">IF(D59&lt;&gt;"",H59-I59,"")</f>
        <v>-3.75936201803084</v>
      </c>
      <c r="K59" s="50" t="str">
        <f aca="false">IF(J59&lt;&gt;"",IF(J59&gt;0,"Comprar","Vender"),"")</f>
        <v>Vender</v>
      </c>
      <c r="X59" s="51"/>
      <c r="AS59" s="1"/>
      <c r="AT59" s="1"/>
      <c r="AU59" s="1"/>
      <c r="BA59" s="38"/>
    </row>
    <row r="60" customFormat="false" ht="12.75" hidden="false" customHeight="false" outlineLevel="0" collapsed="false">
      <c r="A60" s="10"/>
      <c r="B60" s="39" t="n">
        <f aca="false">IF(C60&lt;&gt;"",B59+1,"")</f>
        <v>53</v>
      </c>
      <c r="C60" s="40" t="n">
        <v>43213</v>
      </c>
      <c r="D60" s="41" t="n">
        <v>2336</v>
      </c>
      <c r="E60" s="42"/>
      <c r="F60" s="49" t="n">
        <f aca="false">IF(D60&lt;&gt;"",F59*(1-$F$6)+$F$6*D60,"")</f>
        <v>2336.18152350598</v>
      </c>
      <c r="G60" s="49" t="n">
        <f aca="false">IF(D60&lt;&gt;"",G59*(1-$G$6)+$G$6*D60,"")</f>
        <v>2333.60367457921</v>
      </c>
      <c r="H60" s="49" t="n">
        <f aca="false">IF(D60&lt;&gt;"",F60-G60,"")</f>
        <v>2.57784892677773</v>
      </c>
      <c r="I60" s="49" t="n">
        <f aca="false">IF(D60&lt;&gt;"",H60*$I$6+(1-$I$6)*I59,"")</f>
        <v>5.7651067871854</v>
      </c>
      <c r="J60" s="53" t="n">
        <f aca="false">IF(D60&lt;&gt;"",H60-I60,"")</f>
        <v>-3.18725786040767</v>
      </c>
      <c r="K60" s="50" t="str">
        <f aca="false">IF(J60&lt;&gt;"",IF(J60&gt;0,"Comprar","Vender"),"")</f>
        <v>Vender</v>
      </c>
      <c r="X60" s="51"/>
      <c r="AS60" s="1"/>
      <c r="AT60" s="1"/>
      <c r="AU60" s="1"/>
      <c r="BA60" s="38"/>
    </row>
    <row r="61" customFormat="false" ht="12.75" hidden="false" customHeight="false" outlineLevel="0" collapsed="false">
      <c r="A61" s="10"/>
      <c r="B61" s="39" t="n">
        <f aca="false">IF(C61&lt;&gt;"",B60+1,"")</f>
        <v>54</v>
      </c>
      <c r="C61" s="40" t="n">
        <v>43214</v>
      </c>
      <c r="D61" s="41" t="n">
        <v>2338</v>
      </c>
      <c r="E61" s="42"/>
      <c r="F61" s="49" t="n">
        <f aca="false">IF(D61&lt;&gt;"",F60*(1-$F$6)+$F$6*D61,"")</f>
        <v>2336.46128912045</v>
      </c>
      <c r="G61" s="49" t="n">
        <f aca="false">IF(D61&lt;&gt;"",G60*(1-$G$6)+$G$6*D61,"")</f>
        <v>2333.92932831408</v>
      </c>
      <c r="H61" s="49" t="n">
        <f aca="false">IF(D61&lt;&gt;"",F61-G61,"")</f>
        <v>2.53196080636826</v>
      </c>
      <c r="I61" s="49" t="n">
        <f aca="false">IF(D61&lt;&gt;"",H61*$I$6+(1-$I$6)*I60,"")</f>
        <v>5.11847759102197</v>
      </c>
      <c r="J61" s="53" t="n">
        <f aca="false">IF(D61&lt;&gt;"",H61-I61,"")</f>
        <v>-2.58651678465371</v>
      </c>
      <c r="K61" s="50" t="str">
        <f aca="false">IF(J61&lt;&gt;"",IF(J61&gt;0,"Comprar","Vender"),"")</f>
        <v>Vender</v>
      </c>
      <c r="X61" s="51"/>
      <c r="AS61" s="1"/>
      <c r="AT61" s="1"/>
      <c r="AU61" s="1"/>
      <c r="BA61" s="38"/>
    </row>
    <row r="62" customFormat="false" ht="12.75" hidden="false" customHeight="false" outlineLevel="0" collapsed="false">
      <c r="A62" s="10"/>
      <c r="B62" s="39" t="n">
        <f aca="false">IF(C62&lt;&gt;"",B61+1,"")</f>
        <v>55</v>
      </c>
      <c r="C62" s="40" t="n">
        <v>43215</v>
      </c>
      <c r="D62" s="41" t="n">
        <v>2347</v>
      </c>
      <c r="E62" s="42"/>
      <c r="F62" s="49" t="n">
        <f aca="false">IF(D62&lt;&gt;"",F61*(1-$F$6)+$F$6*D62,"")</f>
        <v>2338.08262925576</v>
      </c>
      <c r="G62" s="49" t="n">
        <f aca="false">IF(D62&lt;&gt;"",G61*(1-$G$6)+$G$6*D62,"")</f>
        <v>2334.89752621674</v>
      </c>
      <c r="H62" s="49" t="n">
        <f aca="false">IF(D62&lt;&gt;"",F62-G62,"")</f>
        <v>3.18510303902303</v>
      </c>
      <c r="I62" s="49" t="n">
        <f aca="false">IF(D62&lt;&gt;"",H62*$I$6+(1-$I$6)*I61,"")</f>
        <v>4.73180268062218</v>
      </c>
      <c r="J62" s="53" t="n">
        <f aca="false">IF(D62&lt;&gt;"",H62-I62,"")</f>
        <v>-1.54669964159915</v>
      </c>
      <c r="K62" s="50" t="str">
        <f aca="false">IF(J62&lt;&gt;"",IF(J62&gt;0,"Comprar","Vender"),"")</f>
        <v>Vender</v>
      </c>
      <c r="X62" s="51"/>
      <c r="AS62" s="1"/>
      <c r="AT62" s="1"/>
      <c r="AU62" s="1"/>
      <c r="BA62" s="38"/>
    </row>
    <row r="63" customFormat="false" ht="12.75" hidden="false" customHeight="false" outlineLevel="0" collapsed="false">
      <c r="A63" s="10"/>
      <c r="B63" s="39" t="n">
        <f aca="false">IF(C63&lt;&gt;"",B62+1,"")</f>
        <v>56</v>
      </c>
      <c r="C63" s="40" t="n">
        <v>43216</v>
      </c>
      <c r="D63" s="41" t="n">
        <v>2403</v>
      </c>
      <c r="E63" s="42"/>
      <c r="F63" s="49" t="n">
        <f aca="false">IF(D63&lt;&gt;"",F62*(1-$F$6)+$F$6*D63,"")</f>
        <v>2348.06991706257</v>
      </c>
      <c r="G63" s="49" t="n">
        <f aca="false">IF(D63&lt;&gt;"",G62*(1-$G$6)+$G$6*D63,"")</f>
        <v>2339.94215390439</v>
      </c>
      <c r="H63" s="49" t="n">
        <f aca="false">IF(D63&lt;&gt;"",F63-G63,"")</f>
        <v>8.12776315818019</v>
      </c>
      <c r="I63" s="49" t="n">
        <f aca="false">IF(D63&lt;&gt;"",H63*$I$6+(1-$I$6)*I62,"")</f>
        <v>5.41099477613379</v>
      </c>
      <c r="J63" s="53" t="n">
        <f aca="false">IF(D63&lt;&gt;"",H63-I63,"")</f>
        <v>2.7167683820464</v>
      </c>
      <c r="K63" s="50" t="str">
        <f aca="false">IF(J63&lt;&gt;"",IF(J63&gt;0,"Comprar","Vender"),"")</f>
        <v>Comprar</v>
      </c>
      <c r="X63" s="51"/>
      <c r="AS63" s="1"/>
      <c r="AT63" s="1"/>
      <c r="AU63" s="1"/>
      <c r="BA63" s="38"/>
    </row>
    <row r="64" customFormat="false" ht="12.75" hidden="false" customHeight="false" outlineLevel="0" collapsed="false">
      <c r="A64" s="10"/>
      <c r="B64" s="39" t="n">
        <f aca="false">IF(C64&lt;&gt;"",B63+1,"")</f>
        <v>57</v>
      </c>
      <c r="C64" s="40" t="n">
        <v>43217</v>
      </c>
      <c r="D64" s="41" t="n">
        <v>2394</v>
      </c>
      <c r="E64" s="42"/>
      <c r="F64" s="49" t="n">
        <f aca="false">IF(D64&lt;&gt;"",F63*(1-$F$6)+$F$6*D64,"")</f>
        <v>2355.13608366833</v>
      </c>
      <c r="G64" s="49" t="n">
        <f aca="false">IF(D64&lt;&gt;"",G63*(1-$G$6)+$G$6*D64,"")</f>
        <v>2343.94643880036</v>
      </c>
      <c r="H64" s="49" t="n">
        <f aca="false">IF(D64&lt;&gt;"",F64-G64,"")</f>
        <v>11.1896448679672</v>
      </c>
      <c r="I64" s="49" t="n">
        <f aca="false">IF(D64&lt;&gt;"",H64*$I$6+(1-$I$6)*I63,"")</f>
        <v>6.56672479450047</v>
      </c>
      <c r="J64" s="53" t="n">
        <f aca="false">IF(D64&lt;&gt;"",H64-I64,"")</f>
        <v>4.62292007346675</v>
      </c>
      <c r="K64" s="50" t="str">
        <f aca="false">IF(J64&lt;&gt;"",IF(J64&gt;0,"Comprar","Vender"),"")</f>
        <v>Comprar</v>
      </c>
      <c r="X64" s="51"/>
      <c r="AS64" s="1"/>
      <c r="AT64" s="1"/>
      <c r="AU64" s="1"/>
      <c r="BA64" s="38"/>
    </row>
    <row r="65" customFormat="false" ht="12.75" hidden="false" customHeight="false" outlineLevel="0" collapsed="false">
      <c r="A65" s="10"/>
      <c r="B65" s="39" t="n">
        <f aca="false">IF(C65&lt;&gt;"",B64+1,"")</f>
        <v>58</v>
      </c>
      <c r="C65" s="40" t="n">
        <v>43222</v>
      </c>
      <c r="D65" s="41" t="n">
        <v>2452</v>
      </c>
      <c r="E65" s="42"/>
      <c r="F65" s="49" t="n">
        <f aca="false">IF(D65&lt;&gt;"",F64*(1-$F$6)+$F$6*D65,"")</f>
        <v>2370.03822464243</v>
      </c>
      <c r="G65" s="49" t="n">
        <f aca="false">IF(D65&lt;&gt;"",G64*(1-$G$6)+$G$6*D65,"")</f>
        <v>2351.95040629663</v>
      </c>
      <c r="H65" s="49" t="n">
        <f aca="false">IF(D65&lt;&gt;"",F65-G65,"")</f>
        <v>18.0878183458012</v>
      </c>
      <c r="I65" s="49" t="n">
        <f aca="false">IF(D65&lt;&gt;"",H65*$I$6+(1-$I$6)*I64,"")</f>
        <v>8.87094350476062</v>
      </c>
      <c r="J65" s="53" t="n">
        <f aca="false">IF(D65&lt;&gt;"",H65-I65,"")</f>
        <v>9.2168748410406</v>
      </c>
      <c r="K65" s="50" t="str">
        <f aca="false">IF(J65&lt;&gt;"",IF(J65&gt;0,"Comprar","Vender"),"")</f>
        <v>Comprar</v>
      </c>
      <c r="X65" s="51"/>
      <c r="AS65" s="1"/>
      <c r="AT65" s="1"/>
      <c r="AU65" s="1"/>
      <c r="BA65" s="38"/>
    </row>
    <row r="66" customFormat="false" ht="12.75" hidden="false" customHeight="false" outlineLevel="0" collapsed="false">
      <c r="A66" s="10"/>
      <c r="B66" s="39" t="n">
        <f aca="false">IF(C66&lt;&gt;"",B65+1,"")</f>
        <v>59</v>
      </c>
      <c r="C66" s="40" t="n">
        <v>43223</v>
      </c>
      <c r="D66" s="41" t="n">
        <v>2486</v>
      </c>
      <c r="E66" s="42"/>
      <c r="F66" s="49" t="n">
        <f aca="false">IF(D66&lt;&gt;"",F65*(1-$F$6)+$F$6*D66,"")</f>
        <v>2387.87849777436</v>
      </c>
      <c r="G66" s="49" t="n">
        <f aca="false">IF(D66&lt;&gt;"",G65*(1-$G$6)+$G$6*D66,"")</f>
        <v>2361.88000583021</v>
      </c>
      <c r="H66" s="49" t="n">
        <f aca="false">IF(D66&lt;&gt;"",F66-G66,"")</f>
        <v>25.9984919441517</v>
      </c>
      <c r="I66" s="49" t="n">
        <f aca="false">IF(D66&lt;&gt;"",H66*$I$6+(1-$I$6)*I65,"")</f>
        <v>12.2964531926388</v>
      </c>
      <c r="J66" s="53" t="n">
        <f aca="false">IF(D66&lt;&gt;"",H66-I66,"")</f>
        <v>13.7020387515129</v>
      </c>
      <c r="K66" s="50" t="str">
        <f aca="false">IF(J66&lt;&gt;"",IF(J66&gt;0,"Comprar","Vender"),"")</f>
        <v>Comprar</v>
      </c>
      <c r="X66" s="51"/>
      <c r="AS66" s="1"/>
      <c r="AT66" s="1"/>
      <c r="AU66" s="1"/>
      <c r="BA66" s="38"/>
    </row>
    <row r="67" customFormat="false" ht="12.75" hidden="false" customHeight="false" outlineLevel="0" collapsed="false">
      <c r="A67" s="10"/>
      <c r="B67" s="39" t="n">
        <f aca="false">IF(C67&lt;&gt;"",B66+1,"")</f>
        <v>60</v>
      </c>
      <c r="C67" s="40" t="n">
        <v>43224</v>
      </c>
      <c r="D67" s="41" t="n">
        <v>2390</v>
      </c>
      <c r="E67" s="42"/>
      <c r="F67" s="49" t="n">
        <f aca="false">IF(D67&lt;&gt;"",F66*(1-$F$6)+$F$6*D67,"")</f>
        <v>2388.20488273215</v>
      </c>
      <c r="G67" s="49" t="n">
        <f aca="false">IF(D67&lt;&gt;"",G66*(1-$G$6)+$G$6*D67,"")</f>
        <v>2363.96296836131</v>
      </c>
      <c r="H67" s="49" t="n">
        <f aca="false">IF(D67&lt;&gt;"",F67-G67,"")</f>
        <v>24.2419143708466</v>
      </c>
      <c r="I67" s="49" t="n">
        <f aca="false">IF(D67&lt;&gt;"",H67*$I$6+(1-$I$6)*I66,"")</f>
        <v>14.6855454282804</v>
      </c>
      <c r="J67" s="53" t="n">
        <f aca="false">IF(D67&lt;&gt;"",H67-I67,"")</f>
        <v>9.55636894256624</v>
      </c>
      <c r="K67" s="50" t="str">
        <f aca="false">IF(J67&lt;&gt;"",IF(J67&gt;0,"Comprar","Vender"),"")</f>
        <v>Comprar</v>
      </c>
      <c r="X67" s="51"/>
      <c r="AS67" s="1"/>
      <c r="AT67" s="1"/>
      <c r="AU67" s="1"/>
      <c r="BA67" s="38"/>
    </row>
    <row r="68" customFormat="false" ht="12.75" hidden="false" customHeight="false" outlineLevel="0" collapsed="false">
      <c r="A68" s="10"/>
      <c r="B68" s="39" t="n">
        <f aca="false">IF(C68&lt;&gt;"",B67+1,"")</f>
        <v>61</v>
      </c>
      <c r="C68" s="40" t="n">
        <v>43227</v>
      </c>
      <c r="D68" s="41" t="n">
        <v>2381</v>
      </c>
      <c r="E68" s="42"/>
      <c r="F68" s="49" t="n">
        <f aca="false">IF(D68&lt;&gt;"",F67*(1-$F$6)+$F$6*D68,"")</f>
        <v>2387.0964392349</v>
      </c>
      <c r="G68" s="49" t="n">
        <f aca="false">IF(D68&lt;&gt;"",G67*(1-$G$6)+$G$6*D68,"")</f>
        <v>2365.22497070492</v>
      </c>
      <c r="H68" s="49" t="n">
        <f aca="false">IF(D68&lt;&gt;"",F68-G68,"")</f>
        <v>21.8714685299851</v>
      </c>
      <c r="I68" s="49" t="n">
        <f aca="false">IF(D68&lt;&gt;"",H68*$I$6+(1-$I$6)*I67,"")</f>
        <v>16.1227300486214</v>
      </c>
      <c r="J68" s="53" t="n">
        <f aca="false">IF(D68&lt;&gt;"",H68-I68,"")</f>
        <v>5.74873848136377</v>
      </c>
      <c r="K68" s="50" t="str">
        <f aca="false">IF(J68&lt;&gt;"",IF(J68&gt;0,"Comprar","Vender"),"")</f>
        <v>Comprar</v>
      </c>
      <c r="X68" s="51"/>
      <c r="AS68" s="1"/>
      <c r="AT68" s="1"/>
      <c r="AU68" s="1"/>
      <c r="BA68" s="38"/>
    </row>
    <row r="69" customFormat="false" ht="12.75" hidden="false" customHeight="false" outlineLevel="0" collapsed="false">
      <c r="A69" s="10"/>
      <c r="B69" s="39" t="n">
        <f aca="false">IF(C69&lt;&gt;"",B68+1,"")</f>
        <v>62</v>
      </c>
      <c r="C69" s="40" t="n">
        <v>43228</v>
      </c>
      <c r="D69" s="41" t="n">
        <v>2382</v>
      </c>
      <c r="E69" s="42"/>
      <c r="F69" s="49" t="n">
        <f aca="false">IF(D69&lt;&gt;"",F68*(1-$F$6)+$F$6*D69,"")</f>
        <v>2386.3123716603</v>
      </c>
      <c r="G69" s="49" t="n">
        <f aca="false">IF(D69&lt;&gt;"",G68*(1-$G$6)+$G$6*D69,"")</f>
        <v>2366.46756546751</v>
      </c>
      <c r="H69" s="49" t="n">
        <f aca="false">IF(D69&lt;&gt;"",F69-G69,"")</f>
        <v>19.8448061927861</v>
      </c>
      <c r="I69" s="49" t="n">
        <f aca="false">IF(D69&lt;&gt;"",H69*$I$6+(1-$I$6)*I68,"")</f>
        <v>16.8671452774543</v>
      </c>
      <c r="J69" s="53" t="n">
        <f aca="false">IF(D69&lt;&gt;"",H69-I69,"")</f>
        <v>2.97766091533181</v>
      </c>
      <c r="K69" s="50" t="str">
        <f aca="false">IF(J69&lt;&gt;"",IF(J69&gt;0,"Comprar","Vender"),"")</f>
        <v>Comprar</v>
      </c>
      <c r="M69" s="54"/>
      <c r="N69" s="54"/>
      <c r="O69" s="54"/>
      <c r="P69" s="54"/>
      <c r="Q69" s="54"/>
      <c r="R69" s="54"/>
      <c r="S69" s="54"/>
      <c r="T69" s="54"/>
      <c r="U69" s="54"/>
      <c r="X69" s="51"/>
      <c r="AS69" s="1"/>
      <c r="AT69" s="1"/>
      <c r="AU69" s="1"/>
      <c r="BA69" s="38"/>
    </row>
    <row r="70" customFormat="false" ht="12.75" hidden="false" customHeight="false" outlineLevel="0" collapsed="false">
      <c r="A70" s="10"/>
      <c r="B70" s="39" t="n">
        <f aca="false">IF(C70&lt;&gt;"",B69+1,"")</f>
        <v>63</v>
      </c>
      <c r="C70" s="40" t="n">
        <v>43229</v>
      </c>
      <c r="D70" s="41" t="n">
        <v>2413</v>
      </c>
      <c r="E70" s="42"/>
      <c r="F70" s="49" t="n">
        <f aca="false">IF(D70&lt;&gt;"",F69*(1-$F$6)+$F$6*D70,"")</f>
        <v>2390.41816063564</v>
      </c>
      <c r="G70" s="49" t="n">
        <f aca="false">IF(D70&lt;&gt;"",G69*(1-$G$6)+$G$6*D70,"")</f>
        <v>2369.91441246992</v>
      </c>
      <c r="H70" s="49" t="n">
        <f aca="false">IF(D70&lt;&gt;"",F70-G70,"")</f>
        <v>20.5037481657178</v>
      </c>
      <c r="I70" s="49" t="n">
        <f aca="false">IF(D70&lt;&gt;"",H70*$I$6+(1-$I$6)*I69,"")</f>
        <v>17.594465855107</v>
      </c>
      <c r="J70" s="53" t="n">
        <f aca="false">IF(D70&lt;&gt;"",H70-I70,"")</f>
        <v>2.90928231061076</v>
      </c>
      <c r="K70" s="50" t="str">
        <f aca="false">IF(J70&lt;&gt;"",IF(J70&gt;0,"Comprar","Vender"),"")</f>
        <v>Comprar</v>
      </c>
      <c r="M70" s="54"/>
      <c r="N70" s="54"/>
      <c r="O70" s="54"/>
      <c r="P70" s="54"/>
      <c r="Q70" s="54"/>
      <c r="R70" s="54"/>
      <c r="S70" s="54"/>
      <c r="T70" s="54"/>
      <c r="U70" s="54"/>
      <c r="X70" s="51"/>
      <c r="AS70" s="1"/>
      <c r="AT70" s="1"/>
      <c r="AU70" s="1"/>
      <c r="BA70" s="38"/>
    </row>
    <row r="71" customFormat="false" ht="12.75" hidden="false" customHeight="false" outlineLevel="0" collapsed="false">
      <c r="A71" s="10"/>
      <c r="B71" s="39" t="n">
        <f aca="false">IF(C71&lt;&gt;"",B70+1,"")</f>
        <v>64</v>
      </c>
      <c r="C71" s="40" t="n">
        <v>43230</v>
      </c>
      <c r="D71" s="41" t="n">
        <v>2493</v>
      </c>
      <c r="E71" s="42"/>
      <c r="F71" s="49" t="n">
        <f aca="false">IF(D71&lt;&gt;"",F70*(1-$F$6)+$F$6*D71,"")</f>
        <v>2406.19998207631</v>
      </c>
      <c r="G71" s="49" t="n">
        <f aca="false">IF(D71&lt;&gt;"",G70*(1-$G$6)+$G$6*D71,"")</f>
        <v>2379.03186339808</v>
      </c>
      <c r="H71" s="49" t="n">
        <f aca="false">IF(D71&lt;&gt;"",F71-G71,"")</f>
        <v>27.1681186782348</v>
      </c>
      <c r="I71" s="49" t="n">
        <f aca="false">IF(D71&lt;&gt;"",H71*$I$6+(1-$I$6)*I70,"")</f>
        <v>19.5091964197326</v>
      </c>
      <c r="J71" s="53" t="n">
        <f aca="false">IF(D71&lt;&gt;"",H71-I71,"")</f>
        <v>7.65892225850225</v>
      </c>
      <c r="K71" s="50" t="str">
        <f aca="false">IF(J71&lt;&gt;"",IF(J71&gt;0,"Comprar","Vender"),"")</f>
        <v>Comprar</v>
      </c>
      <c r="Q71" s="55"/>
      <c r="R71" s="55"/>
      <c r="S71" s="55"/>
      <c r="T71" s="55"/>
      <c r="U71" s="55"/>
      <c r="X71" s="51"/>
      <c r="AS71" s="1"/>
      <c r="AT71" s="1"/>
      <c r="AU71" s="1"/>
      <c r="BA71" s="38"/>
    </row>
    <row r="72" customFormat="false" ht="12.75" hidden="false" customHeight="false" outlineLevel="0" collapsed="false">
      <c r="A72" s="10"/>
      <c r="B72" s="39" t="n">
        <f aca="false">IF(C72&lt;&gt;"",B71+1,"")</f>
        <v>65</v>
      </c>
      <c r="C72" s="40" t="n">
        <v>43231</v>
      </c>
      <c r="D72" s="41" t="n">
        <v>2665</v>
      </c>
      <c r="E72" s="42"/>
      <c r="F72" s="49" t="n">
        <f aca="false">IF(D72&lt;&gt;"",F71*(1-$F$6)+$F$6*D72,"")</f>
        <v>2446.01536944919</v>
      </c>
      <c r="G72" s="49" t="n">
        <f aca="false">IF(D72&lt;&gt;"",G71*(1-$G$6)+$G$6*D72,"")</f>
        <v>2400.21468833155</v>
      </c>
      <c r="H72" s="49" t="n">
        <f aca="false">IF(D72&lt;&gt;"",F72-G72,"")</f>
        <v>45.8006811176347</v>
      </c>
      <c r="I72" s="49" t="n">
        <f aca="false">IF(D72&lt;&gt;"",H72*$I$6+(1-$I$6)*I71,"")</f>
        <v>24.767493359313</v>
      </c>
      <c r="J72" s="53" t="n">
        <f aca="false">IF(D72&lt;&gt;"",H72-I72,"")</f>
        <v>21.0331877583217</v>
      </c>
      <c r="K72" s="50" t="str">
        <f aca="false">IF(J72&lt;&gt;"",IF(J72&gt;0,"Comprar","Vender"),"")</f>
        <v>Comprar</v>
      </c>
      <c r="X72" s="51"/>
      <c r="AS72" s="1"/>
      <c r="AT72" s="1"/>
      <c r="AU72" s="1"/>
      <c r="BA72" s="38"/>
    </row>
    <row r="73" customFormat="false" ht="12.75" hidden="false" customHeight="false" outlineLevel="0" collapsed="false">
      <c r="A73" s="10"/>
      <c r="B73" s="39" t="n">
        <f aca="false">IF(C73&lt;&gt;"",B72+1,"")</f>
        <v>66</v>
      </c>
      <c r="C73" s="40" t="n">
        <v>43234</v>
      </c>
      <c r="D73" s="41" t="n">
        <v>2678</v>
      </c>
      <c r="E73" s="42"/>
      <c r="F73" s="49" t="n">
        <f aca="false">IF(D73&lt;&gt;"",F72*(1-$F$6)+$F$6*D73,"")</f>
        <v>2481.70531261085</v>
      </c>
      <c r="G73" s="49" t="n">
        <f aca="false">IF(D73&lt;&gt;"",G72*(1-$G$6)+$G$6*D73,"")</f>
        <v>2420.79137808477</v>
      </c>
      <c r="H73" s="49" t="n">
        <f aca="false">IF(D73&lt;&gt;"",F73-G73,"")</f>
        <v>60.9139345260801</v>
      </c>
      <c r="I73" s="49" t="n">
        <f aca="false">IF(D73&lt;&gt;"",H73*$I$6+(1-$I$6)*I72,"")</f>
        <v>31.9967815926664</v>
      </c>
      <c r="J73" s="53" t="n">
        <f aca="false">IF(D73&lt;&gt;"",H73-I73,"")</f>
        <v>28.9171529334137</v>
      </c>
      <c r="K73" s="50" t="str">
        <f aca="false">IF(J73&lt;&gt;"",IF(J73&gt;0,"Comprar","Vender"),"")</f>
        <v>Comprar</v>
      </c>
      <c r="X73" s="51"/>
      <c r="AS73" s="1"/>
      <c r="AT73" s="1"/>
      <c r="AU73" s="1"/>
      <c r="BA73" s="38"/>
    </row>
    <row r="74" customFormat="false" ht="12.75" hidden="false" customHeight="false" outlineLevel="0" collapsed="false">
      <c r="A74" s="10"/>
      <c r="B74" s="39" t="n">
        <f aca="false">IF(C74&lt;&gt;"",B73+1,"")</f>
        <v>67</v>
      </c>
      <c r="C74" s="40" t="n">
        <v>43235</v>
      </c>
      <c r="D74" s="41" t="n">
        <v>2607</v>
      </c>
      <c r="E74" s="42"/>
      <c r="F74" s="49" t="n">
        <f aca="false">IF(D74&lt;&gt;"",F73*(1-$F$6)+$F$6*D74,"")</f>
        <v>2500.98141836303</v>
      </c>
      <c r="G74" s="49" t="n">
        <f aca="false">IF(D74&lt;&gt;"",G73*(1-$G$6)+$G$6*D74,"")</f>
        <v>2434.58460933775</v>
      </c>
      <c r="H74" s="49" t="n">
        <f aca="false">IF(D74&lt;&gt;"",F74-G74,"")</f>
        <v>66.3968090252765</v>
      </c>
      <c r="I74" s="49" t="n">
        <f aca="false">IF(D74&lt;&gt;"",H74*$I$6+(1-$I$6)*I73,"")</f>
        <v>38.8767870791884</v>
      </c>
      <c r="J74" s="53" t="n">
        <f aca="false">IF(D74&lt;&gt;"",H74-I74,"")</f>
        <v>27.5200219460881</v>
      </c>
      <c r="K74" s="50" t="str">
        <f aca="false">IF(J74&lt;&gt;"",IF(J74&gt;0,"Comprar","Vender"),"")</f>
        <v>Comprar</v>
      </c>
      <c r="X74" s="51"/>
      <c r="AS74" s="1"/>
      <c r="AT74" s="1"/>
      <c r="AU74" s="1"/>
      <c r="BA74" s="38"/>
    </row>
    <row r="75" customFormat="false" ht="12.75" hidden="false" customHeight="false" outlineLevel="0" collapsed="false">
      <c r="A75" s="10"/>
      <c r="B75" s="39" t="n">
        <f aca="false">IF(C75&lt;&gt;"",B74+1,"")</f>
        <v>68</v>
      </c>
      <c r="C75" s="40" t="n">
        <v>43236</v>
      </c>
      <c r="D75" s="41" t="n">
        <v>2656</v>
      </c>
      <c r="E75" s="42"/>
      <c r="F75" s="49" t="n">
        <f aca="false">IF(D75&lt;&gt;"",F74*(1-$F$6)+$F$6*D75,"")</f>
        <v>2524.83043092256</v>
      </c>
      <c r="G75" s="49" t="n">
        <f aca="false">IF(D75&lt;&gt;"",G74*(1-$G$6)+$G$6*D75,"")</f>
        <v>2450.98574938681</v>
      </c>
      <c r="H75" s="49" t="n">
        <f aca="false">IF(D75&lt;&gt;"",F75-G75,"")</f>
        <v>73.8446815357552</v>
      </c>
      <c r="I75" s="49" t="n">
        <f aca="false">IF(D75&lt;&gt;"",H75*$I$6+(1-$I$6)*I74,"")</f>
        <v>45.8703659705018</v>
      </c>
      <c r="J75" s="53" t="n">
        <f aca="false">IF(D75&lt;&gt;"",H75-I75,"")</f>
        <v>27.9743155652534</v>
      </c>
      <c r="K75" s="50" t="str">
        <f aca="false">IF(J75&lt;&gt;"",IF(J75&gt;0,"Comprar","Vender"),"")</f>
        <v>Comprar</v>
      </c>
      <c r="X75" s="51"/>
      <c r="AS75" s="1"/>
      <c r="AT75" s="1"/>
      <c r="AU75" s="1"/>
      <c r="BA75" s="38"/>
    </row>
    <row r="76" customFormat="false" ht="12.75" hidden="false" customHeight="false" outlineLevel="0" collapsed="false">
      <c r="A76" s="10"/>
      <c r="B76" s="39" t="n">
        <f aca="false">IF(C76&lt;&gt;"",B75+1,"")</f>
        <v>69</v>
      </c>
      <c r="C76" s="40" t="n">
        <v>43237</v>
      </c>
      <c r="D76" s="41" t="n">
        <v>2660.7</v>
      </c>
      <c r="E76" s="42"/>
      <c r="F76" s="49" t="n">
        <f aca="false">IF(D76&lt;&gt;"",F75*(1-$F$6)+$F$6*D76,"")</f>
        <v>2545.73344154986</v>
      </c>
      <c r="G76" s="49" t="n">
        <f aca="false">IF(D76&lt;&gt;"",G75*(1-$G$6)+$G$6*D76,"")</f>
        <v>2466.52013832112</v>
      </c>
      <c r="H76" s="49" t="n">
        <f aca="false">IF(D76&lt;&gt;"",F76-G76,"")</f>
        <v>79.2133032287429</v>
      </c>
      <c r="I76" s="49" t="n">
        <f aca="false">IF(D76&lt;&gt;"",H76*$I$6+(1-$I$6)*I75,"")</f>
        <v>52.53895342215</v>
      </c>
      <c r="J76" s="53" t="n">
        <f aca="false">IF(D76&lt;&gt;"",H76-I76,"")</f>
        <v>26.6743498065929</v>
      </c>
      <c r="K76" s="50" t="str">
        <f aca="false">IF(J76&lt;&gt;"",IF(J76&gt;0,"Comprar","Vender"),"")</f>
        <v>Comprar</v>
      </c>
      <c r="X76" s="51"/>
      <c r="AS76" s="1"/>
      <c r="AT76" s="1"/>
      <c r="AU76" s="1"/>
      <c r="BA76" s="38"/>
    </row>
    <row r="77" customFormat="false" ht="12.75" hidden="false" customHeight="false" outlineLevel="0" collapsed="false">
      <c r="A77" s="10"/>
      <c r="B77" s="39" t="n">
        <f aca="false">IF(C77&lt;&gt;"",B76+1,"")</f>
        <v>70</v>
      </c>
      <c r="C77" s="40" t="n">
        <v>43238</v>
      </c>
      <c r="D77" s="41" t="n">
        <v>2673</v>
      </c>
      <c r="E77" s="42"/>
      <c r="F77" s="49" t="n">
        <f aca="false">IF(D77&lt;&gt;"",F76*(1-$F$6)+$F$6*D77,"")</f>
        <v>2565.31291208065</v>
      </c>
      <c r="G77" s="49" t="n">
        <f aca="false">IF(D77&lt;&gt;"",G76*(1-$G$6)+$G$6*D77,"")</f>
        <v>2481.81494288992</v>
      </c>
      <c r="H77" s="49" t="n">
        <f aca="false">IF(D77&lt;&gt;"",F77-G77,"")</f>
        <v>83.4979691907274</v>
      </c>
      <c r="I77" s="49" t="n">
        <f aca="false">IF(D77&lt;&gt;"",H77*$I$6+(1-$I$6)*I76,"")</f>
        <v>58.7307565758655</v>
      </c>
      <c r="J77" s="53" t="n">
        <f aca="false">IF(D77&lt;&gt;"",H77-I77,"")</f>
        <v>24.7672126148619</v>
      </c>
      <c r="K77" s="50" t="str">
        <f aca="false">IF(J77&lt;&gt;"",IF(J77&gt;0,"Comprar","Vender"),"")</f>
        <v>Comprar</v>
      </c>
      <c r="X77" s="51"/>
      <c r="AS77" s="1"/>
      <c r="AT77" s="1"/>
      <c r="AU77" s="1"/>
      <c r="BA77" s="38"/>
    </row>
    <row r="78" customFormat="false" ht="12.75" hidden="false" customHeight="false" outlineLevel="0" collapsed="false">
      <c r="A78" s="10"/>
      <c r="B78" s="39" t="n">
        <f aca="false">IF(C78&lt;&gt;"",B77+1,"")</f>
        <v>71</v>
      </c>
      <c r="C78" s="40" t="n">
        <v>43241</v>
      </c>
      <c r="D78" s="41" t="n">
        <v>2669</v>
      </c>
      <c r="E78" s="42"/>
      <c r="F78" s="49" t="n">
        <f aca="false">IF(D78&lt;&gt;"",F77*(1-$F$6)+$F$6*D78,"")</f>
        <v>2581.26477176055</v>
      </c>
      <c r="G78" s="49" t="n">
        <f aca="false">IF(D78&lt;&gt;"",G77*(1-$G$6)+$G$6*D78,"")</f>
        <v>2495.68050267585</v>
      </c>
      <c r="H78" s="49" t="n">
        <f aca="false">IF(D78&lt;&gt;"",F78-G78,"")</f>
        <v>85.5842690846962</v>
      </c>
      <c r="I78" s="49" t="n">
        <f aca="false">IF(D78&lt;&gt;"",H78*$I$6+(1-$I$6)*I77,"")</f>
        <v>64.1014590776316</v>
      </c>
      <c r="J78" s="53" t="n">
        <f aca="false">IF(D78&lt;&gt;"",H78-I78,"")</f>
        <v>21.4828100070645</v>
      </c>
      <c r="K78" s="50" t="str">
        <f aca="false">IF(J78&lt;&gt;"",IF(J78&gt;0,"Comprar","Vender"),"")</f>
        <v>Comprar</v>
      </c>
      <c r="X78" s="51"/>
      <c r="AS78" s="1"/>
      <c r="AT78" s="1"/>
      <c r="AU78" s="1"/>
      <c r="BA78" s="38"/>
    </row>
    <row r="79" customFormat="false" ht="12.75" hidden="false" customHeight="false" outlineLevel="0" collapsed="false">
      <c r="A79" s="10"/>
      <c r="B79" s="39" t="n">
        <f aca="false">IF(C79&lt;&gt;"",B78+1,"")</f>
        <v>72</v>
      </c>
      <c r="C79" s="40" t="n">
        <v>43242</v>
      </c>
      <c r="D79" s="41" t="n">
        <v>2650</v>
      </c>
      <c r="E79" s="42"/>
      <c r="F79" s="49" t="n">
        <f aca="false">IF(D79&lt;&gt;"",F78*(1-$F$6)+$F$6*D79,"")</f>
        <v>2591.83942225893</v>
      </c>
      <c r="G79" s="49" t="n">
        <f aca="false">IF(D79&lt;&gt;"",G78*(1-$G$6)+$G$6*D79,"")</f>
        <v>2507.11157655172</v>
      </c>
      <c r="H79" s="49" t="n">
        <f aca="false">IF(D79&lt;&gt;"",F79-G79,"")</f>
        <v>84.7278457072102</v>
      </c>
      <c r="I79" s="49" t="n">
        <f aca="false">IF(D79&lt;&gt;"",H79*$I$6+(1-$I$6)*I78,"")</f>
        <v>68.2267364035474</v>
      </c>
      <c r="J79" s="53" t="n">
        <f aca="false">IF(D79&lt;&gt;"",H79-I79,"")</f>
        <v>16.5011093036629</v>
      </c>
      <c r="K79" s="50" t="str">
        <f aca="false">IF(J79&lt;&gt;"",IF(J79&gt;0,"Comprar","Vender"),"")</f>
        <v>Comprar</v>
      </c>
      <c r="X79" s="51"/>
      <c r="AS79" s="1"/>
      <c r="AT79" s="1"/>
      <c r="AU79" s="1"/>
      <c r="BA79" s="38"/>
    </row>
    <row r="80" customFormat="false" ht="12.75" hidden="false" customHeight="false" outlineLevel="0" collapsed="false">
      <c r="A80" s="10"/>
      <c r="B80" s="39" t="n">
        <f aca="false">IF(C80&lt;&gt;"",B79+1,"")</f>
        <v>73</v>
      </c>
      <c r="C80" s="40" t="n">
        <v>43243</v>
      </c>
      <c r="D80" s="41" t="n">
        <v>2686</v>
      </c>
      <c r="E80" s="42"/>
      <c r="F80" s="49" t="n">
        <f aca="false">IF(D80&lt;&gt;"",F79*(1-$F$6)+$F$6*D80,"")</f>
        <v>2606.32566498832</v>
      </c>
      <c r="G80" s="49" t="n">
        <f aca="false">IF(D80&lt;&gt;"",G79*(1-$G$6)+$G$6*D80,"")</f>
        <v>2520.36257088122</v>
      </c>
      <c r="H80" s="49" t="n">
        <f aca="false">IF(D80&lt;&gt;"",F80-G80,"")</f>
        <v>85.9630941071032</v>
      </c>
      <c r="I80" s="49" t="n">
        <f aca="false">IF(D80&lt;&gt;"",H80*$I$6+(1-$I$6)*I79,"")</f>
        <v>71.7740079442585</v>
      </c>
      <c r="J80" s="53" t="n">
        <f aca="false">IF(D80&lt;&gt;"",H80-I80,"")</f>
        <v>14.1890861628447</v>
      </c>
      <c r="K80" s="50" t="str">
        <f aca="false">IF(J80&lt;&gt;"",IF(J80&gt;0,"Comprar","Vender"),"")</f>
        <v>Comprar</v>
      </c>
      <c r="X80" s="51"/>
      <c r="AS80" s="1"/>
      <c r="AT80" s="1"/>
      <c r="AU80" s="1"/>
      <c r="BA80" s="38"/>
    </row>
    <row r="81" customFormat="false" ht="12.75" hidden="false" customHeight="false" outlineLevel="0" collapsed="false">
      <c r="A81" s="10"/>
      <c r="B81" s="39" t="n">
        <f aca="false">IF(C81&lt;&gt;"",B80+1,"")</f>
        <v>74</v>
      </c>
      <c r="C81" s="40" t="n">
        <v>43244</v>
      </c>
      <c r="D81" s="41" t="n">
        <v>2703</v>
      </c>
      <c r="E81" s="42"/>
      <c r="F81" s="49" t="n">
        <f aca="false">IF(D81&lt;&gt;"",F80*(1-$F$6)+$F$6*D81,"")</f>
        <v>2621.1986396055</v>
      </c>
      <c r="G81" s="49" t="n">
        <f aca="false">IF(D81&lt;&gt;"",G80*(1-$G$6)+$G$6*D81,"")</f>
        <v>2533.89126933446</v>
      </c>
      <c r="H81" s="49" t="n">
        <f aca="false">IF(D81&lt;&gt;"",F81-G81,"")</f>
        <v>87.3073702710412</v>
      </c>
      <c r="I81" s="49" t="n">
        <f aca="false">IF(D81&lt;&gt;"",H81*$I$6+(1-$I$6)*I80,"")</f>
        <v>74.8806804096151</v>
      </c>
      <c r="J81" s="53" t="n">
        <f aca="false">IF(D81&lt;&gt;"",H81-I81,"")</f>
        <v>12.4266898614262</v>
      </c>
      <c r="K81" s="50" t="str">
        <f aca="false">IF(J81&lt;&gt;"",IF(J81&gt;0,"Comprar","Vender"),"")</f>
        <v>Comprar</v>
      </c>
      <c r="X81" s="51"/>
      <c r="AS81" s="1"/>
      <c r="AT81" s="1"/>
      <c r="AU81" s="1"/>
      <c r="BA81" s="38"/>
    </row>
    <row r="82" customFormat="false" ht="12.75" hidden="false" customHeight="false" outlineLevel="0" collapsed="false">
      <c r="A82" s="10"/>
      <c r="B82" s="39" t="n">
        <f aca="false">IF(C82&lt;&gt;"",B81+1,"")</f>
        <v>75</v>
      </c>
      <c r="C82" s="40" t="n">
        <v>43248</v>
      </c>
      <c r="D82" s="41" t="n">
        <v>2709</v>
      </c>
      <c r="E82" s="42"/>
      <c r="F82" s="49" t="n">
        <f aca="false">IF(D82&lt;&gt;"",F81*(1-$F$6)+$F$6*D82,"")</f>
        <v>2634.70654120466</v>
      </c>
      <c r="G82" s="49" t="n">
        <f aca="false">IF(D82&lt;&gt;"",G81*(1-$G$6)+$G$6*D82,"")</f>
        <v>2546.8622864208</v>
      </c>
      <c r="H82" s="49" t="n">
        <f aca="false">IF(D82&lt;&gt;"",F82-G82,"")</f>
        <v>87.8442547838586</v>
      </c>
      <c r="I82" s="49" t="n">
        <f aca="false">IF(D82&lt;&gt;"",H82*$I$6+(1-$I$6)*I81,"")</f>
        <v>77.4733952844638</v>
      </c>
      <c r="J82" s="53" t="n">
        <f aca="false">IF(D82&lt;&gt;"",H82-I82,"")</f>
        <v>10.3708594993948</v>
      </c>
      <c r="K82" s="50" t="str">
        <f aca="false">IF(J82&lt;&gt;"",IF(J82&gt;0,"Comprar","Vender"),"")</f>
        <v>Comprar</v>
      </c>
      <c r="X82" s="51"/>
      <c r="AS82" s="1"/>
      <c r="AT82" s="1"/>
      <c r="AU82" s="1"/>
      <c r="BA82" s="38"/>
    </row>
    <row r="83" customFormat="false" ht="12.75" hidden="false" customHeight="false" outlineLevel="0" collapsed="false">
      <c r="A83" s="10"/>
      <c r="B83" s="39" t="n">
        <f aca="false">IF(C83&lt;&gt;"",B82+1,"")</f>
        <v>76</v>
      </c>
      <c r="C83" s="40" t="n">
        <v>43249</v>
      </c>
      <c r="D83" s="41" t="n">
        <v>2714</v>
      </c>
      <c r="E83" s="42"/>
      <c r="F83" s="49" t="n">
        <f aca="false">IF(D83&lt;&gt;"",F82*(1-$F$6)+$F$6*D83,"")</f>
        <v>2646.90553486548</v>
      </c>
      <c r="G83" s="49" t="n">
        <f aca="false">IF(D83&lt;&gt;"",G82*(1-$G$6)+$G$6*D83,"")</f>
        <v>2559.24285779704</v>
      </c>
      <c r="H83" s="49" t="n">
        <f aca="false">IF(D83&lt;&gt;"",F83-G83,"")</f>
        <v>87.6626770684434</v>
      </c>
      <c r="I83" s="49" t="n">
        <f aca="false">IF(D83&lt;&gt;"",H83*$I$6+(1-$I$6)*I82,"")</f>
        <v>79.5112516412597</v>
      </c>
      <c r="J83" s="53" t="n">
        <f aca="false">IF(D83&lt;&gt;"",H83-I83,"")</f>
        <v>8.15142542718367</v>
      </c>
      <c r="K83" s="50" t="str">
        <f aca="false">IF(J83&lt;&gt;"",IF(J83&gt;0,"Comprar","Vender"),"")</f>
        <v>Comprar</v>
      </c>
      <c r="X83" s="51"/>
      <c r="AS83" s="1"/>
      <c r="AT83" s="1"/>
      <c r="AU83" s="1"/>
      <c r="BA83" s="38"/>
    </row>
    <row r="84" customFormat="false" ht="12.75" hidden="false" customHeight="false" outlineLevel="0" collapsed="false">
      <c r="A84" s="10"/>
      <c r="B84" s="39" t="n">
        <f aca="false">IF(C84&lt;&gt;"",B83+1,"")</f>
        <v>77</v>
      </c>
      <c r="C84" s="40" t="n">
        <v>43250</v>
      </c>
      <c r="D84" s="41" t="n">
        <v>2698</v>
      </c>
      <c r="E84" s="42"/>
      <c r="F84" s="49" t="n">
        <f aca="false">IF(D84&lt;&gt;"",F83*(1-$F$6)+$F$6*D84,"")</f>
        <v>2654.76622180925</v>
      </c>
      <c r="G84" s="49" t="n">
        <f aca="false">IF(D84&lt;&gt;"",G83*(1-$G$6)+$G$6*D84,"")</f>
        <v>2569.52116462688</v>
      </c>
      <c r="H84" s="49" t="n">
        <f aca="false">IF(D84&lt;&gt;"",F84-G84,"")</f>
        <v>85.2450571823665</v>
      </c>
      <c r="I84" s="49" t="n">
        <f aca="false">IF(D84&lt;&gt;"",H84*$I$6+(1-$I$6)*I83,"")</f>
        <v>80.6580127494811</v>
      </c>
      <c r="J84" s="53" t="n">
        <f aca="false">IF(D84&lt;&gt;"",H84-I84,"")</f>
        <v>4.58704443288544</v>
      </c>
      <c r="K84" s="50" t="str">
        <f aca="false">IF(J84&lt;&gt;"",IF(J84&gt;0,"Comprar","Vender"),"")</f>
        <v>Comprar</v>
      </c>
      <c r="X84" s="51"/>
      <c r="AS84" s="1"/>
      <c r="AT84" s="1"/>
      <c r="AU84" s="1"/>
      <c r="BA84" s="38"/>
    </row>
    <row r="85" customFormat="false" ht="12.75" hidden="false" customHeight="false" outlineLevel="0" collapsed="false">
      <c r="A85" s="10"/>
      <c r="B85" s="39" t="n">
        <f aca="false">IF(C85&lt;&gt;"",B84+1,"")</f>
        <v>78</v>
      </c>
      <c r="C85" s="40" t="n">
        <v>43251</v>
      </c>
      <c r="D85" s="41" t="n">
        <v>2800</v>
      </c>
      <c r="E85" s="42"/>
      <c r="F85" s="49" t="n">
        <f aca="false">IF(D85&lt;&gt;"",F84*(1-$F$6)+$F$6*D85,"")</f>
        <v>2677.10987999244</v>
      </c>
      <c r="G85" s="49" t="n">
        <f aca="false">IF(D85&lt;&gt;"",G84*(1-$G$6)+$G$6*D85,"")</f>
        <v>2586.59367095082</v>
      </c>
      <c r="H85" s="49" t="n">
        <f aca="false">IF(D85&lt;&gt;"",F85-G85,"")</f>
        <v>90.5162090416243</v>
      </c>
      <c r="I85" s="49" t="n">
        <f aca="false">IF(D85&lt;&gt;"",H85*$I$6+(1-$I$6)*I84,"")</f>
        <v>82.6296520079097</v>
      </c>
      <c r="J85" s="53" t="n">
        <f aca="false">IF(D85&lt;&gt;"",H85-I85,"")</f>
        <v>7.88655703371457</v>
      </c>
      <c r="K85" s="50" t="str">
        <f aca="false">IF(J85&lt;&gt;"",IF(J85&gt;0,"Comprar","Vender"),"")</f>
        <v>Comprar</v>
      </c>
      <c r="X85" s="51"/>
      <c r="AS85" s="1"/>
      <c r="AT85" s="1"/>
      <c r="AU85" s="1"/>
      <c r="BA85" s="38"/>
    </row>
    <row r="86" customFormat="false" ht="12.75" hidden="false" customHeight="false" outlineLevel="0" collapsed="false">
      <c r="A86" s="10"/>
      <c r="B86" s="39" t="n">
        <f aca="false">IF(C86&lt;&gt;"",B85+1,"")</f>
        <v>79</v>
      </c>
      <c r="C86" s="40" t="n">
        <v>43252</v>
      </c>
      <c r="D86" s="41" t="n">
        <v>2900</v>
      </c>
      <c r="E86" s="42"/>
      <c r="F86" s="49" t="n">
        <f aca="false">IF(D86&lt;&gt;"",F85*(1-$F$6)+$F$6*D86,"")</f>
        <v>2711.40066768591</v>
      </c>
      <c r="G86" s="49" t="n">
        <f aca="false">IF(D86&lt;&gt;"",G85*(1-$G$6)+$G$6*D86,"")</f>
        <v>2609.80895458409</v>
      </c>
      <c r="H86" s="49" t="n">
        <f aca="false">IF(D86&lt;&gt;"",F86-G86,"")</f>
        <v>101.591713101822</v>
      </c>
      <c r="I86" s="49" t="n">
        <f aca="false">IF(D86&lt;&gt;"",H86*$I$6+(1-$I$6)*I85,"")</f>
        <v>86.4220642266921</v>
      </c>
      <c r="J86" s="53" t="n">
        <f aca="false">IF(D86&lt;&gt;"",H86-I86,"")</f>
        <v>15.1696488751297</v>
      </c>
      <c r="K86" s="50" t="str">
        <f aca="false">IF(J86&lt;&gt;"",IF(J86&gt;0,"Comprar","Vender"),"")</f>
        <v>Comprar</v>
      </c>
      <c r="X86" s="51"/>
      <c r="AS86" s="1"/>
      <c r="AT86" s="1"/>
      <c r="AU86" s="1"/>
      <c r="BA86" s="38"/>
    </row>
    <row r="87" customFormat="false" ht="12.75" hidden="false" customHeight="false" outlineLevel="0" collapsed="false">
      <c r="A87" s="10"/>
      <c r="B87" s="39" t="str">
        <f aca="false">IF(C87&lt;&gt;"",B86+1,"")</f>
        <v/>
      </c>
      <c r="C87" s="40"/>
      <c r="D87" s="41"/>
      <c r="E87" s="42"/>
      <c r="F87" s="49" t="str">
        <f aca="false">IF(D87&lt;&gt;"",F86*(1-$F$6)+$F$6*D87,"")</f>
        <v/>
      </c>
      <c r="G87" s="49" t="str">
        <f aca="false">IF(D87&lt;&gt;"",G86*(1-$G$6)+$G$6*D87,"")</f>
        <v/>
      </c>
      <c r="H87" s="49" t="str">
        <f aca="false">IF(D87&lt;&gt;"",F87-G87,"")</f>
        <v/>
      </c>
      <c r="I87" s="49" t="str">
        <f aca="false">IF(D87&lt;&gt;"",H87*$I$6+(1-$I$6)*I86,"")</f>
        <v/>
      </c>
      <c r="J87" s="53" t="str">
        <f aca="false">IF(D87&lt;&gt;"",H87-I87,"")</f>
        <v/>
      </c>
      <c r="K87" s="50" t="str">
        <f aca="false">IF(J87&lt;&gt;"",IF(J87&gt;0,"Comprar","Vender"),"")</f>
        <v/>
      </c>
      <c r="X87" s="51"/>
      <c r="AS87" s="1"/>
      <c r="AT87" s="1"/>
      <c r="AU87" s="1"/>
      <c r="BA87" s="38"/>
    </row>
    <row r="88" customFormat="false" ht="12.75" hidden="false" customHeight="false" outlineLevel="0" collapsed="false">
      <c r="A88" s="10"/>
      <c r="B88" s="39" t="str">
        <f aca="false">IF(C88&lt;&gt;"",B87+1,"")</f>
        <v/>
      </c>
      <c r="C88" s="40"/>
      <c r="D88" s="41"/>
      <c r="E88" s="42"/>
      <c r="F88" s="49" t="str">
        <f aca="false">IF(D88&lt;&gt;"",F87*(1-$F$6)+$F$6*D88,"")</f>
        <v/>
      </c>
      <c r="G88" s="49" t="str">
        <f aca="false">IF(D88&lt;&gt;"",G87*(1-$G$6)+$G$6*D88,"")</f>
        <v/>
      </c>
      <c r="H88" s="49" t="str">
        <f aca="false">IF(D88&lt;&gt;"",F88-G88,"")</f>
        <v/>
      </c>
      <c r="I88" s="49" t="str">
        <f aca="false">IF(D88&lt;&gt;"",H88*$I$6+(1-$I$6)*I87,"")</f>
        <v/>
      </c>
      <c r="J88" s="53" t="str">
        <f aca="false">IF(D88&lt;&gt;"",H88-I88,"")</f>
        <v/>
      </c>
      <c r="K88" s="50" t="str">
        <f aca="false">IF(J88&lt;&gt;"",IF(J88&gt;0,"Comprar","Vender"),"")</f>
        <v/>
      </c>
      <c r="X88" s="51"/>
      <c r="AS88" s="1"/>
      <c r="AT88" s="1"/>
      <c r="AU88" s="1"/>
      <c r="BA88" s="38"/>
    </row>
    <row r="89" customFormat="false" ht="12.75" hidden="false" customHeight="false" outlineLevel="0" collapsed="false">
      <c r="A89" s="10"/>
      <c r="B89" s="39" t="str">
        <f aca="false">IF(C89&lt;&gt;"",B88+1,"")</f>
        <v/>
      </c>
      <c r="C89" s="40"/>
      <c r="D89" s="41"/>
      <c r="E89" s="42"/>
      <c r="F89" s="49" t="str">
        <f aca="false">IF(D89&lt;&gt;"",F88*(1-$F$6)+$F$6*D89,"")</f>
        <v/>
      </c>
      <c r="G89" s="49" t="str">
        <f aca="false">IF(D89&lt;&gt;"",G88*(1-$G$6)+$G$6*D89,"")</f>
        <v/>
      </c>
      <c r="H89" s="49" t="str">
        <f aca="false">IF(D89&lt;&gt;"",F89-G89,"")</f>
        <v/>
      </c>
      <c r="I89" s="49" t="str">
        <f aca="false">IF(D89&lt;&gt;"",H89*$I$6+(1-$I$6)*I88,"")</f>
        <v/>
      </c>
      <c r="J89" s="53" t="str">
        <f aca="false">IF(D89&lt;&gt;"",H89-I89,"")</f>
        <v/>
      </c>
      <c r="K89" s="50" t="str">
        <f aca="false">IF(J89&lt;&gt;"",IF(J89&gt;0,"Comprar","Vender"),"")</f>
        <v/>
      </c>
      <c r="X89" s="51"/>
      <c r="AS89" s="1"/>
      <c r="AT89" s="1"/>
      <c r="AU89" s="1"/>
      <c r="BA89" s="38"/>
    </row>
    <row r="90" customFormat="false" ht="12.75" hidden="false" customHeight="false" outlineLevel="0" collapsed="false">
      <c r="A90" s="10"/>
      <c r="B90" s="39" t="str">
        <f aca="false">IF(C90&lt;&gt;"",B89+1,"")</f>
        <v/>
      </c>
      <c r="C90" s="40"/>
      <c r="D90" s="41"/>
      <c r="E90" s="42"/>
      <c r="F90" s="49" t="str">
        <f aca="false">IF(D90&lt;&gt;"",F89*(1-$F$6)+$F$6*D90,"")</f>
        <v/>
      </c>
      <c r="G90" s="49" t="str">
        <f aca="false">IF(D90&lt;&gt;"",G89*(1-$G$6)+$G$6*D90,"")</f>
        <v/>
      </c>
      <c r="H90" s="49" t="str">
        <f aca="false">IF(D90&lt;&gt;"",F90-G90,"")</f>
        <v/>
      </c>
      <c r="I90" s="49" t="str">
        <f aca="false">IF(D90&lt;&gt;"",H90*$I$6+(1-$I$6)*I89,"")</f>
        <v/>
      </c>
      <c r="J90" s="53" t="str">
        <f aca="false">IF(D90&lt;&gt;"",H90-I90,"")</f>
        <v/>
      </c>
      <c r="K90" s="50" t="str">
        <f aca="false">IF(J90&lt;&gt;"",IF(J90&gt;0,"Comprar","Vender"),"")</f>
        <v/>
      </c>
      <c r="X90" s="51"/>
      <c r="AS90" s="1"/>
      <c r="AT90" s="1"/>
      <c r="AU90" s="1"/>
      <c r="BA90" s="38"/>
    </row>
    <row r="91" customFormat="false" ht="12.75" hidden="false" customHeight="false" outlineLevel="0" collapsed="false">
      <c r="A91" s="10"/>
      <c r="B91" s="39" t="str">
        <f aca="false">IF(C91&lt;&gt;"",B90+1,"")</f>
        <v/>
      </c>
      <c r="C91" s="40"/>
      <c r="D91" s="41"/>
      <c r="E91" s="42"/>
      <c r="F91" s="49" t="str">
        <f aca="false">IF(D91&lt;&gt;"",F90*(1-$F$6)+$F$6*D91,"")</f>
        <v/>
      </c>
      <c r="G91" s="49" t="str">
        <f aca="false">IF(D91&lt;&gt;"",G90*(1-$G$6)+$G$6*D91,"")</f>
        <v/>
      </c>
      <c r="H91" s="49" t="str">
        <f aca="false">IF(D91&lt;&gt;"",F91-G91,"")</f>
        <v/>
      </c>
      <c r="I91" s="49" t="str">
        <f aca="false">IF(D91&lt;&gt;"",H91*$I$6+(1-$I$6)*I90,"")</f>
        <v/>
      </c>
      <c r="J91" s="53" t="str">
        <f aca="false">IF(D91&lt;&gt;"",H91-I91,"")</f>
        <v/>
      </c>
      <c r="K91" s="50" t="str">
        <f aca="false">IF(J91&lt;&gt;"",IF(J91&gt;0,"Comprar","Vender"),"")</f>
        <v/>
      </c>
      <c r="X91" s="51"/>
      <c r="AS91" s="1"/>
      <c r="AT91" s="1"/>
      <c r="AU91" s="1"/>
      <c r="BA91" s="38"/>
    </row>
    <row r="92" customFormat="false" ht="12.75" hidden="false" customHeight="false" outlineLevel="0" collapsed="false">
      <c r="A92" s="10"/>
      <c r="B92" s="39" t="str">
        <f aca="false">IF(C92&lt;&gt;"",B91+1,"")</f>
        <v/>
      </c>
      <c r="C92" s="40"/>
      <c r="D92" s="41"/>
      <c r="E92" s="42"/>
      <c r="F92" s="49" t="str">
        <f aca="false">IF(D92&lt;&gt;"",F91*(1-$F$6)+$F$6*D92,"")</f>
        <v/>
      </c>
      <c r="G92" s="49" t="str">
        <f aca="false">IF(D92&lt;&gt;"",G91*(1-$G$6)+$G$6*D92,"")</f>
        <v/>
      </c>
      <c r="H92" s="49" t="str">
        <f aca="false">IF(D92&lt;&gt;"",F92-G92,"")</f>
        <v/>
      </c>
      <c r="I92" s="49" t="str">
        <f aca="false">IF(D92&lt;&gt;"",H92*$I$6+(1-$I$6)*I91,"")</f>
        <v/>
      </c>
      <c r="J92" s="53" t="str">
        <f aca="false">IF(D92&lt;&gt;"",H92-I92,"")</f>
        <v/>
      </c>
      <c r="K92" s="50" t="str">
        <f aca="false">IF(J92&lt;&gt;"",IF(J92&gt;0,"Comprar","Vender"),"")</f>
        <v/>
      </c>
      <c r="X92" s="51"/>
      <c r="AS92" s="1"/>
      <c r="AT92" s="1"/>
      <c r="AU92" s="1"/>
      <c r="BA92" s="38"/>
    </row>
    <row r="93" customFormat="false" ht="12.75" hidden="false" customHeight="false" outlineLevel="0" collapsed="false">
      <c r="A93" s="10"/>
      <c r="B93" s="39" t="str">
        <f aca="false">IF(C93&lt;&gt;"",B92+1,"")</f>
        <v/>
      </c>
      <c r="C93" s="40"/>
      <c r="D93" s="41"/>
      <c r="E93" s="42"/>
      <c r="F93" s="49" t="str">
        <f aca="false">IF(D93&lt;&gt;"",F92*(1-$F$6)+$F$6*D93,"")</f>
        <v/>
      </c>
      <c r="G93" s="49" t="str">
        <f aca="false">IF(D93&lt;&gt;"",G92*(1-$G$6)+$G$6*D93,"")</f>
        <v/>
      </c>
      <c r="H93" s="49" t="str">
        <f aca="false">IF(D93&lt;&gt;"",F93-G93,"")</f>
        <v/>
      </c>
      <c r="I93" s="49" t="str">
        <f aca="false">IF(D93&lt;&gt;"",H93*$I$6+(1-$I$6)*I92,"")</f>
        <v/>
      </c>
      <c r="J93" s="53" t="str">
        <f aca="false">IF(D93&lt;&gt;"",H93-I93,"")</f>
        <v/>
      </c>
      <c r="K93" s="50" t="str">
        <f aca="false">IF(J93&lt;&gt;"",IF(J93&gt;0,"Comprar","Vender"),"")</f>
        <v/>
      </c>
      <c r="X93" s="51"/>
      <c r="AS93" s="1"/>
      <c r="AT93" s="1"/>
      <c r="AU93" s="1"/>
      <c r="BA93" s="38"/>
    </row>
    <row r="94" customFormat="false" ht="12.75" hidden="false" customHeight="false" outlineLevel="0" collapsed="false">
      <c r="A94" s="10"/>
      <c r="B94" s="39" t="str">
        <f aca="false">IF(C94&lt;&gt;"",B93+1,"")</f>
        <v/>
      </c>
      <c r="C94" s="40"/>
      <c r="D94" s="41"/>
      <c r="E94" s="42"/>
      <c r="F94" s="49" t="str">
        <f aca="false">IF(D94&lt;&gt;"",F93*(1-$F$6)+$F$6*D94,"")</f>
        <v/>
      </c>
      <c r="G94" s="49" t="str">
        <f aca="false">IF(D94&lt;&gt;"",G93*(1-$G$6)+$G$6*D94,"")</f>
        <v/>
      </c>
      <c r="H94" s="49" t="str">
        <f aca="false">IF(D94&lt;&gt;"",F94-G94,"")</f>
        <v/>
      </c>
      <c r="I94" s="49" t="str">
        <f aca="false">IF(D94&lt;&gt;"",H94*$I$6+(1-$I$6)*I93,"")</f>
        <v/>
      </c>
      <c r="J94" s="53" t="str">
        <f aca="false">IF(D94&lt;&gt;"",H94-I94,"")</f>
        <v/>
      </c>
      <c r="K94" s="50" t="str">
        <f aca="false">IF(J94&lt;&gt;"",IF(J94&gt;0,"Comprar","Vender"),"")</f>
        <v/>
      </c>
      <c r="X94" s="51"/>
      <c r="AS94" s="1"/>
      <c r="AT94" s="1"/>
      <c r="AU94" s="1"/>
      <c r="BA94" s="38"/>
    </row>
    <row r="95" customFormat="false" ht="12.75" hidden="false" customHeight="false" outlineLevel="0" collapsed="false">
      <c r="A95" s="10"/>
      <c r="B95" s="39" t="str">
        <f aca="false">IF(C95&lt;&gt;"",B94+1,"")</f>
        <v/>
      </c>
      <c r="C95" s="40"/>
      <c r="D95" s="41"/>
      <c r="E95" s="42"/>
      <c r="F95" s="49" t="str">
        <f aca="false">IF(D95&lt;&gt;"",F94*(1-$F$6)+$F$6*D95,"")</f>
        <v/>
      </c>
      <c r="G95" s="49" t="str">
        <f aca="false">IF(D95&lt;&gt;"",G94*(1-$G$6)+$G$6*D95,"")</f>
        <v/>
      </c>
      <c r="H95" s="49" t="str">
        <f aca="false">IF(D95&lt;&gt;"",F95-G95,"")</f>
        <v/>
      </c>
      <c r="I95" s="49" t="str">
        <f aca="false">IF(D95&lt;&gt;"",H95*$I$6+(1-$I$6)*I94,"")</f>
        <v/>
      </c>
      <c r="J95" s="53" t="str">
        <f aca="false">IF(D95&lt;&gt;"",H95-I95,"")</f>
        <v/>
      </c>
      <c r="K95" s="50" t="str">
        <f aca="false">IF(J95&lt;&gt;"",IF(J95&gt;0,"Comprar","Vender"),"")</f>
        <v/>
      </c>
      <c r="X95" s="51"/>
      <c r="AS95" s="1"/>
      <c r="AT95" s="1"/>
      <c r="AU95" s="1"/>
      <c r="BA95" s="38"/>
    </row>
    <row r="96" customFormat="false" ht="12.75" hidden="false" customHeight="false" outlineLevel="0" collapsed="false">
      <c r="A96" s="10"/>
      <c r="B96" s="39" t="str">
        <f aca="false">IF(C96&lt;&gt;"",B95+1,"")</f>
        <v/>
      </c>
      <c r="C96" s="40"/>
      <c r="D96" s="41"/>
      <c r="E96" s="42"/>
      <c r="F96" s="49" t="str">
        <f aca="false">IF(D96&lt;&gt;"",F95*(1-$F$6)+$F$6*D96,"")</f>
        <v/>
      </c>
      <c r="G96" s="49" t="str">
        <f aca="false">IF(D96&lt;&gt;"",G95*(1-$G$6)+$G$6*D96,"")</f>
        <v/>
      </c>
      <c r="H96" s="49" t="str">
        <f aca="false">IF(D96&lt;&gt;"",F96-G96,"")</f>
        <v/>
      </c>
      <c r="I96" s="49" t="str">
        <f aca="false">IF(D96&lt;&gt;"",H96*$I$6+(1-$I$6)*I95,"")</f>
        <v/>
      </c>
      <c r="J96" s="53" t="str">
        <f aca="false">IF(D96&lt;&gt;"",H96-I96,"")</f>
        <v/>
      </c>
      <c r="K96" s="50" t="str">
        <f aca="false">IF(J96&lt;&gt;"",IF(J96&gt;0,"Comprar","Vender"),"")</f>
        <v/>
      </c>
      <c r="X96" s="51"/>
      <c r="AS96" s="1"/>
      <c r="AT96" s="1"/>
      <c r="AU96" s="1"/>
      <c r="BA96" s="38"/>
    </row>
    <row r="97" customFormat="false" ht="12.75" hidden="false" customHeight="false" outlineLevel="0" collapsed="false">
      <c r="A97" s="10"/>
      <c r="B97" s="39" t="str">
        <f aca="false">IF(C97&lt;&gt;"",B96+1,"")</f>
        <v/>
      </c>
      <c r="C97" s="40"/>
      <c r="D97" s="41"/>
      <c r="E97" s="42"/>
      <c r="F97" s="49" t="str">
        <f aca="false">IF(D97&lt;&gt;"",F96*(1-$F$6)+$F$6*D97,"")</f>
        <v/>
      </c>
      <c r="G97" s="49" t="str">
        <f aca="false">IF(D97&lt;&gt;"",G96*(1-$G$6)+$G$6*D97,"")</f>
        <v/>
      </c>
      <c r="H97" s="49" t="str">
        <f aca="false">IF(D97&lt;&gt;"",F97-G97,"")</f>
        <v/>
      </c>
      <c r="I97" s="49" t="str">
        <f aca="false">IF(D97&lt;&gt;"",H97*$I$6+(1-$I$6)*I96,"")</f>
        <v/>
      </c>
      <c r="J97" s="53" t="str">
        <f aca="false">IF(D97&lt;&gt;"",H97-I97,"")</f>
        <v/>
      </c>
      <c r="K97" s="50" t="str">
        <f aca="false">IF(J97&lt;&gt;"",IF(J97&gt;0,"Comprar","Vender"),"")</f>
        <v/>
      </c>
      <c r="X97" s="51"/>
      <c r="AS97" s="1"/>
      <c r="AT97" s="1"/>
      <c r="AU97" s="1"/>
      <c r="BA97" s="38"/>
    </row>
    <row r="98" customFormat="false" ht="12.75" hidden="false" customHeight="false" outlineLevel="0" collapsed="false">
      <c r="A98" s="10"/>
      <c r="B98" s="39" t="str">
        <f aca="false">IF(C98&lt;&gt;"",B97+1,"")</f>
        <v/>
      </c>
      <c r="C98" s="40"/>
      <c r="D98" s="41"/>
      <c r="E98" s="42"/>
      <c r="F98" s="49" t="str">
        <f aca="false">IF(D98&lt;&gt;"",F97*(1-$F$6)+$F$6*D98,"")</f>
        <v/>
      </c>
      <c r="G98" s="49" t="str">
        <f aca="false">IF(D98&lt;&gt;"",G97*(1-$G$6)+$G$6*D98,"")</f>
        <v/>
      </c>
      <c r="H98" s="49" t="str">
        <f aca="false">IF(D98&lt;&gt;"",F98-G98,"")</f>
        <v/>
      </c>
      <c r="I98" s="49" t="str">
        <f aca="false">IF(D98&lt;&gt;"",H98*$I$6+(1-$I$6)*I97,"")</f>
        <v/>
      </c>
      <c r="J98" s="53" t="str">
        <f aca="false">IF(D98&lt;&gt;"",H98-I98,"")</f>
        <v/>
      </c>
      <c r="K98" s="50" t="str">
        <f aca="false">IF(J98&lt;&gt;"",IF(J98&gt;0,"Comprar","Vender"),"")</f>
        <v/>
      </c>
      <c r="X98" s="51"/>
      <c r="AS98" s="1"/>
      <c r="AT98" s="1"/>
      <c r="AU98" s="1"/>
      <c r="BA98" s="38"/>
    </row>
    <row r="99" customFormat="false" ht="12.75" hidden="false" customHeight="false" outlineLevel="0" collapsed="false">
      <c r="A99" s="10"/>
      <c r="B99" s="39" t="str">
        <f aca="false">IF(C99&lt;&gt;"",B98+1,"")</f>
        <v/>
      </c>
      <c r="C99" s="40"/>
      <c r="D99" s="41"/>
      <c r="E99" s="42"/>
      <c r="F99" s="49" t="str">
        <f aca="false">IF(D99&lt;&gt;"",F98*(1-$F$6)+$F$6*D99,"")</f>
        <v/>
      </c>
      <c r="G99" s="49" t="str">
        <f aca="false">IF(D99&lt;&gt;"",G98*(1-$G$6)+$G$6*D99,"")</f>
        <v/>
      </c>
      <c r="H99" s="49" t="str">
        <f aca="false">IF(D99&lt;&gt;"",F99-G99,"")</f>
        <v/>
      </c>
      <c r="I99" s="49" t="str">
        <f aca="false">IF(D99&lt;&gt;"",H99*$I$6+(1-$I$6)*I98,"")</f>
        <v/>
      </c>
      <c r="J99" s="53" t="str">
        <f aca="false">IF(D99&lt;&gt;"",H99-I99,"")</f>
        <v/>
      </c>
      <c r="K99" s="50" t="str">
        <f aca="false">IF(J99&lt;&gt;"",IF(J99&gt;0,"Comprar","Vender"),"")</f>
        <v/>
      </c>
      <c r="X99" s="51"/>
      <c r="AS99" s="1"/>
      <c r="AT99" s="1"/>
      <c r="AU99" s="1"/>
      <c r="BA99" s="38"/>
    </row>
    <row r="100" customFormat="false" ht="12.75" hidden="false" customHeight="false" outlineLevel="0" collapsed="false">
      <c r="A100" s="10"/>
      <c r="B100" s="39" t="str">
        <f aca="false">IF(C100&lt;&gt;"",B99+1,"")</f>
        <v/>
      </c>
      <c r="C100" s="40"/>
      <c r="D100" s="41"/>
      <c r="E100" s="42"/>
      <c r="F100" s="49" t="str">
        <f aca="false">IF(D100&lt;&gt;"",F99*(1-$F$6)+$F$6*D100,"")</f>
        <v/>
      </c>
      <c r="G100" s="49" t="str">
        <f aca="false">IF(D100&lt;&gt;"",G99*(1-$G$6)+$G$6*D100,"")</f>
        <v/>
      </c>
      <c r="H100" s="49" t="str">
        <f aca="false">IF(D100&lt;&gt;"",F100-G100,"")</f>
        <v/>
      </c>
      <c r="I100" s="49" t="str">
        <f aca="false">IF(D100&lt;&gt;"",H100*$I$6+(1-$I$6)*I99,"")</f>
        <v/>
      </c>
      <c r="J100" s="53" t="str">
        <f aca="false">IF(D100&lt;&gt;"",H100-I100,"")</f>
        <v/>
      </c>
      <c r="K100" s="50" t="str">
        <f aca="false">IF(J100&lt;&gt;"",IF(J100&gt;0,"Comprar","Vender"),"")</f>
        <v/>
      </c>
      <c r="X100" s="51"/>
      <c r="AS100" s="1"/>
      <c r="AT100" s="1"/>
      <c r="AU100" s="1"/>
      <c r="BA100" s="38"/>
    </row>
    <row r="101" customFormat="false" ht="12.75" hidden="false" customHeight="false" outlineLevel="0" collapsed="false">
      <c r="A101" s="10"/>
      <c r="B101" s="39" t="str">
        <f aca="false">IF(C101&lt;&gt;"",B100+1,"")</f>
        <v/>
      </c>
      <c r="C101" s="40"/>
      <c r="D101" s="41"/>
      <c r="E101" s="42"/>
      <c r="F101" s="49" t="str">
        <f aca="false">IF(D101&lt;&gt;"",F100*(1-$F$6)+$F$6*D101,"")</f>
        <v/>
      </c>
      <c r="G101" s="49" t="str">
        <f aca="false">IF(D101&lt;&gt;"",G100*(1-$G$6)+$G$6*D101,"")</f>
        <v/>
      </c>
      <c r="H101" s="49" t="str">
        <f aca="false">IF(D101&lt;&gt;"",F101-G101,"")</f>
        <v/>
      </c>
      <c r="I101" s="49" t="str">
        <f aca="false">IF(D101&lt;&gt;"",H101*$I$6+(1-$I$6)*I100,"")</f>
        <v/>
      </c>
      <c r="J101" s="53" t="str">
        <f aca="false">IF(D101&lt;&gt;"",H101-I101,"")</f>
        <v/>
      </c>
      <c r="K101" s="50" t="str">
        <f aca="false">IF(J101&lt;&gt;"",IF(J101&gt;0,"Comprar","Vender"),"")</f>
        <v/>
      </c>
      <c r="X101" s="51"/>
      <c r="AS101" s="1"/>
      <c r="AT101" s="1"/>
      <c r="AU101" s="1"/>
      <c r="BA101" s="38"/>
    </row>
    <row r="102" customFormat="false" ht="12.75" hidden="false" customHeight="false" outlineLevel="0" collapsed="false">
      <c r="A102" s="10"/>
      <c r="B102" s="39" t="str">
        <f aca="false">IF(C102&lt;&gt;"",B101+1,"")</f>
        <v/>
      </c>
      <c r="C102" s="40"/>
      <c r="D102" s="41"/>
      <c r="E102" s="42"/>
      <c r="F102" s="49" t="str">
        <f aca="false">IF(D102&lt;&gt;"",F101*(1-$F$6)+$F$6*D102,"")</f>
        <v/>
      </c>
      <c r="G102" s="49" t="str">
        <f aca="false">IF(D102&lt;&gt;"",G101*(1-$G$6)+$G$6*D102,"")</f>
        <v/>
      </c>
      <c r="H102" s="49" t="str">
        <f aca="false">IF(D102&lt;&gt;"",F102-G102,"")</f>
        <v/>
      </c>
      <c r="I102" s="49" t="str">
        <f aca="false">IF(D102&lt;&gt;"",H102*$I$6+(1-$I$6)*I101,"")</f>
        <v/>
      </c>
      <c r="J102" s="53" t="str">
        <f aca="false">IF(D102&lt;&gt;"",H102-I102,"")</f>
        <v/>
      </c>
      <c r="K102" s="50" t="str">
        <f aca="false">IF(J102&lt;&gt;"",IF(J102&gt;0,"Comprar","Vender"),"")</f>
        <v/>
      </c>
      <c r="X102" s="51"/>
      <c r="AS102" s="1"/>
      <c r="AT102" s="1"/>
      <c r="AU102" s="1"/>
      <c r="BA102" s="38"/>
    </row>
    <row r="103" customFormat="false" ht="12.75" hidden="false" customHeight="false" outlineLevel="0" collapsed="false">
      <c r="A103" s="10"/>
      <c r="B103" s="39" t="str">
        <f aca="false">IF(C103&lt;&gt;"",B102+1,"")</f>
        <v/>
      </c>
      <c r="C103" s="40"/>
      <c r="D103" s="41"/>
      <c r="E103" s="42"/>
      <c r="F103" s="49" t="str">
        <f aca="false">IF(D103&lt;&gt;"",F102*(1-$F$6)+$F$6*D103,"")</f>
        <v/>
      </c>
      <c r="G103" s="49" t="str">
        <f aca="false">IF(D103&lt;&gt;"",G102*(1-$G$6)+$G$6*D103,"")</f>
        <v/>
      </c>
      <c r="H103" s="49" t="str">
        <f aca="false">IF(D103&lt;&gt;"",F103-G103,"")</f>
        <v/>
      </c>
      <c r="I103" s="49" t="str">
        <f aca="false">IF(D103&lt;&gt;"",H103*$I$6+(1-$I$6)*I102,"")</f>
        <v/>
      </c>
      <c r="J103" s="53" t="str">
        <f aca="false">IF(D103&lt;&gt;"",H103-I103,"")</f>
        <v/>
      </c>
      <c r="K103" s="50" t="str">
        <f aca="false">IF(J103&lt;&gt;"",IF(J103&gt;0,"Comprar","Vender"),"")</f>
        <v/>
      </c>
      <c r="X103" s="51"/>
      <c r="AS103" s="1"/>
      <c r="AT103" s="1"/>
      <c r="AU103" s="1"/>
      <c r="BA103" s="38"/>
    </row>
    <row r="104" customFormat="false" ht="12.75" hidden="false" customHeight="false" outlineLevel="0" collapsed="false">
      <c r="A104" s="10"/>
      <c r="B104" s="39" t="str">
        <f aca="false">IF(C104&lt;&gt;"",B103+1,"")</f>
        <v/>
      </c>
      <c r="C104" s="40"/>
      <c r="D104" s="41"/>
      <c r="E104" s="42"/>
      <c r="F104" s="49" t="str">
        <f aca="false">IF(D104&lt;&gt;"",F103*(1-$F$6)+$F$6*D104,"")</f>
        <v/>
      </c>
      <c r="G104" s="49" t="str">
        <f aca="false">IF(D104&lt;&gt;"",G103*(1-$G$6)+$G$6*D104,"")</f>
        <v/>
      </c>
      <c r="H104" s="49" t="str">
        <f aca="false">IF(D104&lt;&gt;"",F104-G104,"")</f>
        <v/>
      </c>
      <c r="I104" s="49" t="str">
        <f aca="false">IF(D104&lt;&gt;"",H104*$I$6+(1-$I$6)*I103,"")</f>
        <v/>
      </c>
      <c r="J104" s="53" t="str">
        <f aca="false">IF(D104&lt;&gt;"",H104-I104,"")</f>
        <v/>
      </c>
      <c r="K104" s="50" t="str">
        <f aca="false">IF(J104&lt;&gt;"",IF(J104&gt;0,"Comprar","Vender"),"")</f>
        <v/>
      </c>
      <c r="X104" s="51"/>
      <c r="AS104" s="1"/>
      <c r="AT104" s="1"/>
      <c r="AU104" s="1"/>
      <c r="BA104" s="38"/>
    </row>
    <row r="105" customFormat="false" ht="12.75" hidden="false" customHeight="false" outlineLevel="0" collapsed="false">
      <c r="A105" s="10"/>
      <c r="B105" s="39" t="str">
        <f aca="false">IF(C105&lt;&gt;"",B104+1,"")</f>
        <v/>
      </c>
      <c r="C105" s="40"/>
      <c r="D105" s="41"/>
      <c r="E105" s="42"/>
      <c r="F105" s="49" t="str">
        <f aca="false">IF(D105&lt;&gt;"",F104*(1-$F$6)+$F$6*D105,"")</f>
        <v/>
      </c>
      <c r="G105" s="49" t="str">
        <f aca="false">IF(D105&lt;&gt;"",G104*(1-$G$6)+$G$6*D105,"")</f>
        <v/>
      </c>
      <c r="H105" s="49" t="str">
        <f aca="false">IF(D105&lt;&gt;"",F105-G105,"")</f>
        <v/>
      </c>
      <c r="I105" s="49" t="str">
        <f aca="false">IF(D105&lt;&gt;"",H105*$I$6+(1-$I$6)*I104,"")</f>
        <v/>
      </c>
      <c r="J105" s="53" t="str">
        <f aca="false">IF(D105&lt;&gt;"",H105-I105,"")</f>
        <v/>
      </c>
      <c r="K105" s="50" t="str">
        <f aca="false">IF(J105&lt;&gt;"",IF(J105&gt;0,"Comprar","Vender"),"")</f>
        <v/>
      </c>
      <c r="X105" s="51"/>
      <c r="AS105" s="1"/>
      <c r="AT105" s="1"/>
      <c r="AU105" s="1"/>
      <c r="BA105" s="38"/>
    </row>
    <row r="106" customFormat="false" ht="12.75" hidden="false" customHeight="false" outlineLevel="0" collapsed="false">
      <c r="A106" s="10"/>
      <c r="B106" s="39" t="str">
        <f aca="false">IF(C106&lt;&gt;"",B105+1,"")</f>
        <v/>
      </c>
      <c r="C106" s="40"/>
      <c r="D106" s="41"/>
      <c r="E106" s="42"/>
      <c r="F106" s="49" t="str">
        <f aca="false">IF(D106&lt;&gt;"",F105*(1-$F$6)+$F$6*D106,"")</f>
        <v/>
      </c>
      <c r="G106" s="49" t="str">
        <f aca="false">IF(D106&lt;&gt;"",G105*(1-$G$6)+$G$6*D106,"")</f>
        <v/>
      </c>
      <c r="H106" s="49" t="str">
        <f aca="false">IF(D106&lt;&gt;"",F106-G106,"")</f>
        <v/>
      </c>
      <c r="I106" s="49" t="str">
        <f aca="false">IF(D106&lt;&gt;"",H106*$I$6+(1-$I$6)*I105,"")</f>
        <v/>
      </c>
      <c r="J106" s="53" t="str">
        <f aca="false">IF(D106&lt;&gt;"",H106-I106,"")</f>
        <v/>
      </c>
      <c r="K106" s="50" t="str">
        <f aca="false">IF(J106&lt;&gt;"",IF(J106&gt;0,"Comprar","Vender"),"")</f>
        <v/>
      </c>
      <c r="X106" s="51"/>
      <c r="AS106" s="1"/>
      <c r="AT106" s="1"/>
      <c r="AU106" s="1"/>
      <c r="BA106" s="38"/>
    </row>
    <row r="107" customFormat="false" ht="12.75" hidden="false" customHeight="false" outlineLevel="0" collapsed="false">
      <c r="A107" s="10"/>
      <c r="B107" s="39" t="str">
        <f aca="false">IF(C107&lt;&gt;"",B106+1,"")</f>
        <v/>
      </c>
      <c r="C107" s="40"/>
      <c r="D107" s="56"/>
      <c r="E107" s="42"/>
      <c r="F107" s="49" t="str">
        <f aca="false">IF(D107&lt;&gt;"",F106*(1-$F$6)+$F$6*D107,"")</f>
        <v/>
      </c>
      <c r="G107" s="49" t="str">
        <f aca="false">IF(D107&lt;&gt;"",G106*(1-$G$6)+$G$6*D107,"")</f>
        <v/>
      </c>
      <c r="H107" s="49" t="str">
        <f aca="false">IF(D107&lt;&gt;"",F107-G107,"")</f>
        <v/>
      </c>
      <c r="I107" s="49" t="str">
        <f aca="false">IF(D107&lt;&gt;"",H107*$I$6+(1-$I$6)*I106,"")</f>
        <v/>
      </c>
      <c r="J107" s="53" t="str">
        <f aca="false">IF(D107&lt;&gt;"",H107-I107,"")</f>
        <v/>
      </c>
      <c r="K107" s="50" t="str">
        <f aca="false">IF(J107&lt;&gt;"",IF(J107&gt;0,"Comprar","Vender"),"")</f>
        <v/>
      </c>
      <c r="X107" s="51"/>
      <c r="AS107" s="1"/>
      <c r="AT107" s="1"/>
      <c r="AU107" s="1"/>
      <c r="BA107" s="38"/>
    </row>
    <row r="108" customFormat="false" ht="12.75" hidden="false" customHeight="false" outlineLevel="0" collapsed="false">
      <c r="A108" s="10"/>
      <c r="B108" s="39" t="str">
        <f aca="false">IF(C108&lt;&gt;"",B107+1,"")</f>
        <v/>
      </c>
      <c r="C108" s="40"/>
      <c r="D108" s="56"/>
      <c r="E108" s="42"/>
      <c r="F108" s="49" t="str">
        <f aca="false">IF(D108&lt;&gt;"",F107*(1-$F$6)+$F$6*D108,"")</f>
        <v/>
      </c>
      <c r="G108" s="49" t="str">
        <f aca="false">IF(D108&lt;&gt;"",G107*(1-$G$6)+$G$6*D108,"")</f>
        <v/>
      </c>
      <c r="H108" s="49" t="str">
        <f aca="false">IF(D108&lt;&gt;"",F108-G108,"")</f>
        <v/>
      </c>
      <c r="I108" s="49" t="str">
        <f aca="false">IF(D108&lt;&gt;"",H108*$I$6+(1-$I$6)*I107,"")</f>
        <v/>
      </c>
      <c r="J108" s="53" t="str">
        <f aca="false">IF(D108&lt;&gt;"",H108-I108,"")</f>
        <v/>
      </c>
      <c r="K108" s="50" t="str">
        <f aca="false">IF(J108&lt;&gt;"",IF(J108&gt;0,"Comprar","Vender"),"")</f>
        <v/>
      </c>
      <c r="X108" s="51"/>
      <c r="AS108" s="1"/>
      <c r="AT108" s="1"/>
      <c r="AU108" s="1"/>
      <c r="BA108" s="38"/>
    </row>
    <row r="109" customFormat="false" ht="12.75" hidden="false" customHeight="false" outlineLevel="0" collapsed="false">
      <c r="A109" s="10"/>
      <c r="B109" s="39" t="str">
        <f aca="false">IF(C109&lt;&gt;"",B108+1,"")</f>
        <v/>
      </c>
      <c r="C109" s="40"/>
      <c r="D109" s="56"/>
      <c r="E109" s="42"/>
      <c r="F109" s="49" t="str">
        <f aca="false">IF(D109&lt;&gt;"",F108*(1-$F$6)+$F$6*D109,"")</f>
        <v/>
      </c>
      <c r="G109" s="49" t="str">
        <f aca="false">IF(D109&lt;&gt;"",G108*(1-$G$6)+$G$6*D109,"")</f>
        <v/>
      </c>
      <c r="H109" s="49" t="str">
        <f aca="false">IF(D109&lt;&gt;"",F109-G109,"")</f>
        <v/>
      </c>
      <c r="I109" s="49" t="str">
        <f aca="false">IF(D109&lt;&gt;"",H109*$I$6+(1-$I$6)*I108,"")</f>
        <v/>
      </c>
      <c r="J109" s="53" t="str">
        <f aca="false">IF(D109&lt;&gt;"",H109-I109,"")</f>
        <v/>
      </c>
      <c r="K109" s="50" t="str">
        <f aca="false">IF(J109&lt;&gt;"",IF(J109&gt;0,"Comprar","Vender"),"")</f>
        <v/>
      </c>
      <c r="X109" s="51"/>
      <c r="AS109" s="1"/>
      <c r="AT109" s="1"/>
      <c r="AU109" s="1"/>
      <c r="BA109" s="38"/>
    </row>
    <row r="110" customFormat="false" ht="12.75" hidden="false" customHeight="false" outlineLevel="0" collapsed="false">
      <c r="A110" s="10"/>
      <c r="B110" s="39" t="str">
        <f aca="false">IF(C110&lt;&gt;"",B109+1,"")</f>
        <v/>
      </c>
      <c r="C110" s="40"/>
      <c r="D110" s="56"/>
      <c r="E110" s="42"/>
      <c r="F110" s="49" t="str">
        <f aca="false">IF(D110&lt;&gt;"",F109*(1-$F$6)+$F$6*D110,"")</f>
        <v/>
      </c>
      <c r="G110" s="49" t="str">
        <f aca="false">IF(D110&lt;&gt;"",G109*(1-$G$6)+$G$6*D110,"")</f>
        <v/>
      </c>
      <c r="H110" s="49" t="str">
        <f aca="false">IF(D110&lt;&gt;"",F110-G110,"")</f>
        <v/>
      </c>
      <c r="I110" s="49" t="str">
        <f aca="false">IF(D110&lt;&gt;"",H110*$I$6+(1-$I$6)*I109,"")</f>
        <v/>
      </c>
      <c r="J110" s="53" t="str">
        <f aca="false">IF(D110&lt;&gt;"",H110-I110,"")</f>
        <v/>
      </c>
      <c r="K110" s="50" t="str">
        <f aca="false">IF(J110&lt;&gt;"",IF(J110&gt;0,"Comprar","Vender"),"")</f>
        <v/>
      </c>
      <c r="X110" s="51"/>
      <c r="AS110" s="1"/>
      <c r="AT110" s="1"/>
      <c r="AU110" s="1"/>
      <c r="BA110" s="38"/>
    </row>
    <row r="111" customFormat="false" ht="12.75" hidden="false" customHeight="false" outlineLevel="0" collapsed="false">
      <c r="A111" s="10"/>
      <c r="B111" s="39" t="str">
        <f aca="false">IF(C111&lt;&gt;"",B110+1,"")</f>
        <v/>
      </c>
      <c r="C111" s="40"/>
      <c r="D111" s="56"/>
      <c r="E111" s="42"/>
      <c r="F111" s="49" t="str">
        <f aca="false">IF(D111&lt;&gt;"",F110*(1-$F$6)+$F$6*D111,"")</f>
        <v/>
      </c>
      <c r="G111" s="49" t="str">
        <f aca="false">IF(D111&lt;&gt;"",G110*(1-$G$6)+$G$6*D111,"")</f>
        <v/>
      </c>
      <c r="H111" s="49" t="str">
        <f aca="false">IF(D111&lt;&gt;"",F111-G111,"")</f>
        <v/>
      </c>
      <c r="I111" s="49" t="str">
        <f aca="false">IF(D111&lt;&gt;"",H111*$I$6+(1-$I$6)*I110,"")</f>
        <v/>
      </c>
      <c r="J111" s="53" t="str">
        <f aca="false">IF(D111&lt;&gt;"",H111-I111,"")</f>
        <v/>
      </c>
      <c r="K111" s="50" t="str">
        <f aca="false">IF(J111&lt;&gt;"",IF(J111&gt;0,"Comprar","Vender"),"")</f>
        <v/>
      </c>
      <c r="X111" s="51"/>
      <c r="AS111" s="1"/>
      <c r="AT111" s="1"/>
      <c r="AU111" s="1"/>
      <c r="BA111" s="38"/>
    </row>
    <row r="112" customFormat="false" ht="12.75" hidden="false" customHeight="false" outlineLevel="0" collapsed="false">
      <c r="A112" s="10"/>
      <c r="B112" s="39" t="str">
        <f aca="false">IF(C112&lt;&gt;"",B111+1,"")</f>
        <v/>
      </c>
      <c r="C112" s="40"/>
      <c r="D112" s="56"/>
      <c r="E112" s="42"/>
      <c r="F112" s="49" t="str">
        <f aca="false">IF(D112&lt;&gt;"",F111*(1-$F$6)+$F$6*D112,"")</f>
        <v/>
      </c>
      <c r="G112" s="49" t="str">
        <f aca="false">IF(D112&lt;&gt;"",G111*(1-$G$6)+$G$6*D112,"")</f>
        <v/>
      </c>
      <c r="H112" s="49" t="str">
        <f aca="false">IF(D112&lt;&gt;"",F112-G112,"")</f>
        <v/>
      </c>
      <c r="I112" s="49" t="str">
        <f aca="false">IF(D112&lt;&gt;"",H112*$I$6+(1-$I$6)*I111,"")</f>
        <v/>
      </c>
      <c r="J112" s="53" t="str">
        <f aca="false">IF(D112&lt;&gt;"",H112-I112,"")</f>
        <v/>
      </c>
      <c r="K112" s="50" t="str">
        <f aca="false">IF(J112&lt;&gt;"",IF(J112&gt;0,"Comprar","Vender"),"")</f>
        <v/>
      </c>
      <c r="X112" s="51"/>
      <c r="AS112" s="1"/>
      <c r="AT112" s="1"/>
      <c r="AU112" s="1"/>
      <c r="BA112" s="38"/>
    </row>
    <row r="113" customFormat="false" ht="12.75" hidden="false" customHeight="false" outlineLevel="0" collapsed="false">
      <c r="A113" s="10"/>
      <c r="B113" s="39" t="str">
        <f aca="false">IF(C113&lt;&gt;"",B112+1,"")</f>
        <v/>
      </c>
      <c r="C113" s="40"/>
      <c r="D113" s="56"/>
      <c r="E113" s="42"/>
      <c r="F113" s="49" t="str">
        <f aca="false">IF(D113&lt;&gt;"",F112*(1-$F$6)+$F$6*D113,"")</f>
        <v/>
      </c>
      <c r="G113" s="49" t="str">
        <f aca="false">IF(D113&lt;&gt;"",G112*(1-$G$6)+$G$6*D113,"")</f>
        <v/>
      </c>
      <c r="H113" s="49" t="str">
        <f aca="false">IF(D113&lt;&gt;"",F113-G113,"")</f>
        <v/>
      </c>
      <c r="I113" s="49" t="str">
        <f aca="false">IF(D113&lt;&gt;"",H113*$I$6+(1-$I$6)*I112,"")</f>
        <v/>
      </c>
      <c r="J113" s="53" t="str">
        <f aca="false">IF(D113&lt;&gt;"",H113-I113,"")</f>
        <v/>
      </c>
      <c r="K113" s="50" t="str">
        <f aca="false">IF(J113&lt;&gt;"",IF(J113&gt;0,"Comprar","Vender"),"")</f>
        <v/>
      </c>
      <c r="X113" s="51"/>
      <c r="AS113" s="1"/>
      <c r="AT113" s="1"/>
      <c r="AU113" s="1"/>
      <c r="BA113" s="38"/>
    </row>
    <row r="114" customFormat="false" ht="12.75" hidden="false" customHeight="false" outlineLevel="0" collapsed="false">
      <c r="A114" s="10"/>
      <c r="B114" s="39" t="str">
        <f aca="false">IF(C114&lt;&gt;"",B113+1,"")</f>
        <v/>
      </c>
      <c r="C114" s="40"/>
      <c r="D114" s="56"/>
      <c r="E114" s="42"/>
      <c r="F114" s="49" t="str">
        <f aca="false">IF(D114&lt;&gt;"",F113*(1-$F$6)+$F$6*D114,"")</f>
        <v/>
      </c>
      <c r="G114" s="49" t="str">
        <f aca="false">IF(D114&lt;&gt;"",G113*(1-$G$6)+$G$6*D114,"")</f>
        <v/>
      </c>
      <c r="H114" s="49" t="str">
        <f aca="false">IF(D114&lt;&gt;"",F114-G114,"")</f>
        <v/>
      </c>
      <c r="I114" s="49" t="str">
        <f aca="false">IF(D114&lt;&gt;"",H114*$I$6+(1-$I$6)*I113,"")</f>
        <v/>
      </c>
      <c r="J114" s="53" t="str">
        <f aca="false">IF(D114&lt;&gt;"",H114-I114,"")</f>
        <v/>
      </c>
      <c r="K114" s="50" t="str">
        <f aca="false">IF(J114&lt;&gt;"",IF(J114&gt;0,"Comprar","Vender"),"")</f>
        <v/>
      </c>
      <c r="X114" s="51"/>
      <c r="AS114" s="1"/>
      <c r="AT114" s="1"/>
      <c r="AU114" s="1"/>
      <c r="BA114" s="38"/>
    </row>
    <row r="115" customFormat="false" ht="12.75" hidden="false" customHeight="false" outlineLevel="0" collapsed="false">
      <c r="A115" s="10"/>
      <c r="B115" s="39" t="str">
        <f aca="false">IF(C115&lt;&gt;"",B114+1,"")</f>
        <v/>
      </c>
      <c r="C115" s="40"/>
      <c r="D115" s="56"/>
      <c r="E115" s="42"/>
      <c r="F115" s="49" t="str">
        <f aca="false">IF(D115&lt;&gt;"",F114*(1-$F$6)+$F$6*D115,"")</f>
        <v/>
      </c>
      <c r="G115" s="49" t="str">
        <f aca="false">IF(D115&lt;&gt;"",G114*(1-$G$6)+$G$6*D115,"")</f>
        <v/>
      </c>
      <c r="H115" s="49" t="str">
        <f aca="false">IF(D115&lt;&gt;"",F115-G115,"")</f>
        <v/>
      </c>
      <c r="I115" s="49" t="str">
        <f aca="false">IF(D115&lt;&gt;"",H115*$I$6+(1-$I$6)*I114,"")</f>
        <v/>
      </c>
      <c r="J115" s="53" t="str">
        <f aca="false">IF(D115&lt;&gt;"",H115-I115,"")</f>
        <v/>
      </c>
      <c r="K115" s="50" t="str">
        <f aca="false">IF(J115&lt;&gt;"",IF(J115&gt;0,"Comprar","Vender"),"")</f>
        <v/>
      </c>
      <c r="X115" s="51"/>
      <c r="AS115" s="1"/>
      <c r="AT115" s="1"/>
      <c r="AU115" s="1"/>
      <c r="BA115" s="38"/>
    </row>
    <row r="116" customFormat="false" ht="12.75" hidden="false" customHeight="false" outlineLevel="0" collapsed="false">
      <c r="A116" s="10"/>
      <c r="B116" s="39" t="str">
        <f aca="false">IF(C116&lt;&gt;"",B115+1,"")</f>
        <v/>
      </c>
      <c r="C116" s="40"/>
      <c r="D116" s="56"/>
      <c r="E116" s="42"/>
      <c r="F116" s="49" t="str">
        <f aca="false">IF(D116&lt;&gt;"",F115*(1-$F$6)+$F$6*D116,"")</f>
        <v/>
      </c>
      <c r="G116" s="49" t="str">
        <f aca="false">IF(D116&lt;&gt;"",G115*(1-$G$6)+$G$6*D116,"")</f>
        <v/>
      </c>
      <c r="H116" s="49" t="str">
        <f aca="false">IF(D116&lt;&gt;"",F116-G116,"")</f>
        <v/>
      </c>
      <c r="I116" s="49" t="str">
        <f aca="false">IF(D116&lt;&gt;"",H116*$I$6+(1-$I$6)*I115,"")</f>
        <v/>
      </c>
      <c r="J116" s="53" t="str">
        <f aca="false">IF(D116&lt;&gt;"",H116-I116,"")</f>
        <v/>
      </c>
      <c r="K116" s="50" t="str">
        <f aca="false">IF(J116&lt;&gt;"",IF(J116&gt;0,"Comprar","Vender"),"")</f>
        <v/>
      </c>
      <c r="X116" s="51"/>
      <c r="AS116" s="1"/>
      <c r="AT116" s="1"/>
      <c r="AU116" s="1"/>
      <c r="BA116" s="38"/>
    </row>
    <row r="117" customFormat="false" ht="12.75" hidden="false" customHeight="false" outlineLevel="0" collapsed="false">
      <c r="A117" s="10"/>
      <c r="B117" s="39" t="str">
        <f aca="false">IF(C117&lt;&gt;"",B116+1,"")</f>
        <v/>
      </c>
      <c r="C117" s="40"/>
      <c r="D117" s="56"/>
      <c r="E117" s="42"/>
      <c r="F117" s="49" t="str">
        <f aca="false">IF(D117&lt;&gt;"",F116*(1-$F$6)+$F$6*D117,"")</f>
        <v/>
      </c>
      <c r="G117" s="49" t="str">
        <f aca="false">IF(D117&lt;&gt;"",G116*(1-$G$6)+$G$6*D117,"")</f>
        <v/>
      </c>
      <c r="H117" s="49" t="str">
        <f aca="false">IF(D117&lt;&gt;"",F117-G117,"")</f>
        <v/>
      </c>
      <c r="I117" s="49" t="str">
        <f aca="false">IF(D117&lt;&gt;"",H117*$I$6+(1-$I$6)*I116,"")</f>
        <v/>
      </c>
      <c r="J117" s="53" t="str">
        <f aca="false">IF(D117&lt;&gt;"",H117-I117,"")</f>
        <v/>
      </c>
      <c r="K117" s="50" t="str">
        <f aca="false">IF(J117&lt;&gt;"",IF(J117&gt;0,"Comprar","Vender"),"")</f>
        <v/>
      </c>
      <c r="X117" s="51"/>
      <c r="AS117" s="1"/>
      <c r="AT117" s="1"/>
      <c r="AU117" s="1"/>
      <c r="BA117" s="38"/>
    </row>
    <row r="118" customFormat="false" ht="12.75" hidden="false" customHeight="false" outlineLevel="0" collapsed="false">
      <c r="A118" s="10"/>
      <c r="B118" s="39" t="str">
        <f aca="false">IF(C118&lt;&gt;"",B117+1,"")</f>
        <v/>
      </c>
      <c r="C118" s="40"/>
      <c r="D118" s="56"/>
      <c r="E118" s="42"/>
      <c r="F118" s="49" t="str">
        <f aca="false">IF(D118&lt;&gt;"",F117*(1-$F$6)+$F$6*D118,"")</f>
        <v/>
      </c>
      <c r="G118" s="49" t="str">
        <f aca="false">IF(D118&lt;&gt;"",G117*(1-$G$6)+$G$6*D118,"")</f>
        <v/>
      </c>
      <c r="H118" s="49" t="str">
        <f aca="false">IF(D118&lt;&gt;"",F118-G118,"")</f>
        <v/>
      </c>
      <c r="I118" s="49" t="str">
        <f aca="false">IF(D118&lt;&gt;"",H118*$I$6+(1-$I$6)*I117,"")</f>
        <v/>
      </c>
      <c r="J118" s="53" t="str">
        <f aca="false">IF(D118&lt;&gt;"",H118-I118,"")</f>
        <v/>
      </c>
      <c r="K118" s="50" t="str">
        <f aca="false">IF(J118&lt;&gt;"",IF(J118&gt;0,"Comprar","Vender"),"")</f>
        <v/>
      </c>
      <c r="X118" s="51"/>
      <c r="AS118" s="1"/>
      <c r="AT118" s="1"/>
      <c r="AU118" s="1"/>
      <c r="BA118" s="38"/>
    </row>
    <row r="119" customFormat="false" ht="12.75" hidden="false" customHeight="false" outlineLevel="0" collapsed="false">
      <c r="A119" s="10"/>
      <c r="B119" s="39" t="str">
        <f aca="false">IF(C119&lt;&gt;"",B118+1,"")</f>
        <v/>
      </c>
      <c r="C119" s="40"/>
      <c r="D119" s="56"/>
      <c r="E119" s="42"/>
      <c r="F119" s="49" t="str">
        <f aca="false">IF(D119&lt;&gt;"",F118*(1-$F$6)+$F$6*D119,"")</f>
        <v/>
      </c>
      <c r="G119" s="49" t="str">
        <f aca="false">IF(D119&lt;&gt;"",G118*(1-$G$6)+$G$6*D119,"")</f>
        <v/>
      </c>
      <c r="H119" s="49" t="str">
        <f aca="false">IF(D119&lt;&gt;"",F119-G119,"")</f>
        <v/>
      </c>
      <c r="I119" s="49" t="str">
        <f aca="false">IF(D119&lt;&gt;"",H119*$I$6+(1-$I$6)*I118,"")</f>
        <v/>
      </c>
      <c r="J119" s="53" t="str">
        <f aca="false">IF(D119&lt;&gt;"",H119-I119,"")</f>
        <v/>
      </c>
      <c r="K119" s="50" t="str">
        <f aca="false">IF(J119&lt;&gt;"",IF(J119&gt;0,"Comprar","Vender"),"")</f>
        <v/>
      </c>
      <c r="X119" s="51"/>
      <c r="AS119" s="1"/>
      <c r="AT119" s="1"/>
      <c r="AU119" s="1"/>
      <c r="BA119" s="38"/>
    </row>
    <row r="120" customFormat="false" ht="12.75" hidden="false" customHeight="false" outlineLevel="0" collapsed="false">
      <c r="A120" s="10"/>
      <c r="B120" s="39" t="str">
        <f aca="false">IF(C120&lt;&gt;"",B119+1,"")</f>
        <v/>
      </c>
      <c r="C120" s="40"/>
      <c r="D120" s="56"/>
      <c r="E120" s="42"/>
      <c r="F120" s="49" t="str">
        <f aca="false">IF(D120&lt;&gt;"",F119*(1-$F$6)+$F$6*D120,"")</f>
        <v/>
      </c>
      <c r="G120" s="49" t="str">
        <f aca="false">IF(D120&lt;&gt;"",G119*(1-$G$6)+$G$6*D120,"")</f>
        <v/>
      </c>
      <c r="H120" s="49" t="str">
        <f aca="false">IF(D120&lt;&gt;"",F120-G120,"")</f>
        <v/>
      </c>
      <c r="I120" s="49" t="str">
        <f aca="false">IF(D120&lt;&gt;"",H120*$I$6+(1-$I$6)*I119,"")</f>
        <v/>
      </c>
      <c r="J120" s="53" t="str">
        <f aca="false">IF(D120&lt;&gt;"",H120-I120,"")</f>
        <v/>
      </c>
      <c r="K120" s="50" t="str">
        <f aca="false">IF(J120&lt;&gt;"",IF(J120&gt;0,"Comprar","Vender"),"")</f>
        <v/>
      </c>
      <c r="X120" s="51"/>
      <c r="AS120" s="1"/>
      <c r="AT120" s="1"/>
      <c r="AU120" s="1"/>
      <c r="BA120" s="38"/>
    </row>
    <row r="121" customFormat="false" ht="12.75" hidden="false" customHeight="false" outlineLevel="0" collapsed="false">
      <c r="A121" s="10"/>
      <c r="B121" s="39" t="str">
        <f aca="false">IF(C121&lt;&gt;"",B120+1,"")</f>
        <v/>
      </c>
      <c r="C121" s="40"/>
      <c r="D121" s="56"/>
      <c r="E121" s="42"/>
      <c r="F121" s="49" t="str">
        <f aca="false">IF(D121&lt;&gt;"",F120*(1-$F$6)+$F$6*D121,"")</f>
        <v/>
      </c>
      <c r="G121" s="49" t="str">
        <f aca="false">IF(D121&lt;&gt;"",G120*(1-$G$6)+$G$6*D121,"")</f>
        <v/>
      </c>
      <c r="H121" s="49" t="str">
        <f aca="false">IF(D121&lt;&gt;"",F121-G121,"")</f>
        <v/>
      </c>
      <c r="I121" s="49" t="str">
        <f aca="false">IF(D121&lt;&gt;"",H121*$I$6+(1-$I$6)*I120,"")</f>
        <v/>
      </c>
      <c r="J121" s="53" t="str">
        <f aca="false">IF(D121&lt;&gt;"",H121-I121,"")</f>
        <v/>
      </c>
      <c r="K121" s="50" t="str">
        <f aca="false">IF(J121&lt;&gt;"",IF(J121&gt;0,"Comprar","Vender"),"")</f>
        <v/>
      </c>
      <c r="X121" s="51"/>
      <c r="AS121" s="1"/>
      <c r="AT121" s="1"/>
      <c r="AU121" s="1"/>
      <c r="BA121" s="38"/>
    </row>
    <row r="122" customFormat="false" ht="12.75" hidden="false" customHeight="false" outlineLevel="0" collapsed="false">
      <c r="A122" s="10"/>
      <c r="B122" s="39" t="str">
        <f aca="false">IF(C122&lt;&gt;"",B121+1,"")</f>
        <v/>
      </c>
      <c r="C122" s="40"/>
      <c r="D122" s="56"/>
      <c r="E122" s="42"/>
      <c r="F122" s="49" t="str">
        <f aca="false">IF(D122&lt;&gt;"",F121*(1-$F$6)+$F$6*D122,"")</f>
        <v/>
      </c>
      <c r="G122" s="49" t="str">
        <f aca="false">IF(D122&lt;&gt;"",G121*(1-$G$6)+$G$6*D122,"")</f>
        <v/>
      </c>
      <c r="H122" s="49" t="str">
        <f aca="false">IF(D122&lt;&gt;"",F122-G122,"")</f>
        <v/>
      </c>
      <c r="I122" s="49" t="str">
        <f aca="false">IF(D122&lt;&gt;"",H122*$I$6+(1-$I$6)*I121,"")</f>
        <v/>
      </c>
      <c r="J122" s="53" t="str">
        <f aca="false">IF(D122&lt;&gt;"",H122-I122,"")</f>
        <v/>
      </c>
      <c r="K122" s="50" t="str">
        <f aca="false">IF(J122&lt;&gt;"",IF(J122&gt;0,"Comprar","Vender"),"")</f>
        <v/>
      </c>
      <c r="X122" s="51"/>
      <c r="AS122" s="1"/>
      <c r="AT122" s="1"/>
      <c r="AU122" s="1"/>
      <c r="BA122" s="38"/>
    </row>
    <row r="123" customFormat="false" ht="12.75" hidden="false" customHeight="false" outlineLevel="0" collapsed="false">
      <c r="A123" s="10"/>
      <c r="B123" s="39" t="str">
        <f aca="false">IF(C123&lt;&gt;"",B122+1,"")</f>
        <v/>
      </c>
      <c r="C123" s="40"/>
      <c r="D123" s="56"/>
      <c r="E123" s="42"/>
      <c r="F123" s="49" t="str">
        <f aca="false">IF(D123&lt;&gt;"",F122*(1-$F$6)+$F$6*D123,"")</f>
        <v/>
      </c>
      <c r="G123" s="49" t="str">
        <f aca="false">IF(D123&lt;&gt;"",G122*(1-$G$6)+$G$6*D123,"")</f>
        <v/>
      </c>
      <c r="H123" s="49" t="str">
        <f aca="false">IF(D123&lt;&gt;"",F123-G123,"")</f>
        <v/>
      </c>
      <c r="I123" s="49" t="str">
        <f aca="false">IF(D123&lt;&gt;"",H123*$I$6+(1-$I$6)*I122,"")</f>
        <v/>
      </c>
      <c r="J123" s="53" t="str">
        <f aca="false">IF(D123&lt;&gt;"",H123-I123,"")</f>
        <v/>
      </c>
      <c r="K123" s="50" t="str">
        <f aca="false">IF(J123&lt;&gt;"",IF(J123&gt;0,"Comprar","Vender"),"")</f>
        <v/>
      </c>
      <c r="X123" s="51"/>
      <c r="AS123" s="1"/>
      <c r="AT123" s="1"/>
      <c r="AU123" s="1"/>
      <c r="BA123" s="38"/>
    </row>
    <row r="124" customFormat="false" ht="12.75" hidden="false" customHeight="false" outlineLevel="0" collapsed="false">
      <c r="A124" s="10"/>
      <c r="B124" s="39" t="str">
        <f aca="false">IF(C124&lt;&gt;"",B123+1,"")</f>
        <v/>
      </c>
      <c r="C124" s="40"/>
      <c r="D124" s="56"/>
      <c r="E124" s="42"/>
      <c r="F124" s="49" t="str">
        <f aca="false">IF(D124&lt;&gt;"",F123*(1-$F$6)+$F$6*D124,"")</f>
        <v/>
      </c>
      <c r="G124" s="49" t="str">
        <f aca="false">IF(D124&lt;&gt;"",G123*(1-$G$6)+$G$6*D124,"")</f>
        <v/>
      </c>
      <c r="H124" s="49" t="str">
        <f aca="false">IF(D124&lt;&gt;"",F124-G124,"")</f>
        <v/>
      </c>
      <c r="I124" s="49" t="str">
        <f aca="false">IF(D124&lt;&gt;"",H124*$I$6+(1-$I$6)*I123,"")</f>
        <v/>
      </c>
      <c r="J124" s="53" t="str">
        <f aca="false">IF(D124&lt;&gt;"",H124-I124,"")</f>
        <v/>
      </c>
      <c r="K124" s="50" t="str">
        <f aca="false">IF(J124&lt;&gt;"",IF(J124&gt;0,"Comprar","Vender"),"")</f>
        <v/>
      </c>
      <c r="X124" s="51"/>
      <c r="AS124" s="1"/>
      <c r="AT124" s="1"/>
      <c r="AU124" s="1"/>
      <c r="BA124" s="38"/>
    </row>
    <row r="125" customFormat="false" ht="12.75" hidden="false" customHeight="false" outlineLevel="0" collapsed="false">
      <c r="A125" s="10"/>
      <c r="B125" s="39" t="str">
        <f aca="false">IF(C125&lt;&gt;"",B124+1,"")</f>
        <v/>
      </c>
      <c r="C125" s="40"/>
      <c r="D125" s="56"/>
      <c r="E125" s="42"/>
      <c r="F125" s="49" t="str">
        <f aca="false">IF(D125&lt;&gt;"",F124*(1-$F$6)+$F$6*D125,"")</f>
        <v/>
      </c>
      <c r="G125" s="49" t="str">
        <f aca="false">IF(D125&lt;&gt;"",G124*(1-$G$6)+$G$6*D125,"")</f>
        <v/>
      </c>
      <c r="H125" s="49" t="str">
        <f aca="false">IF(D125&lt;&gt;"",F125-G125,"")</f>
        <v/>
      </c>
      <c r="I125" s="49" t="str">
        <f aca="false">IF(D125&lt;&gt;"",H125*$I$6+(1-$I$6)*I124,"")</f>
        <v/>
      </c>
      <c r="J125" s="53" t="str">
        <f aca="false">IF(D125&lt;&gt;"",H125-I125,"")</f>
        <v/>
      </c>
      <c r="K125" s="50" t="str">
        <f aca="false">IF(J125&lt;&gt;"",IF(J125&gt;0,"Comprar","Vender"),"")</f>
        <v/>
      </c>
      <c r="X125" s="51"/>
      <c r="AS125" s="1"/>
      <c r="AT125" s="1"/>
      <c r="AU125" s="1"/>
      <c r="BA125" s="38"/>
    </row>
    <row r="126" customFormat="false" ht="12.75" hidden="false" customHeight="false" outlineLevel="0" collapsed="false">
      <c r="A126" s="10"/>
      <c r="B126" s="39" t="str">
        <f aca="false">IF(C126&lt;&gt;"",B125+1,"")</f>
        <v/>
      </c>
      <c r="C126" s="40"/>
      <c r="D126" s="56"/>
      <c r="E126" s="42"/>
      <c r="F126" s="49" t="str">
        <f aca="false">IF(D126&lt;&gt;"",F125*(1-$F$6)+$F$6*D126,"")</f>
        <v/>
      </c>
      <c r="G126" s="49" t="str">
        <f aca="false">IF(D126&lt;&gt;"",G125*(1-$G$6)+$G$6*D126,"")</f>
        <v/>
      </c>
      <c r="H126" s="49" t="str">
        <f aca="false">IF(D126&lt;&gt;"",F126-G126,"")</f>
        <v/>
      </c>
      <c r="I126" s="49" t="str">
        <f aca="false">IF(D126&lt;&gt;"",H126*$I$6+(1-$I$6)*I125,"")</f>
        <v/>
      </c>
      <c r="J126" s="53" t="str">
        <f aca="false">IF(D126&lt;&gt;"",H126-I126,"")</f>
        <v/>
      </c>
      <c r="K126" s="50" t="str">
        <f aca="false">IF(J126&lt;&gt;"",IF(J126&gt;0,"Comprar","Vender"),"")</f>
        <v/>
      </c>
      <c r="X126" s="51"/>
      <c r="AS126" s="1"/>
      <c r="AT126" s="1"/>
      <c r="AU126" s="1"/>
      <c r="BA126" s="38"/>
    </row>
    <row r="127" customFormat="false" ht="12.75" hidden="false" customHeight="false" outlineLevel="0" collapsed="false">
      <c r="A127" s="10"/>
      <c r="B127" s="39" t="str">
        <f aca="false">IF(C127&lt;&gt;"",B126+1,"")</f>
        <v/>
      </c>
      <c r="C127" s="40"/>
      <c r="D127" s="56"/>
      <c r="E127" s="42"/>
      <c r="F127" s="49" t="str">
        <f aca="false">IF(D127&lt;&gt;"",F126*(1-$F$6)+$F$6*D127,"")</f>
        <v/>
      </c>
      <c r="G127" s="49" t="str">
        <f aca="false">IF(D127&lt;&gt;"",G126*(1-$G$6)+$G$6*D127,"")</f>
        <v/>
      </c>
      <c r="H127" s="49" t="str">
        <f aca="false">IF(D127&lt;&gt;"",F127-G127,"")</f>
        <v/>
      </c>
      <c r="I127" s="49" t="str">
        <f aca="false">IF(D127&lt;&gt;"",H127*$I$6+(1-$I$6)*I126,"")</f>
        <v/>
      </c>
      <c r="J127" s="53" t="str">
        <f aca="false">IF(D127&lt;&gt;"",H127-I127,"")</f>
        <v/>
      </c>
      <c r="K127" s="50" t="str">
        <f aca="false">IF(J127&lt;&gt;"",IF(J127&gt;0,"Comprar","Vender"),"")</f>
        <v/>
      </c>
      <c r="X127" s="51"/>
      <c r="AS127" s="1"/>
      <c r="AT127" s="1"/>
      <c r="AU127" s="1"/>
      <c r="BA127" s="38"/>
    </row>
    <row r="128" customFormat="false" ht="12.75" hidden="false" customHeight="false" outlineLevel="0" collapsed="false">
      <c r="A128" s="10"/>
      <c r="B128" s="39" t="str">
        <f aca="false">IF(C128&lt;&gt;"",B127+1,"")</f>
        <v/>
      </c>
      <c r="C128" s="40"/>
      <c r="D128" s="56"/>
      <c r="E128" s="42"/>
      <c r="F128" s="49" t="str">
        <f aca="false">IF(D128&lt;&gt;"",F127*(1-$F$6)+$F$6*D128,"")</f>
        <v/>
      </c>
      <c r="G128" s="49" t="str">
        <f aca="false">IF(D128&lt;&gt;"",G127*(1-$G$6)+$G$6*D128,"")</f>
        <v/>
      </c>
      <c r="H128" s="49" t="str">
        <f aca="false">IF(D128&lt;&gt;"",F128-G128,"")</f>
        <v/>
      </c>
      <c r="I128" s="49" t="str">
        <f aca="false">IF(D128&lt;&gt;"",H128*$I$6+(1-$I$6)*I127,"")</f>
        <v/>
      </c>
      <c r="J128" s="53" t="str">
        <f aca="false">IF(D128&lt;&gt;"",H128-I128,"")</f>
        <v/>
      </c>
      <c r="K128" s="50" t="str">
        <f aca="false">IF(J128&lt;&gt;"",IF(J128&gt;0,"Comprar","Vender"),"")</f>
        <v/>
      </c>
      <c r="X128" s="51"/>
      <c r="AS128" s="1"/>
      <c r="AT128" s="1"/>
      <c r="AU128" s="1"/>
      <c r="BA128" s="38"/>
    </row>
    <row r="129" customFormat="false" ht="12.75" hidden="false" customHeight="false" outlineLevel="0" collapsed="false">
      <c r="A129" s="10"/>
      <c r="B129" s="39" t="str">
        <f aca="false">IF(C129&lt;&gt;"",B128+1,"")</f>
        <v/>
      </c>
      <c r="C129" s="40"/>
      <c r="D129" s="56"/>
      <c r="E129" s="42"/>
      <c r="F129" s="49" t="str">
        <f aca="false">IF(D129&lt;&gt;"",F128*(1-$F$6)+$F$6*D129,"")</f>
        <v/>
      </c>
      <c r="G129" s="49" t="str">
        <f aca="false">IF(D129&lt;&gt;"",G128*(1-$G$6)+$G$6*D129,"")</f>
        <v/>
      </c>
      <c r="H129" s="49" t="str">
        <f aca="false">IF(D129&lt;&gt;"",F129-G129,"")</f>
        <v/>
      </c>
      <c r="I129" s="49" t="str">
        <f aca="false">IF(D129&lt;&gt;"",H129*$I$6+(1-$I$6)*I128,"")</f>
        <v/>
      </c>
      <c r="J129" s="53" t="str">
        <f aca="false">IF(D129&lt;&gt;"",H129-I129,"")</f>
        <v/>
      </c>
      <c r="K129" s="50" t="str">
        <f aca="false">IF(J129&lt;&gt;"",IF(J129&gt;0,"Comprar","Vender"),"")</f>
        <v/>
      </c>
      <c r="X129" s="51"/>
      <c r="AS129" s="1"/>
      <c r="AT129" s="1"/>
      <c r="AU129" s="1"/>
      <c r="BA129" s="38"/>
    </row>
    <row r="130" customFormat="false" ht="12.75" hidden="false" customHeight="false" outlineLevel="0" collapsed="false">
      <c r="A130" s="10"/>
      <c r="B130" s="39" t="str">
        <f aca="false">IF(C130&lt;&gt;"",B129+1,"")</f>
        <v/>
      </c>
      <c r="C130" s="40"/>
      <c r="D130" s="56"/>
      <c r="E130" s="42"/>
      <c r="F130" s="49" t="str">
        <f aca="false">IF(D130&lt;&gt;"",F129*(1-$F$6)+$F$6*D130,"")</f>
        <v/>
      </c>
      <c r="G130" s="49" t="str">
        <f aca="false">IF(D130&lt;&gt;"",G129*(1-$G$6)+$G$6*D130,"")</f>
        <v/>
      </c>
      <c r="H130" s="49" t="str">
        <f aca="false">IF(D130&lt;&gt;"",F130-G130,"")</f>
        <v/>
      </c>
      <c r="I130" s="49" t="str">
        <f aca="false">IF(D130&lt;&gt;"",H130*$I$6+(1-$I$6)*I129,"")</f>
        <v/>
      </c>
      <c r="J130" s="53" t="str">
        <f aca="false">IF(D130&lt;&gt;"",H130-I130,"")</f>
        <v/>
      </c>
      <c r="K130" s="50" t="str">
        <f aca="false">IF(J130&lt;&gt;"",IF(J130&gt;0,"Comprar","Vender"),"")</f>
        <v/>
      </c>
      <c r="X130" s="51"/>
      <c r="AS130" s="1"/>
      <c r="AT130" s="1"/>
      <c r="AU130" s="1"/>
      <c r="BA130" s="38"/>
    </row>
    <row r="131" s="1" customFormat="true" ht="12.75" hidden="false" customHeight="false" outlineLevel="0" collapsed="false">
      <c r="A131" s="10"/>
      <c r="B131" s="39" t="str">
        <f aca="false">IF(C131&lt;&gt;"",B130+1,"")</f>
        <v/>
      </c>
      <c r="C131" s="40"/>
      <c r="D131" s="56"/>
      <c r="E131" s="42"/>
      <c r="F131" s="49" t="str">
        <f aca="false">IF(D131&lt;&gt;"",F130*(1-$F$6)+$F$6*D131,"")</f>
        <v/>
      </c>
      <c r="G131" s="49" t="str">
        <f aca="false">IF(D131&lt;&gt;"",G130*(1-$G$6)+$G$6*D131,"")</f>
        <v/>
      </c>
      <c r="H131" s="49" t="str">
        <f aca="false">IF(D131&lt;&gt;"",F131-G131,"")</f>
        <v/>
      </c>
      <c r="I131" s="49" t="str">
        <f aca="false">IF(D131&lt;&gt;"",H131*$I$6+(1-$I$6)*I130,"")</f>
        <v/>
      </c>
      <c r="J131" s="53" t="str">
        <f aca="false">IF(D131&lt;&gt;"",H131-I131,"")</f>
        <v/>
      </c>
      <c r="K131" s="50" t="str">
        <f aca="false">IF(J131&lt;&gt;"",IF(J131&gt;0,"Comprar","Vender"),"")</f>
        <v/>
      </c>
      <c r="X131" s="51"/>
      <c r="AP131" s="4"/>
      <c r="AZ131" s="4"/>
    </row>
    <row r="132" s="1" customFormat="true" ht="12.75" hidden="false" customHeight="false" outlineLevel="0" collapsed="false">
      <c r="A132" s="10"/>
      <c r="B132" s="39" t="str">
        <f aca="false">IF(C132&lt;&gt;"",B131+1,"")</f>
        <v/>
      </c>
      <c r="C132" s="40"/>
      <c r="D132" s="56"/>
      <c r="E132" s="42"/>
      <c r="F132" s="49" t="str">
        <f aca="false">IF(D132&lt;&gt;"",F131*(1-$F$6)+$F$6*D132,"")</f>
        <v/>
      </c>
      <c r="G132" s="49" t="str">
        <f aca="false">IF(D132&lt;&gt;"",G131*(1-$G$6)+$G$6*D132,"")</f>
        <v/>
      </c>
      <c r="H132" s="49" t="str">
        <f aca="false">IF(D132&lt;&gt;"",F132-G132,"")</f>
        <v/>
      </c>
      <c r="I132" s="49" t="str">
        <f aca="false">IF(D132&lt;&gt;"",H132*$I$6+(1-$I$6)*I131,"")</f>
        <v/>
      </c>
      <c r="J132" s="53" t="str">
        <f aca="false">IF(D132&lt;&gt;"",H132-I132,"")</f>
        <v/>
      </c>
      <c r="K132" s="50" t="str">
        <f aca="false">IF(J132&lt;&gt;"",IF(J132&gt;0,"Comprar","Vender"),"")</f>
        <v/>
      </c>
      <c r="X132" s="51"/>
      <c r="AP132" s="4"/>
      <c r="AZ132" s="4"/>
    </row>
    <row r="133" s="1" customFormat="true" ht="12.75" hidden="false" customHeight="false" outlineLevel="0" collapsed="false">
      <c r="A133" s="10"/>
      <c r="B133" s="39" t="str">
        <f aca="false">IF(C133&lt;&gt;"",B132+1,"")</f>
        <v/>
      </c>
      <c r="C133" s="40"/>
      <c r="D133" s="56"/>
      <c r="E133" s="42"/>
      <c r="F133" s="49" t="str">
        <f aca="false">IF(D133&lt;&gt;"",F132*(1-$F$6)+$F$6*D133,"")</f>
        <v/>
      </c>
      <c r="G133" s="49" t="str">
        <f aca="false">IF(D133&lt;&gt;"",G132*(1-$G$6)+$G$6*D133,"")</f>
        <v/>
      </c>
      <c r="H133" s="49" t="str">
        <f aca="false">IF(D133&lt;&gt;"",F133-G133,"")</f>
        <v/>
      </c>
      <c r="I133" s="49" t="str">
        <f aca="false">IF(D133&lt;&gt;"",H133*$I$6+(1-$I$6)*I132,"")</f>
        <v/>
      </c>
      <c r="J133" s="53" t="str">
        <f aca="false">IF(D133&lt;&gt;"",H133-I133,"")</f>
        <v/>
      </c>
      <c r="K133" s="50" t="str">
        <f aca="false">IF(J133&lt;&gt;"",IF(J133&gt;0,"Comprar","Vender"),"")</f>
        <v/>
      </c>
      <c r="X133" s="51"/>
      <c r="AP133" s="4"/>
      <c r="AZ133" s="4"/>
    </row>
    <row r="134" s="1" customFormat="true" ht="12.75" hidden="false" customHeight="false" outlineLevel="0" collapsed="false">
      <c r="A134" s="10"/>
      <c r="B134" s="39" t="str">
        <f aca="false">IF(C134&lt;&gt;"",B133+1,"")</f>
        <v/>
      </c>
      <c r="C134" s="40"/>
      <c r="D134" s="56"/>
      <c r="E134" s="42"/>
      <c r="F134" s="49" t="str">
        <f aca="false">IF(D134&lt;&gt;"",F133*(1-$F$6)+$F$6*D134,"")</f>
        <v/>
      </c>
      <c r="G134" s="49" t="str">
        <f aca="false">IF(D134&lt;&gt;"",G133*(1-$G$6)+$G$6*D134,"")</f>
        <v/>
      </c>
      <c r="H134" s="49" t="str">
        <f aca="false">IF(D134&lt;&gt;"",F134-G134,"")</f>
        <v/>
      </c>
      <c r="I134" s="49" t="str">
        <f aca="false">IF(D134&lt;&gt;"",H134*$I$6+(1-$I$6)*I133,"")</f>
        <v/>
      </c>
      <c r="J134" s="53" t="str">
        <f aca="false">IF(D134&lt;&gt;"",H134-I134,"")</f>
        <v/>
      </c>
      <c r="K134" s="50" t="str">
        <f aca="false">IF(J134&lt;&gt;"",IF(J134&gt;0,"Comprar","Vender"),"")</f>
        <v/>
      </c>
      <c r="X134" s="51"/>
      <c r="AP134" s="4"/>
      <c r="AZ134" s="4"/>
    </row>
    <row r="135" s="1" customFormat="true" ht="12.75" hidden="false" customHeight="false" outlineLevel="0" collapsed="false">
      <c r="A135" s="10"/>
      <c r="B135" s="39" t="str">
        <f aca="false">IF(C135&lt;&gt;"",B134+1,"")</f>
        <v/>
      </c>
      <c r="C135" s="40"/>
      <c r="D135" s="56"/>
      <c r="E135" s="42"/>
      <c r="F135" s="49" t="str">
        <f aca="false">IF(D135&lt;&gt;"",F134*(1-$F$6)+$F$6*D135,"")</f>
        <v/>
      </c>
      <c r="G135" s="49" t="str">
        <f aca="false">IF(D135&lt;&gt;"",G134*(1-$G$6)+$G$6*D135,"")</f>
        <v/>
      </c>
      <c r="H135" s="49" t="str">
        <f aca="false">IF(D135&lt;&gt;"",F135-G135,"")</f>
        <v/>
      </c>
      <c r="I135" s="49" t="str">
        <f aca="false">IF(D135&lt;&gt;"",H135*$I$6+(1-$I$6)*I134,"")</f>
        <v/>
      </c>
      <c r="J135" s="53" t="str">
        <f aca="false">IF(D135&lt;&gt;"",H135-I135,"")</f>
        <v/>
      </c>
      <c r="K135" s="50" t="str">
        <f aca="false">IF(J135&lt;&gt;"",IF(J135&gt;0,"Comprar","Vender"),"")</f>
        <v/>
      </c>
      <c r="X135" s="51"/>
      <c r="AP135" s="4"/>
      <c r="AZ135" s="4"/>
    </row>
    <row r="136" s="1" customFormat="true" ht="12.75" hidden="false" customHeight="false" outlineLevel="0" collapsed="false">
      <c r="A136" s="10"/>
      <c r="B136" s="39" t="str">
        <f aca="false">IF(C136&lt;&gt;"",B135+1,"")</f>
        <v/>
      </c>
      <c r="C136" s="40"/>
      <c r="D136" s="56"/>
      <c r="E136" s="42"/>
      <c r="F136" s="49" t="str">
        <f aca="false">IF(D136&lt;&gt;"",F135*(1-$F$6)+$F$6*D136,"")</f>
        <v/>
      </c>
      <c r="G136" s="49" t="str">
        <f aca="false">IF(D136&lt;&gt;"",G135*(1-$G$6)+$G$6*D136,"")</f>
        <v/>
      </c>
      <c r="H136" s="49" t="str">
        <f aca="false">IF(D136&lt;&gt;"",F136-G136,"")</f>
        <v/>
      </c>
      <c r="I136" s="49" t="str">
        <f aca="false">IF(D136&lt;&gt;"",H136*$I$6+(1-$I$6)*I135,"")</f>
        <v/>
      </c>
      <c r="J136" s="53" t="str">
        <f aca="false">IF(D136&lt;&gt;"",H136-I136,"")</f>
        <v/>
      </c>
      <c r="K136" s="50" t="str">
        <f aca="false">IF(J136&lt;&gt;"",IF(J136&gt;0,"Comprar","Vender"),"")</f>
        <v/>
      </c>
      <c r="X136" s="51"/>
      <c r="AP136" s="4"/>
      <c r="AZ136" s="4"/>
    </row>
    <row r="137" s="1" customFormat="true" ht="12.75" hidden="false" customHeight="false" outlineLevel="0" collapsed="false">
      <c r="A137" s="10"/>
      <c r="B137" s="39" t="str">
        <f aca="false">IF(C137&lt;&gt;"",B136+1,"")</f>
        <v/>
      </c>
      <c r="C137" s="40"/>
      <c r="D137" s="56"/>
      <c r="E137" s="42"/>
      <c r="F137" s="49" t="str">
        <f aca="false">IF(D137&lt;&gt;"",F136*(1-$F$6)+$F$6*D137,"")</f>
        <v/>
      </c>
      <c r="G137" s="49" t="str">
        <f aca="false">IF(D137&lt;&gt;"",G136*(1-$G$6)+$G$6*D137,"")</f>
        <v/>
      </c>
      <c r="H137" s="49" t="str">
        <f aca="false">IF(D137&lt;&gt;"",F137-G137,"")</f>
        <v/>
      </c>
      <c r="I137" s="49" t="str">
        <f aca="false">IF(D137&lt;&gt;"",H137*$I$6+(1-$I$6)*I136,"")</f>
        <v/>
      </c>
      <c r="J137" s="53" t="str">
        <f aca="false">IF(D137&lt;&gt;"",H137-I137,"")</f>
        <v/>
      </c>
      <c r="K137" s="50" t="str">
        <f aca="false">IF(J137&lt;&gt;"",IF(J137&gt;0,"Comprar","Vender"),"")</f>
        <v/>
      </c>
      <c r="X137" s="51"/>
      <c r="AP137" s="4"/>
      <c r="AZ137" s="4"/>
    </row>
    <row r="138" s="1" customFormat="true" ht="12.75" hidden="false" customHeight="false" outlineLevel="0" collapsed="false">
      <c r="A138" s="10"/>
      <c r="B138" s="39" t="str">
        <f aca="false">IF(C138&lt;&gt;"",B137+1,"")</f>
        <v/>
      </c>
      <c r="C138" s="40"/>
      <c r="D138" s="56"/>
      <c r="E138" s="42"/>
      <c r="F138" s="49" t="str">
        <f aca="false">IF(D138&lt;&gt;"",F137*(1-$F$6)+$F$6*D138,"")</f>
        <v/>
      </c>
      <c r="G138" s="49" t="str">
        <f aca="false">IF(D138&lt;&gt;"",G137*(1-$G$6)+$G$6*D138,"")</f>
        <v/>
      </c>
      <c r="H138" s="49" t="str">
        <f aca="false">IF(D138&lt;&gt;"",F138-G138,"")</f>
        <v/>
      </c>
      <c r="I138" s="49" t="str">
        <f aca="false">IF(D138&lt;&gt;"",H138*$I$6+(1-$I$6)*I137,"")</f>
        <v/>
      </c>
      <c r="J138" s="53" t="str">
        <f aca="false">IF(D138&lt;&gt;"",H138-I138,"")</f>
        <v/>
      </c>
      <c r="K138" s="50" t="str">
        <f aca="false">IF(J138&lt;&gt;"",IF(J138&gt;0,"Comprar","Vender"),"")</f>
        <v/>
      </c>
      <c r="X138" s="51"/>
      <c r="AP138" s="4"/>
      <c r="AZ138" s="4"/>
    </row>
    <row r="139" s="1" customFormat="true" ht="12.75" hidden="false" customHeight="false" outlineLevel="0" collapsed="false">
      <c r="A139" s="10"/>
      <c r="B139" s="39" t="str">
        <f aca="false">IF(C139&lt;&gt;"",B138+1,"")</f>
        <v/>
      </c>
      <c r="C139" s="40"/>
      <c r="D139" s="56"/>
      <c r="E139" s="42"/>
      <c r="F139" s="49" t="str">
        <f aca="false">IF(D139&lt;&gt;"",F138*(1-$F$6)+$F$6*D139,"")</f>
        <v/>
      </c>
      <c r="G139" s="49" t="str">
        <f aca="false">IF(D139&lt;&gt;"",G138*(1-$G$6)+$G$6*D139,"")</f>
        <v/>
      </c>
      <c r="H139" s="49" t="str">
        <f aca="false">IF(D139&lt;&gt;"",F139-G139,"")</f>
        <v/>
      </c>
      <c r="I139" s="49" t="str">
        <f aca="false">IF(D139&lt;&gt;"",H139*$I$6+(1-$I$6)*I138,"")</f>
        <v/>
      </c>
      <c r="J139" s="53" t="str">
        <f aca="false">IF(D139&lt;&gt;"",H139-I139,"")</f>
        <v/>
      </c>
      <c r="K139" s="50" t="str">
        <f aca="false">IF(J139&lt;&gt;"",IF(J139&gt;0,"Comprar","Vender"),"")</f>
        <v/>
      </c>
      <c r="X139" s="51"/>
      <c r="AP139" s="4"/>
      <c r="AZ139" s="4"/>
    </row>
    <row r="140" s="1" customFormat="true" ht="12.75" hidden="false" customHeight="false" outlineLevel="0" collapsed="false">
      <c r="A140" s="10"/>
      <c r="B140" s="39" t="str">
        <f aca="false">IF(C140&lt;&gt;"",B139+1,"")</f>
        <v/>
      </c>
      <c r="C140" s="40"/>
      <c r="D140" s="56"/>
      <c r="E140" s="42"/>
      <c r="F140" s="49" t="str">
        <f aca="false">IF(D140&lt;&gt;"",F139*(1-$F$6)+$F$6*D140,"")</f>
        <v/>
      </c>
      <c r="G140" s="49" t="str">
        <f aca="false">IF(D140&lt;&gt;"",G139*(1-$G$6)+$G$6*D140,"")</f>
        <v/>
      </c>
      <c r="H140" s="49" t="str">
        <f aca="false">IF(D140&lt;&gt;"",F140-G140,"")</f>
        <v/>
      </c>
      <c r="I140" s="49" t="str">
        <f aca="false">IF(D140&lt;&gt;"",H140*$I$6+(1-$I$6)*I139,"")</f>
        <v/>
      </c>
      <c r="J140" s="53" t="str">
        <f aca="false">IF(D140&lt;&gt;"",H140-I140,"")</f>
        <v/>
      </c>
      <c r="K140" s="50" t="str">
        <f aca="false">IF(J140&lt;&gt;"",IF(J140&gt;0,"Comprar","Vender"),"")</f>
        <v/>
      </c>
      <c r="X140" s="51"/>
      <c r="AP140" s="4"/>
      <c r="AZ140" s="4"/>
      <c r="BA140" s="5"/>
    </row>
    <row r="141" s="1" customFormat="true" ht="12.75" hidden="false" customHeight="false" outlineLevel="0" collapsed="false">
      <c r="A141" s="10"/>
      <c r="B141" s="39" t="str">
        <f aca="false">IF(C141&lt;&gt;"",B140+1,"")</f>
        <v/>
      </c>
      <c r="C141" s="40"/>
      <c r="D141" s="56"/>
      <c r="E141" s="42"/>
      <c r="F141" s="49" t="str">
        <f aca="false">IF(D141&lt;&gt;"",F140*(1-$F$6)+$F$6*D141,"")</f>
        <v/>
      </c>
      <c r="G141" s="49" t="str">
        <f aca="false">IF(D141&lt;&gt;"",G140*(1-$G$6)+$G$6*D141,"")</f>
        <v/>
      </c>
      <c r="H141" s="49" t="str">
        <f aca="false">IF(D141&lt;&gt;"",F141-G141,"")</f>
        <v/>
      </c>
      <c r="I141" s="49" t="str">
        <f aca="false">IF(D141&lt;&gt;"",H141*$I$6+(1-$I$6)*I140,"")</f>
        <v/>
      </c>
      <c r="J141" s="53" t="str">
        <f aca="false">IF(D141&lt;&gt;"",H141-I141,"")</f>
        <v/>
      </c>
      <c r="K141" s="50" t="str">
        <f aca="false">IF(J141&lt;&gt;"",IF(J141&gt;0,"Comprar","Vender"),"")</f>
        <v/>
      </c>
      <c r="X141" s="51"/>
      <c r="AP141" s="4"/>
      <c r="AZ141" s="4"/>
      <c r="BA141" s="5"/>
    </row>
    <row r="142" s="1" customFormat="true" ht="12.75" hidden="false" customHeight="false" outlineLevel="0" collapsed="false">
      <c r="A142" s="10"/>
      <c r="B142" s="39" t="str">
        <f aca="false">IF(C142&lt;&gt;"",B141+1,"")</f>
        <v/>
      </c>
      <c r="C142" s="40"/>
      <c r="D142" s="56"/>
      <c r="E142" s="42"/>
      <c r="F142" s="49" t="str">
        <f aca="false">IF(D142&lt;&gt;"",F141*(1-$F$6)+$F$6*D142,"")</f>
        <v/>
      </c>
      <c r="G142" s="49" t="str">
        <f aca="false">IF(D142&lt;&gt;"",G141*(1-$G$6)+$G$6*D142,"")</f>
        <v/>
      </c>
      <c r="H142" s="49" t="str">
        <f aca="false">IF(D142&lt;&gt;"",F142-G142,"")</f>
        <v/>
      </c>
      <c r="I142" s="49" t="str">
        <f aca="false">IF(D142&lt;&gt;"",H142*$I$6+(1-$I$6)*I141,"")</f>
        <v/>
      </c>
      <c r="J142" s="53" t="str">
        <f aca="false">IF(D142&lt;&gt;"",H142-I142,"")</f>
        <v/>
      </c>
      <c r="K142" s="50" t="str">
        <f aca="false">IF(J142&lt;&gt;"",IF(J142&gt;0,"Comprar","Vender"),"")</f>
        <v/>
      </c>
      <c r="X142" s="51"/>
      <c r="AP142" s="4"/>
      <c r="AZ142" s="4"/>
      <c r="BA142" s="5"/>
    </row>
    <row r="143" s="1" customFormat="true" ht="12.75" hidden="false" customHeight="false" outlineLevel="0" collapsed="false">
      <c r="A143" s="10"/>
      <c r="B143" s="39" t="str">
        <f aca="false">IF(C143&lt;&gt;"",B142+1,"")</f>
        <v/>
      </c>
      <c r="C143" s="40"/>
      <c r="D143" s="56"/>
      <c r="E143" s="42"/>
      <c r="F143" s="49" t="str">
        <f aca="false">IF(D143&lt;&gt;"",F142*(1-$F$6)+$F$6*D143,"")</f>
        <v/>
      </c>
      <c r="G143" s="49" t="str">
        <f aca="false">IF(D143&lt;&gt;"",G142*(1-$G$6)+$G$6*D143,"")</f>
        <v/>
      </c>
      <c r="H143" s="49" t="str">
        <f aca="false">IF(D143&lt;&gt;"",F143-G143,"")</f>
        <v/>
      </c>
      <c r="I143" s="49" t="str">
        <f aca="false">IF(D143&lt;&gt;"",H143*$I$6+(1-$I$6)*I142,"")</f>
        <v/>
      </c>
      <c r="J143" s="53" t="str">
        <f aca="false">IF(D143&lt;&gt;"",H143-I143,"")</f>
        <v/>
      </c>
      <c r="K143" s="50" t="str">
        <f aca="false">IF(J143&lt;&gt;"",IF(J143&gt;0,"Comprar","Vender"),"")</f>
        <v/>
      </c>
      <c r="X143" s="51"/>
      <c r="AP143" s="4"/>
      <c r="AZ143" s="4"/>
      <c r="BA143" s="5"/>
    </row>
    <row r="144" s="1" customFormat="true" ht="12.75" hidden="false" customHeight="false" outlineLevel="0" collapsed="false">
      <c r="A144" s="10"/>
      <c r="B144" s="39" t="str">
        <f aca="false">IF(C144&lt;&gt;"",B143+1,"")</f>
        <v/>
      </c>
      <c r="C144" s="40"/>
      <c r="D144" s="56"/>
      <c r="E144" s="42"/>
      <c r="F144" s="49" t="str">
        <f aca="false">IF(D144&lt;&gt;"",F143*(1-$F$6)+$F$6*D144,"")</f>
        <v/>
      </c>
      <c r="G144" s="49" t="str">
        <f aca="false">IF(D144&lt;&gt;"",G143*(1-$G$6)+$G$6*D144,"")</f>
        <v/>
      </c>
      <c r="H144" s="49" t="str">
        <f aca="false">IF(D144&lt;&gt;"",F144-G144,"")</f>
        <v/>
      </c>
      <c r="I144" s="49" t="str">
        <f aca="false">IF(D144&lt;&gt;"",H144*$I$6+(1-$I$6)*I143,"")</f>
        <v/>
      </c>
      <c r="J144" s="53" t="str">
        <f aca="false">IF(D144&lt;&gt;"",H144-I144,"")</f>
        <v/>
      </c>
      <c r="K144" s="50" t="str">
        <f aca="false">IF(J144&lt;&gt;"",IF(J144&gt;0,"Comprar","Vender"),"")</f>
        <v/>
      </c>
      <c r="X144" s="51"/>
      <c r="AP144" s="4"/>
      <c r="AZ144" s="4"/>
      <c r="BA144" s="5"/>
    </row>
    <row r="145" s="1" customFormat="true" ht="12.75" hidden="false" customHeight="false" outlineLevel="0" collapsed="false">
      <c r="A145" s="10"/>
      <c r="B145" s="39" t="str">
        <f aca="false">IF(C145&lt;&gt;"",B144+1,"")</f>
        <v/>
      </c>
      <c r="C145" s="40"/>
      <c r="D145" s="56"/>
      <c r="E145" s="42"/>
      <c r="F145" s="49" t="str">
        <f aca="false">IF(D145&lt;&gt;"",F144*(1-$F$6)+$F$6*D145,"")</f>
        <v/>
      </c>
      <c r="G145" s="49" t="str">
        <f aca="false">IF(D145&lt;&gt;"",G144*(1-$G$6)+$G$6*D145,"")</f>
        <v/>
      </c>
      <c r="H145" s="49" t="str">
        <f aca="false">IF(D145&lt;&gt;"",F145-G145,"")</f>
        <v/>
      </c>
      <c r="I145" s="49" t="str">
        <f aca="false">IF(D145&lt;&gt;"",H145*$I$6+(1-$I$6)*I144,"")</f>
        <v/>
      </c>
      <c r="J145" s="53" t="str">
        <f aca="false">IF(D145&lt;&gt;"",H145-I145,"")</f>
        <v/>
      </c>
      <c r="K145" s="50" t="str">
        <f aca="false">IF(J145&lt;&gt;"",IF(J145&gt;0,"Comprar","Vender"),"")</f>
        <v/>
      </c>
      <c r="X145" s="51"/>
      <c r="AP145" s="4"/>
      <c r="AZ145" s="4"/>
      <c r="BA145" s="5"/>
    </row>
    <row r="146" s="1" customFormat="true" ht="12.75" hidden="false" customHeight="false" outlineLevel="0" collapsed="false">
      <c r="A146" s="10"/>
      <c r="B146" s="39" t="str">
        <f aca="false">IF(C146&lt;&gt;"",B145+1,"")</f>
        <v/>
      </c>
      <c r="C146" s="40"/>
      <c r="D146" s="56"/>
      <c r="E146" s="42"/>
      <c r="F146" s="49" t="str">
        <f aca="false">IF(D146&lt;&gt;"",F145*(1-$F$6)+$F$6*D146,"")</f>
        <v/>
      </c>
      <c r="G146" s="49" t="str">
        <f aca="false">IF(D146&lt;&gt;"",G145*(1-$G$6)+$G$6*D146,"")</f>
        <v/>
      </c>
      <c r="H146" s="49" t="str">
        <f aca="false">IF(D146&lt;&gt;"",F146-G146,"")</f>
        <v/>
      </c>
      <c r="I146" s="49" t="str">
        <f aca="false">IF(D146&lt;&gt;"",H146*$I$6+(1-$I$6)*I145,"")</f>
        <v/>
      </c>
      <c r="J146" s="53" t="str">
        <f aca="false">IF(D146&lt;&gt;"",H146-I146,"")</f>
        <v/>
      </c>
      <c r="K146" s="50" t="str">
        <f aca="false">IF(J146&lt;&gt;"",IF(J146&gt;0,"Comprar","Vender"),"")</f>
        <v/>
      </c>
      <c r="X146" s="51"/>
      <c r="AP146" s="4"/>
      <c r="AZ146" s="4"/>
      <c r="BA146" s="5"/>
    </row>
    <row r="147" s="1" customFormat="true" ht="12.75" hidden="false" customHeight="false" outlineLevel="0" collapsed="false">
      <c r="A147" s="10"/>
      <c r="B147" s="39" t="str">
        <f aca="false">IF(C147&lt;&gt;"",B146+1,"")</f>
        <v/>
      </c>
      <c r="C147" s="40"/>
      <c r="D147" s="56"/>
      <c r="E147" s="42"/>
      <c r="F147" s="49" t="str">
        <f aca="false">IF(D147&lt;&gt;"",F146*(1-$F$6)+$F$6*D147,"")</f>
        <v/>
      </c>
      <c r="G147" s="49" t="str">
        <f aca="false">IF(D147&lt;&gt;"",G146*(1-$G$6)+$G$6*D147,"")</f>
        <v/>
      </c>
      <c r="H147" s="49" t="str">
        <f aca="false">IF(D147&lt;&gt;"",F147-G147,"")</f>
        <v/>
      </c>
      <c r="I147" s="49" t="str">
        <f aca="false">IF(D147&lt;&gt;"",H147*$I$6+(1-$I$6)*I146,"")</f>
        <v/>
      </c>
      <c r="J147" s="53" t="str">
        <f aca="false">IF(D147&lt;&gt;"",H147-I147,"")</f>
        <v/>
      </c>
      <c r="K147" s="50" t="str">
        <f aca="false">IF(J147&lt;&gt;"",IF(J147&gt;0,"Comprar","Vender"),"")</f>
        <v/>
      </c>
      <c r="X147" s="51"/>
      <c r="AP147" s="4"/>
      <c r="AZ147" s="4"/>
      <c r="BA147" s="5"/>
    </row>
    <row r="148" s="1" customFormat="true" ht="12.75" hidden="false" customHeight="false" outlineLevel="0" collapsed="false">
      <c r="A148" s="10"/>
      <c r="B148" s="39" t="str">
        <f aca="false">IF(C148&lt;&gt;"",B147+1,"")</f>
        <v/>
      </c>
      <c r="C148" s="40"/>
      <c r="D148" s="56"/>
      <c r="E148" s="42"/>
      <c r="F148" s="49" t="str">
        <f aca="false">IF(D148&lt;&gt;"",F147*(1-$F$6)+$F$6*D148,"")</f>
        <v/>
      </c>
      <c r="G148" s="49" t="str">
        <f aca="false">IF(D148&lt;&gt;"",G147*(1-$G$6)+$G$6*D148,"")</f>
        <v/>
      </c>
      <c r="H148" s="49" t="str">
        <f aca="false">IF(D148&lt;&gt;"",F148-G148,"")</f>
        <v/>
      </c>
      <c r="I148" s="49" t="str">
        <f aca="false">IF(D148&lt;&gt;"",H148*$I$6+(1-$I$6)*I147,"")</f>
        <v/>
      </c>
      <c r="J148" s="53" t="str">
        <f aca="false">IF(D148&lt;&gt;"",H148-I148,"")</f>
        <v/>
      </c>
      <c r="K148" s="50" t="str">
        <f aca="false">IF(J148&lt;&gt;"",IF(J148&gt;0,"Comprar","Vender"),"")</f>
        <v/>
      </c>
      <c r="X148" s="51"/>
      <c r="AP148" s="4"/>
      <c r="AZ148" s="4"/>
      <c r="BA148" s="5"/>
    </row>
    <row r="149" s="1" customFormat="true" ht="12.75" hidden="false" customHeight="false" outlineLevel="0" collapsed="false">
      <c r="A149" s="10"/>
      <c r="B149" s="39" t="str">
        <f aca="false">IF(C149&lt;&gt;"",B148+1,"")</f>
        <v/>
      </c>
      <c r="C149" s="40"/>
      <c r="D149" s="56"/>
      <c r="E149" s="42"/>
      <c r="F149" s="49" t="str">
        <f aca="false">IF(D149&lt;&gt;"",F148*(1-$F$6)+$F$6*D149,"")</f>
        <v/>
      </c>
      <c r="G149" s="49" t="str">
        <f aca="false">IF(D149&lt;&gt;"",G148*(1-$G$6)+$G$6*D149,"")</f>
        <v/>
      </c>
      <c r="H149" s="49" t="str">
        <f aca="false">IF(D149&lt;&gt;"",F149-G149,"")</f>
        <v/>
      </c>
      <c r="I149" s="49" t="str">
        <f aca="false">IF(D149&lt;&gt;"",H149*$I$6+(1-$I$6)*I148,"")</f>
        <v/>
      </c>
      <c r="J149" s="53" t="str">
        <f aca="false">IF(D149&lt;&gt;"",H149-I149,"")</f>
        <v/>
      </c>
      <c r="K149" s="50" t="str">
        <f aca="false">IF(J149&lt;&gt;"",IF(J149&gt;0,"Comprar","Vender"),"")</f>
        <v/>
      </c>
      <c r="X149" s="51"/>
      <c r="AP149" s="4"/>
      <c r="AZ149" s="4"/>
      <c r="BA149" s="5"/>
    </row>
    <row r="150" s="1" customFormat="true" ht="12.75" hidden="false" customHeight="false" outlineLevel="0" collapsed="false">
      <c r="A150" s="10"/>
      <c r="B150" s="39" t="str">
        <f aca="false">IF(C150&lt;&gt;"",B149+1,"")</f>
        <v/>
      </c>
      <c r="C150" s="40"/>
      <c r="D150" s="56"/>
      <c r="E150" s="42"/>
      <c r="F150" s="49" t="str">
        <f aca="false">IF(D150&lt;&gt;"",F149*(1-$F$6)+$F$6*D150,"")</f>
        <v/>
      </c>
      <c r="G150" s="49" t="str">
        <f aca="false">IF(D150&lt;&gt;"",G149*(1-$G$6)+$G$6*D150,"")</f>
        <v/>
      </c>
      <c r="H150" s="49" t="str">
        <f aca="false">IF(D150&lt;&gt;"",F150-G150,"")</f>
        <v/>
      </c>
      <c r="I150" s="49" t="str">
        <f aca="false">IF(D150&lt;&gt;"",H150*$I$6+(1-$I$6)*I149,"")</f>
        <v/>
      </c>
      <c r="J150" s="53" t="str">
        <f aca="false">IF(D150&lt;&gt;"",H150-I150,"")</f>
        <v/>
      </c>
      <c r="K150" s="50" t="str">
        <f aca="false">IF(J150&lt;&gt;"",IF(J150&gt;0,"Comprar","Vender"),"")</f>
        <v/>
      </c>
      <c r="X150" s="51"/>
      <c r="AP150" s="4"/>
      <c r="AZ150" s="4"/>
      <c r="BA150" s="5"/>
    </row>
    <row r="151" s="1" customFormat="true" ht="12.75" hidden="false" customHeight="false" outlineLevel="0" collapsed="false">
      <c r="A151" s="10"/>
      <c r="B151" s="39" t="str">
        <f aca="false">IF(C151&lt;&gt;"",B150+1,"")</f>
        <v/>
      </c>
      <c r="C151" s="40"/>
      <c r="D151" s="56"/>
      <c r="E151" s="42"/>
      <c r="F151" s="49" t="str">
        <f aca="false">IF(D151&lt;&gt;"",F150*(1-$F$6)+$F$6*D151,"")</f>
        <v/>
      </c>
      <c r="G151" s="49" t="str">
        <f aca="false">IF(D151&lt;&gt;"",G150*(1-$G$6)+$G$6*D151,"")</f>
        <v/>
      </c>
      <c r="H151" s="49" t="str">
        <f aca="false">IF(D151&lt;&gt;"",F151-G151,"")</f>
        <v/>
      </c>
      <c r="I151" s="49" t="str">
        <f aca="false">IF(D151&lt;&gt;"",H151*$I$6+(1-$I$6)*I150,"")</f>
        <v/>
      </c>
      <c r="J151" s="53" t="str">
        <f aca="false">IF(D151&lt;&gt;"",H151-I151,"")</f>
        <v/>
      </c>
      <c r="K151" s="50" t="str">
        <f aca="false">IF(J151&lt;&gt;"",IF(J151&gt;0,"Comprar","Vender"),"")</f>
        <v/>
      </c>
      <c r="X151" s="51"/>
      <c r="AP151" s="4"/>
      <c r="AZ151" s="4"/>
      <c r="BA151" s="5"/>
    </row>
    <row r="152" s="1" customFormat="true" ht="12.75" hidden="false" customHeight="false" outlineLevel="0" collapsed="false">
      <c r="B152" s="39" t="str">
        <f aca="false">IF(C152&lt;&gt;"",B151+1,"")</f>
        <v/>
      </c>
      <c r="C152" s="40"/>
      <c r="D152" s="56"/>
      <c r="E152" s="42"/>
      <c r="F152" s="49" t="str">
        <f aca="false">IF(D152&lt;&gt;"",F151*(1-$F$6)+$F$6*D152,"")</f>
        <v/>
      </c>
      <c r="G152" s="49" t="str">
        <f aca="false">IF(D152&lt;&gt;"",G151*(1-$G$6)+$G$6*D152,"")</f>
        <v/>
      </c>
      <c r="H152" s="49" t="str">
        <f aca="false">IF(D152&lt;&gt;"",F152-G152,"")</f>
        <v/>
      </c>
      <c r="I152" s="49" t="str">
        <f aca="false">IF(D152&lt;&gt;"",H152*$I$6+(1-$I$6)*I151,"")</f>
        <v/>
      </c>
      <c r="J152" s="53" t="str">
        <f aca="false">IF(D152&lt;&gt;"",H152-I152,"")</f>
        <v/>
      </c>
      <c r="K152" s="50" t="str">
        <f aca="false">IF(J152&lt;&gt;"",IF(J152&gt;0,"Comprar","Vender"),"")</f>
        <v/>
      </c>
      <c r="AP152" s="4"/>
      <c r="AZ152" s="4"/>
      <c r="BA152" s="5"/>
    </row>
    <row r="153" s="1" customFormat="true" ht="12.75" hidden="false" customHeight="false" outlineLevel="0" collapsed="false">
      <c r="B153" s="39" t="str">
        <f aca="false">IF(C153&lt;&gt;"",B152+1,"")</f>
        <v/>
      </c>
      <c r="C153" s="40"/>
      <c r="D153" s="56"/>
      <c r="E153" s="42"/>
      <c r="F153" s="49" t="str">
        <f aca="false">IF(D153&lt;&gt;"",F152*(1-$F$6)+$F$6*D153,"")</f>
        <v/>
      </c>
      <c r="G153" s="49" t="str">
        <f aca="false">IF(D153&lt;&gt;"",G152*(1-$G$6)+$G$6*D153,"")</f>
        <v/>
      </c>
      <c r="H153" s="49" t="str">
        <f aca="false">IF(D153&lt;&gt;"",F153-G153,"")</f>
        <v/>
      </c>
      <c r="I153" s="49" t="str">
        <f aca="false">IF(D153&lt;&gt;"",H153*$I$6+(1-$I$6)*I152,"")</f>
        <v/>
      </c>
      <c r="J153" s="53" t="str">
        <f aca="false">IF(D153&lt;&gt;"",H153-I153,"")</f>
        <v/>
      </c>
      <c r="K153" s="50" t="str">
        <f aca="false">IF(J153&lt;&gt;"",IF(J153&gt;0,"Comprar","Vender"),"")</f>
        <v/>
      </c>
      <c r="AP153" s="4"/>
      <c r="AZ153" s="4"/>
      <c r="BA153" s="5"/>
    </row>
    <row r="154" s="1" customFormat="true" ht="12.75" hidden="false" customHeight="false" outlineLevel="0" collapsed="false">
      <c r="B154" s="39" t="str">
        <f aca="false">IF(C154&lt;&gt;"",B153+1,"")</f>
        <v/>
      </c>
      <c r="C154" s="40"/>
      <c r="D154" s="56"/>
      <c r="E154" s="42"/>
      <c r="F154" s="49" t="str">
        <f aca="false">IF(D154&lt;&gt;"",F153*(1-$F$6)+$F$6*D154,"")</f>
        <v/>
      </c>
      <c r="G154" s="49" t="str">
        <f aca="false">IF(D154&lt;&gt;"",G153*(1-$G$6)+$G$6*D154,"")</f>
        <v/>
      </c>
      <c r="H154" s="49" t="str">
        <f aca="false">IF(D154&lt;&gt;"",F154-G154,"")</f>
        <v/>
      </c>
      <c r="I154" s="49" t="str">
        <f aca="false">IF(D154&lt;&gt;"",H154*$I$6+(1-$I$6)*I153,"")</f>
        <v/>
      </c>
      <c r="J154" s="53" t="str">
        <f aca="false">IF(D154&lt;&gt;"",H154-I154,"")</f>
        <v/>
      </c>
      <c r="K154" s="50" t="str">
        <f aca="false">IF(J154&lt;&gt;"",IF(J154&gt;0,"Comprar","Vender"),"")</f>
        <v/>
      </c>
      <c r="AP154" s="4"/>
      <c r="AZ154" s="4"/>
      <c r="BA154" s="5"/>
    </row>
    <row r="155" s="1" customFormat="true" ht="12.75" hidden="false" customHeight="false" outlineLevel="0" collapsed="false">
      <c r="B155" s="39" t="str">
        <f aca="false">IF(C155&lt;&gt;"",B154+1,"")</f>
        <v/>
      </c>
      <c r="C155" s="40"/>
      <c r="D155" s="56"/>
      <c r="E155" s="42"/>
      <c r="F155" s="49" t="str">
        <f aca="false">IF(D155&lt;&gt;"",F154*(1-$F$6)+$F$6*D155,"")</f>
        <v/>
      </c>
      <c r="G155" s="49" t="str">
        <f aca="false">IF(D155&lt;&gt;"",G154*(1-$G$6)+$G$6*D155,"")</f>
        <v/>
      </c>
      <c r="H155" s="49" t="str">
        <f aca="false">IF(D155&lt;&gt;"",F155-G155,"")</f>
        <v/>
      </c>
      <c r="I155" s="49" t="str">
        <f aca="false">IF(D155&lt;&gt;"",H155*$I$6+(1-$I$6)*I154,"")</f>
        <v/>
      </c>
      <c r="J155" s="53" t="str">
        <f aca="false">IF(D155&lt;&gt;"",H155-I155,"")</f>
        <v/>
      </c>
      <c r="K155" s="50" t="str">
        <f aca="false">IF(J155&lt;&gt;"",IF(J155&gt;0,"Comprar","Vender"),"")</f>
        <v/>
      </c>
      <c r="AP155" s="4"/>
      <c r="AZ155" s="4"/>
      <c r="BA155" s="5"/>
    </row>
    <row r="156" s="1" customFormat="true" ht="12.75" hidden="false" customHeight="false" outlineLevel="0" collapsed="false">
      <c r="B156" s="39" t="str">
        <f aca="false">IF(C156&lt;&gt;"",B155+1,"")</f>
        <v/>
      </c>
      <c r="C156" s="40"/>
      <c r="D156" s="56"/>
      <c r="E156" s="42"/>
      <c r="F156" s="49" t="str">
        <f aca="false">IF(D156&lt;&gt;"",F155*(1-$F$6)+$F$6*D156,"")</f>
        <v/>
      </c>
      <c r="G156" s="49" t="str">
        <f aca="false">IF(D156&lt;&gt;"",G155*(1-$G$6)+$G$6*D156,"")</f>
        <v/>
      </c>
      <c r="H156" s="49" t="str">
        <f aca="false">IF(D156&lt;&gt;"",F156-G156,"")</f>
        <v/>
      </c>
      <c r="I156" s="49" t="str">
        <f aca="false">IF(D156&lt;&gt;"",H156*$I$6+(1-$I$6)*I155,"")</f>
        <v/>
      </c>
      <c r="J156" s="53" t="str">
        <f aca="false">IF(D156&lt;&gt;"",H156-I156,"")</f>
        <v/>
      </c>
      <c r="K156" s="50" t="str">
        <f aca="false">IF(J156&lt;&gt;"",IF(J156&gt;0,"Comprar","Vender"),"")</f>
        <v/>
      </c>
      <c r="AP156" s="4"/>
      <c r="AZ156" s="4"/>
      <c r="BA156" s="5"/>
    </row>
    <row r="157" s="1" customFormat="true" ht="12.75" hidden="false" customHeight="false" outlineLevel="0" collapsed="false">
      <c r="B157" s="39" t="str">
        <f aca="false">IF(C157&lt;&gt;"",B156+1,"")</f>
        <v/>
      </c>
      <c r="C157" s="40"/>
      <c r="D157" s="56"/>
      <c r="E157" s="42"/>
      <c r="F157" s="49" t="str">
        <f aca="false">IF(D157&lt;&gt;"",F156*(1-$F$6)+$F$6*D157,"")</f>
        <v/>
      </c>
      <c r="G157" s="49" t="str">
        <f aca="false">IF(D157&lt;&gt;"",G156*(1-$G$6)+$G$6*D157,"")</f>
        <v/>
      </c>
      <c r="H157" s="49" t="str">
        <f aca="false">IF(D157&lt;&gt;"",F157-G157,"")</f>
        <v/>
      </c>
      <c r="I157" s="49" t="str">
        <f aca="false">IF(D157&lt;&gt;"",H157*$I$6+(1-$I$6)*I156,"")</f>
        <v/>
      </c>
      <c r="J157" s="53" t="str">
        <f aca="false">IF(D157&lt;&gt;"",H157-I157,"")</f>
        <v/>
      </c>
      <c r="K157" s="50" t="str">
        <f aca="false">IF(J157&lt;&gt;"",IF(J157&gt;0,"Comprar","Vender"),"")</f>
        <v/>
      </c>
      <c r="AP157" s="4"/>
      <c r="AZ157" s="4"/>
      <c r="BA157" s="5"/>
    </row>
    <row r="158" s="1" customFormat="true" ht="12.75" hidden="false" customHeight="false" outlineLevel="0" collapsed="false">
      <c r="B158" s="39" t="str">
        <f aca="false">IF(C158&lt;&gt;"",B157+1,"")</f>
        <v/>
      </c>
      <c r="C158" s="40"/>
      <c r="D158" s="56"/>
      <c r="E158" s="42"/>
      <c r="F158" s="49" t="str">
        <f aca="false">IF(D158&lt;&gt;"",F157*(1-$F$6)+$F$6*D158,"")</f>
        <v/>
      </c>
      <c r="G158" s="49" t="str">
        <f aca="false">IF(D158&lt;&gt;"",G157*(1-$G$6)+$G$6*D158,"")</f>
        <v/>
      </c>
      <c r="H158" s="49" t="str">
        <f aca="false">IF(D158&lt;&gt;"",F158-G158,"")</f>
        <v/>
      </c>
      <c r="I158" s="49" t="str">
        <f aca="false">IF(D158&lt;&gt;"",H158*$I$6+(1-$I$6)*I157,"")</f>
        <v/>
      </c>
      <c r="J158" s="53" t="str">
        <f aca="false">IF(D158&lt;&gt;"",H158-I158,"")</f>
        <v/>
      </c>
      <c r="K158" s="50" t="str">
        <f aca="false">IF(J158&lt;&gt;"",IF(J158&gt;0,"Comprar","Vender"),"")</f>
        <v/>
      </c>
      <c r="AP158" s="4"/>
      <c r="AZ158" s="4"/>
      <c r="BA158" s="5"/>
    </row>
    <row r="159" s="1" customFormat="true" ht="12.75" hidden="false" customHeight="false" outlineLevel="0" collapsed="false">
      <c r="B159" s="39" t="str">
        <f aca="false">IF(C159&lt;&gt;"",B158+1,"")</f>
        <v/>
      </c>
      <c r="C159" s="40"/>
      <c r="D159" s="56"/>
      <c r="E159" s="42"/>
      <c r="F159" s="49" t="str">
        <f aca="false">IF(D159&lt;&gt;"",F158*(1-$F$6)+$F$6*D159,"")</f>
        <v/>
      </c>
      <c r="G159" s="49" t="str">
        <f aca="false">IF(D159&lt;&gt;"",G158*(1-$G$6)+$G$6*D159,"")</f>
        <v/>
      </c>
      <c r="H159" s="49" t="str">
        <f aca="false">IF(D159&lt;&gt;"",F159-G159,"")</f>
        <v/>
      </c>
      <c r="I159" s="49" t="str">
        <f aca="false">IF(D159&lt;&gt;"",H159*$I$6+(1-$I$6)*I158,"")</f>
        <v/>
      </c>
      <c r="J159" s="53" t="str">
        <f aca="false">IF(D159&lt;&gt;"",H159-I159,"")</f>
        <v/>
      </c>
      <c r="K159" s="50" t="str">
        <f aca="false">IF(J159&lt;&gt;"",IF(J159&gt;0,"Comprar","Vender"),"")</f>
        <v/>
      </c>
      <c r="AP159" s="4"/>
      <c r="AZ159" s="4"/>
      <c r="BA159" s="5"/>
    </row>
    <row r="160" s="1" customFormat="true" ht="12.75" hidden="false" customHeight="false" outlineLevel="0" collapsed="false">
      <c r="B160" s="39" t="str">
        <f aca="false">IF(C160&lt;&gt;"",B159+1,"")</f>
        <v/>
      </c>
      <c r="C160" s="40"/>
      <c r="D160" s="56"/>
      <c r="E160" s="42"/>
      <c r="F160" s="49" t="str">
        <f aca="false">IF(D160&lt;&gt;"",F159*(1-$F$6)+$F$6*D160,"")</f>
        <v/>
      </c>
      <c r="G160" s="49" t="str">
        <f aca="false">IF(D160&lt;&gt;"",G159*(1-$G$6)+$G$6*D160,"")</f>
        <v/>
      </c>
      <c r="H160" s="49" t="str">
        <f aca="false">IF(D160&lt;&gt;"",F160-G160,"")</f>
        <v/>
      </c>
      <c r="I160" s="49" t="str">
        <f aca="false">IF(D160&lt;&gt;"",H160*$I$6+(1-$I$6)*I159,"")</f>
        <v/>
      </c>
      <c r="J160" s="53" t="str">
        <f aca="false">IF(D160&lt;&gt;"",H160-I160,"")</f>
        <v/>
      </c>
      <c r="K160" s="50" t="str">
        <f aca="false">IF(J160&lt;&gt;"",IF(J160&gt;0,"Comprar","Vender"),"")</f>
        <v/>
      </c>
      <c r="AP160" s="4"/>
      <c r="AZ160" s="4"/>
      <c r="BA160" s="5"/>
    </row>
    <row r="161" s="1" customFormat="true" ht="12.75" hidden="false" customHeight="false" outlineLevel="0" collapsed="false">
      <c r="B161" s="39" t="str">
        <f aca="false">IF(C161&lt;&gt;"",B160+1,"")</f>
        <v/>
      </c>
      <c r="C161" s="40"/>
      <c r="D161" s="56"/>
      <c r="E161" s="42"/>
      <c r="F161" s="49" t="str">
        <f aca="false">IF(D161&lt;&gt;"",F160*(1-$F$6)+$F$6*D161,"")</f>
        <v/>
      </c>
      <c r="G161" s="49" t="str">
        <f aca="false">IF(D161&lt;&gt;"",G160*(1-$G$6)+$G$6*D161,"")</f>
        <v/>
      </c>
      <c r="H161" s="49" t="str">
        <f aca="false">IF(D161&lt;&gt;"",F161-G161,"")</f>
        <v/>
      </c>
      <c r="I161" s="49" t="str">
        <f aca="false">IF(D161&lt;&gt;"",H161*$I$6+(1-$I$6)*I160,"")</f>
        <v/>
      </c>
      <c r="J161" s="53" t="str">
        <f aca="false">IF(D161&lt;&gt;"",H161-I161,"")</f>
        <v/>
      </c>
      <c r="K161" s="50" t="str">
        <f aca="false">IF(J161&lt;&gt;"",IF(J161&gt;0,"Comprar","Vender"),"")</f>
        <v/>
      </c>
      <c r="AP161" s="4"/>
      <c r="AZ161" s="4"/>
      <c r="BA161" s="5"/>
    </row>
    <row r="162" s="1" customFormat="true" ht="12.75" hidden="false" customHeight="false" outlineLevel="0" collapsed="false">
      <c r="B162" s="39" t="str">
        <f aca="false">IF(C162&lt;&gt;"",B161+1,"")</f>
        <v/>
      </c>
      <c r="C162" s="40"/>
      <c r="D162" s="56"/>
      <c r="E162" s="42"/>
      <c r="F162" s="49" t="str">
        <f aca="false">IF(D162&lt;&gt;"",F161*(1-$F$6)+$F$6*D162,"")</f>
        <v/>
      </c>
      <c r="G162" s="49" t="str">
        <f aca="false">IF(D162&lt;&gt;"",G161*(1-$G$6)+$G$6*D162,"")</f>
        <v/>
      </c>
      <c r="H162" s="49" t="str">
        <f aca="false">IF(D162&lt;&gt;"",F162-G162,"")</f>
        <v/>
      </c>
      <c r="I162" s="49" t="str">
        <f aca="false">IF(D162&lt;&gt;"",H162*$I$6+(1-$I$6)*I161,"")</f>
        <v/>
      </c>
      <c r="J162" s="53" t="str">
        <f aca="false">IF(D162&lt;&gt;"",H162-I162,"")</f>
        <v/>
      </c>
      <c r="K162" s="50" t="str">
        <f aca="false">IF(J162&lt;&gt;"",IF(J162&gt;0,"Comprar","Vender"),"")</f>
        <v/>
      </c>
      <c r="AP162" s="4"/>
      <c r="AZ162" s="4"/>
      <c r="BA162" s="5"/>
    </row>
    <row r="163" s="1" customFormat="true" ht="12.75" hidden="false" customHeight="false" outlineLevel="0" collapsed="false">
      <c r="B163" s="39" t="str">
        <f aca="false">IF(C163&lt;&gt;"",B162+1,"")</f>
        <v/>
      </c>
      <c r="C163" s="40"/>
      <c r="D163" s="56"/>
      <c r="E163" s="42"/>
      <c r="F163" s="49" t="str">
        <f aca="false">IF(D163&lt;&gt;"",F162*(1-$F$6)+$F$6*D163,"")</f>
        <v/>
      </c>
      <c r="G163" s="49" t="str">
        <f aca="false">IF(D163&lt;&gt;"",G162*(1-$G$6)+$G$6*D163,"")</f>
        <v/>
      </c>
      <c r="H163" s="49" t="str">
        <f aca="false">IF(D163&lt;&gt;"",F163-G163,"")</f>
        <v/>
      </c>
      <c r="I163" s="49" t="str">
        <f aca="false">IF(D163&lt;&gt;"",H163*$I$6+(1-$I$6)*I162,"")</f>
        <v/>
      </c>
      <c r="J163" s="53" t="str">
        <f aca="false">IF(D163&lt;&gt;"",H163-I163,"")</f>
        <v/>
      </c>
      <c r="K163" s="50" t="str">
        <f aca="false">IF(J163&lt;&gt;"",IF(J163&gt;0,"Comprar","Vender"),"")</f>
        <v/>
      </c>
      <c r="AP163" s="4"/>
      <c r="AZ163" s="4"/>
      <c r="BA163" s="5"/>
    </row>
    <row r="164" s="1" customFormat="true" ht="12.75" hidden="false" customHeight="false" outlineLevel="0" collapsed="false">
      <c r="B164" s="39" t="str">
        <f aca="false">IF(C164&lt;&gt;"",B163+1,"")</f>
        <v/>
      </c>
      <c r="C164" s="40"/>
      <c r="D164" s="56"/>
      <c r="E164" s="42"/>
      <c r="F164" s="49" t="str">
        <f aca="false">IF(D164&lt;&gt;"",F163*(1-$F$6)+$F$6*D164,"")</f>
        <v/>
      </c>
      <c r="G164" s="49" t="str">
        <f aca="false">IF(D164&lt;&gt;"",G163*(1-$G$6)+$G$6*D164,"")</f>
        <v/>
      </c>
      <c r="H164" s="49" t="str">
        <f aca="false">IF(D164&lt;&gt;"",F164-G164,"")</f>
        <v/>
      </c>
      <c r="I164" s="49" t="str">
        <f aca="false">IF(D164&lt;&gt;"",H164*$I$6+(1-$I$6)*I163,"")</f>
        <v/>
      </c>
      <c r="J164" s="53" t="str">
        <f aca="false">IF(D164&lt;&gt;"",H164-I164,"")</f>
        <v/>
      </c>
      <c r="K164" s="50" t="str">
        <f aca="false">IF(J164&lt;&gt;"",IF(J164&gt;0,"Comprar","Vender"),"")</f>
        <v/>
      </c>
      <c r="AP164" s="4"/>
      <c r="AZ164" s="4"/>
      <c r="BA164" s="5"/>
    </row>
    <row r="165" s="1" customFormat="true" ht="12.75" hidden="false" customHeight="false" outlineLevel="0" collapsed="false">
      <c r="B165" s="39" t="str">
        <f aca="false">IF(C165&lt;&gt;"",B164+1,"")</f>
        <v/>
      </c>
      <c r="C165" s="40"/>
      <c r="D165" s="56"/>
      <c r="E165" s="42"/>
      <c r="F165" s="49" t="str">
        <f aca="false">IF(D165&lt;&gt;"",F164*(1-$F$6)+$F$6*D165,"")</f>
        <v/>
      </c>
      <c r="G165" s="49" t="str">
        <f aca="false">IF(D165&lt;&gt;"",G164*(1-$G$6)+$G$6*D165,"")</f>
        <v/>
      </c>
      <c r="H165" s="49" t="str">
        <f aca="false">IF(D165&lt;&gt;"",F165-G165,"")</f>
        <v/>
      </c>
      <c r="I165" s="49" t="str">
        <f aca="false">IF(D165&lt;&gt;"",H165*$I$6+(1-$I$6)*I164,"")</f>
        <v/>
      </c>
      <c r="J165" s="53" t="str">
        <f aca="false">IF(D165&lt;&gt;"",H165-I165,"")</f>
        <v/>
      </c>
      <c r="K165" s="50" t="str">
        <f aca="false">IF(J165&lt;&gt;"",IF(J165&gt;0,"Comprar","Vender"),"")</f>
        <v/>
      </c>
      <c r="AP165" s="4"/>
      <c r="AZ165" s="4"/>
      <c r="BA165" s="5"/>
    </row>
    <row r="166" s="1" customFormat="true" ht="12.75" hidden="false" customHeight="false" outlineLevel="0" collapsed="false">
      <c r="B166" s="39" t="str">
        <f aca="false">IF(C166&lt;&gt;"",B165+1,"")</f>
        <v/>
      </c>
      <c r="C166" s="40"/>
      <c r="D166" s="56"/>
      <c r="E166" s="42"/>
      <c r="F166" s="49" t="str">
        <f aca="false">IF(D166&lt;&gt;"",F165*(1-$F$6)+$F$6*D166,"")</f>
        <v/>
      </c>
      <c r="G166" s="49" t="str">
        <f aca="false">IF(D166&lt;&gt;"",G165*(1-$G$6)+$G$6*D166,"")</f>
        <v/>
      </c>
      <c r="H166" s="49" t="str">
        <f aca="false">IF(D166&lt;&gt;"",F166-G166,"")</f>
        <v/>
      </c>
      <c r="I166" s="49" t="str">
        <f aca="false">IF(D166&lt;&gt;"",H166*$I$6+(1-$I$6)*I165,"")</f>
        <v/>
      </c>
      <c r="J166" s="53" t="str">
        <f aca="false">IF(D166&lt;&gt;"",H166-I166,"")</f>
        <v/>
      </c>
      <c r="K166" s="50" t="str">
        <f aca="false">IF(J166&lt;&gt;"",IF(J166&gt;0,"Comprar","Vender"),"")</f>
        <v/>
      </c>
      <c r="AP166" s="4"/>
      <c r="AZ166" s="4"/>
      <c r="BA166" s="5"/>
    </row>
    <row r="167" s="1" customFormat="true" ht="12.75" hidden="false" customHeight="false" outlineLevel="0" collapsed="false">
      <c r="B167" s="39" t="str">
        <f aca="false">IF(C167&lt;&gt;"",B166+1,"")</f>
        <v/>
      </c>
      <c r="C167" s="40"/>
      <c r="D167" s="56"/>
      <c r="E167" s="42"/>
      <c r="F167" s="49" t="str">
        <f aca="false">IF(D167&lt;&gt;"",F166*(1-$F$6)+$F$6*D167,"")</f>
        <v/>
      </c>
      <c r="G167" s="49" t="str">
        <f aca="false">IF(D167&lt;&gt;"",G166*(1-$G$6)+$G$6*D167,"")</f>
        <v/>
      </c>
      <c r="H167" s="49" t="str">
        <f aca="false">IF(D167&lt;&gt;"",F167-G167,"")</f>
        <v/>
      </c>
      <c r="I167" s="49" t="str">
        <f aca="false">IF(D167&lt;&gt;"",H167*$I$6+(1-$I$6)*I166,"")</f>
        <v/>
      </c>
      <c r="J167" s="53" t="str">
        <f aca="false">IF(D167&lt;&gt;"",H167-I167,"")</f>
        <v/>
      </c>
      <c r="K167" s="50" t="str">
        <f aca="false">IF(J167&lt;&gt;"",IF(J167&gt;0,"Comprar","Vender"),"")</f>
        <v/>
      </c>
      <c r="AP167" s="4"/>
      <c r="AZ167" s="4"/>
      <c r="BA167" s="5"/>
    </row>
    <row r="168" s="1" customFormat="true" ht="12.75" hidden="false" customHeight="false" outlineLevel="0" collapsed="false">
      <c r="B168" s="39" t="str">
        <f aca="false">IF(C168&lt;&gt;"",B167+1,"")</f>
        <v/>
      </c>
      <c r="C168" s="40"/>
      <c r="D168" s="56"/>
      <c r="E168" s="42"/>
      <c r="F168" s="49" t="str">
        <f aca="false">IF(D168&lt;&gt;"",F167*(1-$F$6)+$F$6*D168,"")</f>
        <v/>
      </c>
      <c r="G168" s="49" t="str">
        <f aca="false">IF(D168&lt;&gt;"",G167*(1-$G$6)+$G$6*D168,"")</f>
        <v/>
      </c>
      <c r="H168" s="49" t="str">
        <f aca="false">IF(D168&lt;&gt;"",F168-G168,"")</f>
        <v/>
      </c>
      <c r="I168" s="49" t="str">
        <f aca="false">IF(D168&lt;&gt;"",H168*$I$6+(1-$I$6)*I167,"")</f>
        <v/>
      </c>
      <c r="J168" s="53" t="str">
        <f aca="false">IF(D168&lt;&gt;"",H168-I168,"")</f>
        <v/>
      </c>
      <c r="K168" s="50" t="str">
        <f aca="false">IF(J168&lt;&gt;"",IF(J168&gt;0,"Comprar","Vender"),"")</f>
        <v/>
      </c>
      <c r="AP168" s="4"/>
      <c r="AZ168" s="4"/>
      <c r="BA168" s="5"/>
    </row>
    <row r="169" s="1" customFormat="true" ht="12.75" hidden="false" customHeight="false" outlineLevel="0" collapsed="false">
      <c r="B169" s="39" t="str">
        <f aca="false">IF(C169&lt;&gt;"",B168+1,"")</f>
        <v/>
      </c>
      <c r="C169" s="40"/>
      <c r="D169" s="56"/>
      <c r="E169" s="42"/>
      <c r="F169" s="49" t="str">
        <f aca="false">IF(D169&lt;&gt;"",F168*(1-$F$6)+$F$6*D169,"")</f>
        <v/>
      </c>
      <c r="G169" s="49" t="str">
        <f aca="false">IF(D169&lt;&gt;"",G168*(1-$G$6)+$G$6*D169,"")</f>
        <v/>
      </c>
      <c r="H169" s="49" t="str">
        <f aca="false">IF(D169&lt;&gt;"",F169-G169,"")</f>
        <v/>
      </c>
      <c r="I169" s="49" t="str">
        <f aca="false">IF(D169&lt;&gt;"",H169*$I$6+(1-$I$6)*I168,"")</f>
        <v/>
      </c>
      <c r="J169" s="53" t="str">
        <f aca="false">IF(D169&lt;&gt;"",H169-I169,"")</f>
        <v/>
      </c>
      <c r="K169" s="50" t="str">
        <f aca="false">IF(J169&lt;&gt;"",IF(J169&gt;0,"Comprar","Vender"),"")</f>
        <v/>
      </c>
      <c r="AP169" s="4"/>
      <c r="AZ169" s="4"/>
      <c r="BA169" s="5"/>
    </row>
    <row r="170" s="1" customFormat="true" ht="12.75" hidden="false" customHeight="false" outlineLevel="0" collapsed="false">
      <c r="B170" s="39" t="str">
        <f aca="false">IF(C170&lt;&gt;"",B169+1,"")</f>
        <v/>
      </c>
      <c r="C170" s="40"/>
      <c r="D170" s="56"/>
      <c r="E170" s="42"/>
      <c r="F170" s="49" t="str">
        <f aca="false">IF(D170&lt;&gt;"",F169*(1-$F$6)+$F$6*D170,"")</f>
        <v/>
      </c>
      <c r="G170" s="49" t="str">
        <f aca="false">IF(D170&lt;&gt;"",G169*(1-$G$6)+$G$6*D170,"")</f>
        <v/>
      </c>
      <c r="H170" s="49" t="str">
        <f aca="false">IF(D170&lt;&gt;"",F170-G170,"")</f>
        <v/>
      </c>
      <c r="I170" s="49" t="str">
        <f aca="false">IF(D170&lt;&gt;"",H170*$I$6+(1-$I$6)*I169,"")</f>
        <v/>
      </c>
      <c r="J170" s="53" t="str">
        <f aca="false">IF(D170&lt;&gt;"",H170-I170,"")</f>
        <v/>
      </c>
      <c r="K170" s="50" t="str">
        <f aca="false">IF(J170&lt;&gt;"",IF(J170&gt;0,"Comprar","Vender"),"")</f>
        <v/>
      </c>
      <c r="AP170" s="4"/>
      <c r="AZ170" s="4"/>
      <c r="BA170" s="5"/>
    </row>
    <row r="171" s="1" customFormat="true" ht="12.75" hidden="false" customHeight="false" outlineLevel="0" collapsed="false">
      <c r="B171" s="39" t="str">
        <f aca="false">IF(C171&lt;&gt;"",B170+1,"")</f>
        <v/>
      </c>
      <c r="C171" s="40"/>
      <c r="D171" s="56"/>
      <c r="E171" s="42"/>
      <c r="F171" s="49" t="str">
        <f aca="false">IF(D171&lt;&gt;"",F170*(1-$F$6)+$F$6*D171,"")</f>
        <v/>
      </c>
      <c r="G171" s="49" t="str">
        <f aca="false">IF(D171&lt;&gt;"",G170*(1-$G$6)+$G$6*D171,"")</f>
        <v/>
      </c>
      <c r="H171" s="49" t="str">
        <f aca="false">IF(D171&lt;&gt;"",F171-G171,"")</f>
        <v/>
      </c>
      <c r="I171" s="49" t="str">
        <f aca="false">IF(D171&lt;&gt;"",H171*$I$6+(1-$I$6)*I170,"")</f>
        <v/>
      </c>
      <c r="J171" s="53" t="str">
        <f aca="false">IF(D171&lt;&gt;"",H171-I171,"")</f>
        <v/>
      </c>
      <c r="K171" s="50" t="str">
        <f aca="false">IF(J171&lt;&gt;"",IF(J171&gt;0,"Comprar","Vender"),"")</f>
        <v/>
      </c>
      <c r="AP171" s="4"/>
      <c r="AZ171" s="4"/>
      <c r="BA171" s="5"/>
    </row>
    <row r="172" s="1" customFormat="true" ht="12.75" hidden="false" customHeight="false" outlineLevel="0" collapsed="false">
      <c r="B172" s="39" t="str">
        <f aca="false">IF(C172&lt;&gt;"",B171+1,"")</f>
        <v/>
      </c>
      <c r="C172" s="40"/>
      <c r="D172" s="56"/>
      <c r="E172" s="42"/>
      <c r="F172" s="49" t="str">
        <f aca="false">IF(D172&lt;&gt;"",F171*(1-$F$6)+$F$6*D172,"")</f>
        <v/>
      </c>
      <c r="G172" s="49" t="str">
        <f aca="false">IF(D172&lt;&gt;"",G171*(1-$G$6)+$G$6*D172,"")</f>
        <v/>
      </c>
      <c r="H172" s="49" t="str">
        <f aca="false">IF(D172&lt;&gt;"",F172-G172,"")</f>
        <v/>
      </c>
      <c r="I172" s="49" t="str">
        <f aca="false">IF(D172&lt;&gt;"",H172*$I$6+(1-$I$6)*I171,"")</f>
        <v/>
      </c>
      <c r="J172" s="53" t="str">
        <f aca="false">IF(D172&lt;&gt;"",H172-I172,"")</f>
        <v/>
      </c>
      <c r="K172" s="50" t="str">
        <f aca="false">IF(J172&lt;&gt;"",IF(J172&gt;0,"Comprar","Vender"),"")</f>
        <v/>
      </c>
      <c r="AP172" s="4"/>
      <c r="AZ172" s="4"/>
      <c r="BA172" s="5"/>
    </row>
    <row r="173" s="1" customFormat="true" ht="12.75" hidden="false" customHeight="false" outlineLevel="0" collapsed="false">
      <c r="B173" s="39" t="str">
        <f aca="false">IF(C173&lt;&gt;"",B172+1,"")</f>
        <v/>
      </c>
      <c r="C173" s="40"/>
      <c r="D173" s="56"/>
      <c r="E173" s="42"/>
      <c r="F173" s="49" t="str">
        <f aca="false">IF(D173&lt;&gt;"",F172*(1-$F$6)+$F$6*D173,"")</f>
        <v/>
      </c>
      <c r="G173" s="49" t="str">
        <f aca="false">IF(D173&lt;&gt;"",G172*(1-$G$6)+$G$6*D173,"")</f>
        <v/>
      </c>
      <c r="H173" s="49" t="str">
        <f aca="false">IF(D173&lt;&gt;"",F173-G173,"")</f>
        <v/>
      </c>
      <c r="I173" s="49" t="str">
        <f aca="false">IF(D173&lt;&gt;"",H173*$I$6+(1-$I$6)*I172,"")</f>
        <v/>
      </c>
      <c r="J173" s="53" t="str">
        <f aca="false">IF(D173&lt;&gt;"",H173-I173,"")</f>
        <v/>
      </c>
      <c r="K173" s="50" t="str">
        <f aca="false">IF(J173&lt;&gt;"",IF(J173&gt;0,"Comprar","Vender"),"")</f>
        <v/>
      </c>
      <c r="AP173" s="4"/>
      <c r="AZ173" s="4"/>
      <c r="BA173" s="5"/>
    </row>
    <row r="174" s="1" customFormat="true" ht="12.75" hidden="false" customHeight="false" outlineLevel="0" collapsed="false">
      <c r="B174" s="39" t="str">
        <f aca="false">IF(C174&lt;&gt;"",B173+1,"")</f>
        <v/>
      </c>
      <c r="C174" s="40"/>
      <c r="D174" s="56"/>
      <c r="E174" s="42"/>
      <c r="F174" s="49" t="str">
        <f aca="false">IF(D174&lt;&gt;"",F173*(1-$F$6)+$F$6*D174,"")</f>
        <v/>
      </c>
      <c r="G174" s="49" t="str">
        <f aca="false">IF(D174&lt;&gt;"",G173*(1-$G$6)+$G$6*D174,"")</f>
        <v/>
      </c>
      <c r="H174" s="49" t="str">
        <f aca="false">IF(D174&lt;&gt;"",F174-G174,"")</f>
        <v/>
      </c>
      <c r="I174" s="49" t="str">
        <f aca="false">IF(D174&lt;&gt;"",H174*$I$6+(1-$I$6)*I173,"")</f>
        <v/>
      </c>
      <c r="J174" s="53" t="str">
        <f aca="false">IF(D174&lt;&gt;"",H174-I174,"")</f>
        <v/>
      </c>
      <c r="K174" s="50" t="str">
        <f aca="false">IF(J174&lt;&gt;"",IF(J174&gt;0,"Comprar","Vender"),"")</f>
        <v/>
      </c>
      <c r="AP174" s="4"/>
      <c r="AZ174" s="4"/>
      <c r="BA174" s="5"/>
    </row>
    <row r="175" s="1" customFormat="true" ht="12.75" hidden="false" customHeight="false" outlineLevel="0" collapsed="false">
      <c r="B175" s="39" t="str">
        <f aca="false">IF(C175&lt;&gt;"",B174+1,"")</f>
        <v/>
      </c>
      <c r="C175" s="40"/>
      <c r="D175" s="56"/>
      <c r="E175" s="42"/>
      <c r="F175" s="49" t="str">
        <f aca="false">IF(D175&lt;&gt;"",F174*(1-$F$6)+$F$6*D175,"")</f>
        <v/>
      </c>
      <c r="G175" s="49" t="str">
        <f aca="false">IF(D175&lt;&gt;"",G174*(1-$G$6)+$G$6*D175,"")</f>
        <v/>
      </c>
      <c r="H175" s="49" t="str">
        <f aca="false">IF(D175&lt;&gt;"",F175-G175,"")</f>
        <v/>
      </c>
      <c r="I175" s="49" t="str">
        <f aca="false">IF(D175&lt;&gt;"",H175*$I$6+(1-$I$6)*I174,"")</f>
        <v/>
      </c>
      <c r="J175" s="53" t="str">
        <f aca="false">IF(D175&lt;&gt;"",H175-I175,"")</f>
        <v/>
      </c>
      <c r="K175" s="50" t="str">
        <f aca="false">IF(J175&lt;&gt;"",IF(J175&gt;0,"Comprar","Vender"),"")</f>
        <v/>
      </c>
      <c r="AP175" s="4"/>
      <c r="AZ175" s="4"/>
      <c r="BA175" s="5"/>
    </row>
    <row r="176" s="1" customFormat="true" ht="12.75" hidden="false" customHeight="false" outlineLevel="0" collapsed="false">
      <c r="B176" s="39" t="str">
        <f aca="false">IF(C176&lt;&gt;"",B175+1,"")</f>
        <v/>
      </c>
      <c r="C176" s="40"/>
      <c r="D176" s="56"/>
      <c r="E176" s="42"/>
      <c r="F176" s="49" t="str">
        <f aca="false">IF(D176&lt;&gt;"",F175*(1-$F$6)+$F$6*D176,"")</f>
        <v/>
      </c>
      <c r="G176" s="49" t="str">
        <f aca="false">IF(D176&lt;&gt;"",G175*(1-$G$6)+$G$6*D176,"")</f>
        <v/>
      </c>
      <c r="H176" s="49" t="str">
        <f aca="false">IF(D176&lt;&gt;"",F176-G176,"")</f>
        <v/>
      </c>
      <c r="I176" s="49" t="str">
        <f aca="false">IF(D176&lt;&gt;"",H176*$I$6+(1-$I$6)*I175,"")</f>
        <v/>
      </c>
      <c r="J176" s="53" t="str">
        <f aca="false">IF(D176&lt;&gt;"",H176-I176,"")</f>
        <v/>
      </c>
      <c r="K176" s="50" t="str">
        <f aca="false">IF(J176&lt;&gt;"",IF(J176&gt;0,"Comprar","Vender"),"")</f>
        <v/>
      </c>
      <c r="AP176" s="4"/>
      <c r="AZ176" s="4"/>
      <c r="BA176" s="5"/>
    </row>
    <row r="177" s="1" customFormat="true" ht="12.75" hidden="false" customHeight="false" outlineLevel="0" collapsed="false">
      <c r="B177" s="39" t="str">
        <f aca="false">IF(C177&lt;&gt;"",B176+1,"")</f>
        <v/>
      </c>
      <c r="C177" s="40"/>
      <c r="D177" s="56"/>
      <c r="E177" s="42"/>
      <c r="F177" s="49" t="str">
        <f aca="false">IF(D177&lt;&gt;"",F176*(1-$F$6)+$F$6*D177,"")</f>
        <v/>
      </c>
      <c r="G177" s="49" t="str">
        <f aca="false">IF(D177&lt;&gt;"",G176*(1-$G$6)+$G$6*D177,"")</f>
        <v/>
      </c>
      <c r="H177" s="49" t="str">
        <f aca="false">IF(D177&lt;&gt;"",F177-G177,"")</f>
        <v/>
      </c>
      <c r="I177" s="49" t="str">
        <f aca="false">IF(D177&lt;&gt;"",H177*$I$6+(1-$I$6)*I176,"")</f>
        <v/>
      </c>
      <c r="J177" s="53" t="str">
        <f aca="false">IF(D177&lt;&gt;"",H177-I177,"")</f>
        <v/>
      </c>
      <c r="K177" s="50" t="str">
        <f aca="false">IF(J177&lt;&gt;"",IF(J177&gt;0,"Comprar","Vender"),"")</f>
        <v/>
      </c>
      <c r="AP177" s="4"/>
      <c r="AZ177" s="4"/>
      <c r="BA177" s="5"/>
    </row>
    <row r="178" s="1" customFormat="true" ht="12.75" hidden="false" customHeight="false" outlineLevel="0" collapsed="false">
      <c r="B178" s="39" t="str">
        <f aca="false">IF(C178&lt;&gt;"",B177+1,"")</f>
        <v/>
      </c>
      <c r="C178" s="40"/>
      <c r="D178" s="56"/>
      <c r="E178" s="42"/>
      <c r="F178" s="49" t="str">
        <f aca="false">IF(D178&lt;&gt;"",F177*(1-$F$6)+$F$6*D178,"")</f>
        <v/>
      </c>
      <c r="G178" s="49" t="str">
        <f aca="false">IF(D178&lt;&gt;"",G177*(1-$G$6)+$G$6*D178,"")</f>
        <v/>
      </c>
      <c r="H178" s="49" t="str">
        <f aca="false">IF(D178&lt;&gt;"",F178-G178,"")</f>
        <v/>
      </c>
      <c r="I178" s="49" t="str">
        <f aca="false">IF(D178&lt;&gt;"",H178*$I$6+(1-$I$6)*I177,"")</f>
        <v/>
      </c>
      <c r="J178" s="53" t="str">
        <f aca="false">IF(D178&lt;&gt;"",H178-I178,"")</f>
        <v/>
      </c>
      <c r="K178" s="50" t="str">
        <f aca="false">IF(J178&lt;&gt;"",IF(J178&gt;0,"Comprar","Vender"),"")</f>
        <v/>
      </c>
      <c r="AP178" s="4"/>
      <c r="AZ178" s="4"/>
      <c r="BA178" s="5"/>
    </row>
    <row r="179" s="1" customFormat="true" ht="12.75" hidden="false" customHeight="false" outlineLevel="0" collapsed="false">
      <c r="B179" s="39" t="str">
        <f aca="false">IF(C179&lt;&gt;"",B178+1,"")</f>
        <v/>
      </c>
      <c r="C179" s="40"/>
      <c r="D179" s="56"/>
      <c r="E179" s="42"/>
      <c r="F179" s="49" t="str">
        <f aca="false">IF(D179&lt;&gt;"",F178*(1-$F$6)+$F$6*D179,"")</f>
        <v/>
      </c>
      <c r="G179" s="49" t="str">
        <f aca="false">IF(D179&lt;&gt;"",G178*(1-$G$6)+$G$6*D179,"")</f>
        <v/>
      </c>
      <c r="H179" s="49" t="str">
        <f aca="false">IF(D179&lt;&gt;"",F179-G179,"")</f>
        <v/>
      </c>
      <c r="I179" s="49" t="str">
        <f aca="false">IF(D179&lt;&gt;"",H179*$I$6+(1-$I$6)*I178,"")</f>
        <v/>
      </c>
      <c r="J179" s="53" t="str">
        <f aca="false">IF(D179&lt;&gt;"",H179-I179,"")</f>
        <v/>
      </c>
      <c r="K179" s="50" t="str">
        <f aca="false">IF(J179&lt;&gt;"",IF(J179&gt;0,"Comprar","Vender"),"")</f>
        <v/>
      </c>
      <c r="AP179" s="4"/>
      <c r="AZ179" s="4"/>
      <c r="BA179" s="5"/>
    </row>
    <row r="180" s="1" customFormat="true" ht="12.75" hidden="false" customHeight="false" outlineLevel="0" collapsed="false">
      <c r="B180" s="39" t="str">
        <f aca="false">IF(C180&lt;&gt;"",B179+1,"")</f>
        <v/>
      </c>
      <c r="C180" s="40"/>
      <c r="D180" s="56"/>
      <c r="E180" s="42"/>
      <c r="F180" s="49" t="str">
        <f aca="false">IF(D180&lt;&gt;"",F179*(1-$F$6)+$F$6*D180,"")</f>
        <v/>
      </c>
      <c r="G180" s="49" t="str">
        <f aca="false">IF(D180&lt;&gt;"",G179*(1-$G$6)+$G$6*D180,"")</f>
        <v/>
      </c>
      <c r="H180" s="49" t="str">
        <f aca="false">IF(D180&lt;&gt;"",F180-G180,"")</f>
        <v/>
      </c>
      <c r="I180" s="49" t="str">
        <f aca="false">IF(D180&lt;&gt;"",H180*$I$6+(1-$I$6)*I179,"")</f>
        <v/>
      </c>
      <c r="J180" s="53" t="str">
        <f aca="false">IF(D180&lt;&gt;"",H180-I180,"")</f>
        <v/>
      </c>
      <c r="K180" s="50" t="str">
        <f aca="false">IF(J180&lt;&gt;"",IF(J180&gt;0,"Comprar","Vender"),"")</f>
        <v/>
      </c>
      <c r="AP180" s="4"/>
      <c r="AZ180" s="4"/>
      <c r="BA180" s="5"/>
    </row>
    <row r="181" s="1" customFormat="true" ht="12.75" hidden="false" customHeight="false" outlineLevel="0" collapsed="false">
      <c r="B181" s="39" t="str">
        <f aca="false">IF(C181&lt;&gt;"",B180+1,"")</f>
        <v/>
      </c>
      <c r="C181" s="40"/>
      <c r="D181" s="56"/>
      <c r="E181" s="42"/>
      <c r="F181" s="49" t="str">
        <f aca="false">IF(D181&lt;&gt;"",F180*(1-$F$6)+$F$6*D181,"")</f>
        <v/>
      </c>
      <c r="G181" s="49" t="str">
        <f aca="false">IF(D181&lt;&gt;"",G180*(1-$G$6)+$G$6*D181,"")</f>
        <v/>
      </c>
      <c r="H181" s="49" t="str">
        <f aca="false">IF(D181&lt;&gt;"",F181-G181,"")</f>
        <v/>
      </c>
      <c r="I181" s="49" t="str">
        <f aca="false">IF(D181&lt;&gt;"",H181*$I$6+(1-$I$6)*I180,"")</f>
        <v/>
      </c>
      <c r="J181" s="53" t="str">
        <f aca="false">IF(D181&lt;&gt;"",H181-I181,"")</f>
        <v/>
      </c>
      <c r="K181" s="50" t="str">
        <f aca="false">IF(J181&lt;&gt;"",IF(J181&gt;0,"Comprar","Vender"),"")</f>
        <v/>
      </c>
      <c r="AP181" s="4"/>
      <c r="AZ181" s="4"/>
      <c r="BA181" s="5"/>
    </row>
    <row r="182" s="1" customFormat="true" ht="12.75" hidden="false" customHeight="false" outlineLevel="0" collapsed="false">
      <c r="B182" s="39" t="str">
        <f aca="false">IF(C182&lt;&gt;"",B181+1,"")</f>
        <v/>
      </c>
      <c r="C182" s="40"/>
      <c r="D182" s="56"/>
      <c r="E182" s="42"/>
      <c r="F182" s="49" t="str">
        <f aca="false">IF(D182&lt;&gt;"",F181*(1-$F$6)+$F$6*D182,"")</f>
        <v/>
      </c>
      <c r="G182" s="49" t="str">
        <f aca="false">IF(D182&lt;&gt;"",G181*(1-$G$6)+$G$6*D182,"")</f>
        <v/>
      </c>
      <c r="H182" s="49" t="str">
        <f aca="false">IF(D182&lt;&gt;"",F182-G182,"")</f>
        <v/>
      </c>
      <c r="I182" s="49" t="str">
        <f aca="false">IF(D182&lt;&gt;"",H182*$I$6+(1-$I$6)*I181,"")</f>
        <v/>
      </c>
      <c r="J182" s="53" t="str">
        <f aca="false">IF(D182&lt;&gt;"",H182-I182,"")</f>
        <v/>
      </c>
      <c r="K182" s="50" t="str">
        <f aca="false">IF(J182&lt;&gt;"",IF(J182&gt;0,"Comprar","Vender"),"")</f>
        <v/>
      </c>
      <c r="AP182" s="4"/>
      <c r="AZ182" s="4"/>
      <c r="BA182" s="5"/>
    </row>
    <row r="183" s="1" customFormat="true" ht="12.75" hidden="false" customHeight="false" outlineLevel="0" collapsed="false">
      <c r="B183" s="39" t="str">
        <f aca="false">IF(C183&lt;&gt;"",B182+1,"")</f>
        <v/>
      </c>
      <c r="C183" s="40"/>
      <c r="D183" s="56"/>
      <c r="E183" s="42"/>
      <c r="F183" s="49" t="str">
        <f aca="false">IF(D183&lt;&gt;"",F182*(1-$F$6)+$F$6*D183,"")</f>
        <v/>
      </c>
      <c r="G183" s="49" t="str">
        <f aca="false">IF(D183&lt;&gt;"",G182*(1-$G$6)+$G$6*D183,"")</f>
        <v/>
      </c>
      <c r="H183" s="49" t="str">
        <f aca="false">IF(D183&lt;&gt;"",F183-G183,"")</f>
        <v/>
      </c>
      <c r="I183" s="49" t="str">
        <f aca="false">IF(D183&lt;&gt;"",H183*$I$6+(1-$I$6)*I182,"")</f>
        <v/>
      </c>
      <c r="J183" s="53" t="str">
        <f aca="false">IF(D183&lt;&gt;"",H183-I183,"")</f>
        <v/>
      </c>
      <c r="K183" s="50" t="str">
        <f aca="false">IF(J183&lt;&gt;"",IF(J183&gt;0,"Comprar","Vender"),"")</f>
        <v/>
      </c>
      <c r="AP183" s="4"/>
      <c r="AZ183" s="4"/>
      <c r="BA183" s="5"/>
    </row>
    <row r="184" s="1" customFormat="true" ht="12.75" hidden="false" customHeight="false" outlineLevel="0" collapsed="false">
      <c r="B184" s="39" t="str">
        <f aca="false">IF(C184&lt;&gt;"",B183+1,"")</f>
        <v/>
      </c>
      <c r="C184" s="40"/>
      <c r="D184" s="56"/>
      <c r="E184" s="42"/>
      <c r="F184" s="49" t="str">
        <f aca="false">IF(D184&lt;&gt;"",F183*(1-$F$6)+$F$6*D184,"")</f>
        <v/>
      </c>
      <c r="G184" s="49" t="str">
        <f aca="false">IF(D184&lt;&gt;"",G183*(1-$G$6)+$G$6*D184,"")</f>
        <v/>
      </c>
      <c r="H184" s="49" t="str">
        <f aca="false">IF(D184&lt;&gt;"",F184-G184,"")</f>
        <v/>
      </c>
      <c r="I184" s="49" t="str">
        <f aca="false">IF(D184&lt;&gt;"",H184*$I$6+(1-$I$6)*I183,"")</f>
        <v/>
      </c>
      <c r="J184" s="53" t="str">
        <f aca="false">IF(D184&lt;&gt;"",H184-I184,"")</f>
        <v/>
      </c>
      <c r="K184" s="50" t="str">
        <f aca="false">IF(J184&lt;&gt;"",IF(J184&gt;0,"Comprar","Vender"),"")</f>
        <v/>
      </c>
      <c r="AP184" s="4"/>
      <c r="AZ184" s="4"/>
      <c r="BA184" s="5"/>
    </row>
    <row r="185" s="1" customFormat="true" ht="12.75" hidden="false" customHeight="false" outlineLevel="0" collapsed="false">
      <c r="B185" s="39" t="str">
        <f aca="false">IF(C185&lt;&gt;"",B184+1,"")</f>
        <v/>
      </c>
      <c r="C185" s="40"/>
      <c r="D185" s="56"/>
      <c r="E185" s="42"/>
      <c r="F185" s="49" t="str">
        <f aca="false">IF(D185&lt;&gt;"",F184*(1-$F$6)+$F$6*D185,"")</f>
        <v/>
      </c>
      <c r="G185" s="49" t="str">
        <f aca="false">IF(D185&lt;&gt;"",G184*(1-$G$6)+$G$6*D185,"")</f>
        <v/>
      </c>
      <c r="H185" s="49" t="str">
        <f aca="false">IF(D185&lt;&gt;"",F185-G185,"")</f>
        <v/>
      </c>
      <c r="I185" s="49" t="str">
        <f aca="false">IF(D185&lt;&gt;"",H185*$I$6+(1-$I$6)*I184,"")</f>
        <v/>
      </c>
      <c r="J185" s="53" t="str">
        <f aca="false">IF(D185&lt;&gt;"",H185-I185,"")</f>
        <v/>
      </c>
      <c r="K185" s="50" t="str">
        <f aca="false">IF(J185&lt;&gt;"",IF(J185&gt;0,"Comprar","Vender"),"")</f>
        <v/>
      </c>
      <c r="AP185" s="4"/>
      <c r="AZ185" s="4"/>
      <c r="BA185" s="5"/>
    </row>
    <row r="186" s="1" customFormat="true" ht="12.75" hidden="false" customHeight="false" outlineLevel="0" collapsed="false">
      <c r="B186" s="39" t="str">
        <f aca="false">IF(C186&lt;&gt;"",B185+1,"")</f>
        <v/>
      </c>
      <c r="C186" s="40"/>
      <c r="D186" s="56"/>
      <c r="E186" s="42"/>
      <c r="F186" s="49" t="str">
        <f aca="false">IF(D186&lt;&gt;"",F185*(1-$F$6)+$F$6*D186,"")</f>
        <v/>
      </c>
      <c r="G186" s="49" t="str">
        <f aca="false">IF(D186&lt;&gt;"",G185*(1-$G$6)+$G$6*D186,"")</f>
        <v/>
      </c>
      <c r="H186" s="49" t="str">
        <f aca="false">IF(D186&lt;&gt;"",F186-G186,"")</f>
        <v/>
      </c>
      <c r="I186" s="49" t="str">
        <f aca="false">IF(D186&lt;&gt;"",H186*$I$6+(1-$I$6)*I185,"")</f>
        <v/>
      </c>
      <c r="J186" s="53" t="str">
        <f aca="false">IF(D186&lt;&gt;"",H186-I186,"")</f>
        <v/>
      </c>
      <c r="K186" s="50" t="str">
        <f aca="false">IF(J186&lt;&gt;"",IF(J186&gt;0,"Comprar","Vender"),"")</f>
        <v/>
      </c>
      <c r="AP186" s="4"/>
      <c r="AZ186" s="4"/>
      <c r="BA186" s="5"/>
    </row>
    <row r="187" s="1" customFormat="true" ht="12.75" hidden="false" customHeight="false" outlineLevel="0" collapsed="false">
      <c r="B187" s="39" t="str">
        <f aca="false">IF(C187&lt;&gt;"",B186+1,"")</f>
        <v/>
      </c>
      <c r="C187" s="40"/>
      <c r="D187" s="56"/>
      <c r="E187" s="42"/>
      <c r="F187" s="49" t="str">
        <f aca="false">IF(D187&lt;&gt;"",F186*(1-$F$6)+$F$6*D187,"")</f>
        <v/>
      </c>
      <c r="G187" s="49" t="str">
        <f aca="false">IF(D187&lt;&gt;"",G186*(1-$G$6)+$G$6*D187,"")</f>
        <v/>
      </c>
      <c r="H187" s="49" t="str">
        <f aca="false">IF(D187&lt;&gt;"",F187-G187,"")</f>
        <v/>
      </c>
      <c r="I187" s="49" t="str">
        <f aca="false">IF(D187&lt;&gt;"",H187*$I$6+(1-$I$6)*I186,"")</f>
        <v/>
      </c>
      <c r="J187" s="53" t="str">
        <f aca="false">IF(D187&lt;&gt;"",H187-I187,"")</f>
        <v/>
      </c>
      <c r="K187" s="50" t="str">
        <f aca="false">IF(J187&lt;&gt;"",IF(J187&gt;0,"Comprar","Vender"),"")</f>
        <v/>
      </c>
      <c r="AP187" s="4"/>
      <c r="AZ187" s="4"/>
      <c r="BA187" s="5"/>
    </row>
    <row r="188" s="1" customFormat="true" ht="12.75" hidden="false" customHeight="false" outlineLevel="0" collapsed="false">
      <c r="B188" s="39" t="str">
        <f aca="false">IF(C188&lt;&gt;"",B187+1,"")</f>
        <v/>
      </c>
      <c r="C188" s="40"/>
      <c r="D188" s="56"/>
      <c r="E188" s="42"/>
      <c r="F188" s="49" t="str">
        <f aca="false">IF(D188&lt;&gt;"",F187*(1-$F$6)+$F$6*D188,"")</f>
        <v/>
      </c>
      <c r="G188" s="49" t="str">
        <f aca="false">IF(D188&lt;&gt;"",G187*(1-$G$6)+$G$6*D188,"")</f>
        <v/>
      </c>
      <c r="H188" s="49" t="str">
        <f aca="false">IF(D188&lt;&gt;"",F188-G188,"")</f>
        <v/>
      </c>
      <c r="I188" s="49" t="str">
        <f aca="false">IF(D188&lt;&gt;"",H188*$I$6+(1-$I$6)*I187,"")</f>
        <v/>
      </c>
      <c r="J188" s="53" t="str">
        <f aca="false">IF(D188&lt;&gt;"",H188-I188,"")</f>
        <v/>
      </c>
      <c r="K188" s="50" t="str">
        <f aca="false">IF(J188&lt;&gt;"",IF(J188&gt;0,"Comprar","Vender"),"")</f>
        <v/>
      </c>
      <c r="AP188" s="4"/>
      <c r="AZ188" s="4"/>
      <c r="BA188" s="5"/>
    </row>
    <row r="189" s="1" customFormat="true" ht="12.75" hidden="false" customHeight="false" outlineLevel="0" collapsed="false">
      <c r="B189" s="39" t="str">
        <f aca="false">IF(C189&lt;&gt;"",B188+1,"")</f>
        <v/>
      </c>
      <c r="C189" s="40"/>
      <c r="D189" s="56"/>
      <c r="E189" s="42"/>
      <c r="F189" s="49" t="str">
        <f aca="false">IF(D189&lt;&gt;"",F188*(1-$F$6)+$F$6*D189,"")</f>
        <v/>
      </c>
      <c r="G189" s="49" t="str">
        <f aca="false">IF(D189&lt;&gt;"",G188*(1-$G$6)+$G$6*D189,"")</f>
        <v/>
      </c>
      <c r="H189" s="49" t="str">
        <f aca="false">IF(D189&lt;&gt;"",F189-G189,"")</f>
        <v/>
      </c>
      <c r="I189" s="49" t="str">
        <f aca="false">IF(D189&lt;&gt;"",H189*$I$6+(1-$I$6)*I188,"")</f>
        <v/>
      </c>
      <c r="J189" s="53" t="str">
        <f aca="false">IF(D189&lt;&gt;"",H189-I189,"")</f>
        <v/>
      </c>
      <c r="K189" s="50" t="str">
        <f aca="false">IF(J189&lt;&gt;"",IF(J189&gt;0,"Comprar","Vender"),"")</f>
        <v/>
      </c>
      <c r="AP189" s="4"/>
      <c r="AZ189" s="4"/>
      <c r="BA189" s="5"/>
    </row>
    <row r="190" s="1" customFormat="true" ht="12.75" hidden="false" customHeight="false" outlineLevel="0" collapsed="false">
      <c r="B190" s="39" t="str">
        <f aca="false">IF(C190&lt;&gt;"",B189+1,"")</f>
        <v/>
      </c>
      <c r="C190" s="40"/>
      <c r="D190" s="56"/>
      <c r="E190" s="42"/>
      <c r="F190" s="49" t="str">
        <f aca="false">IF(D190&lt;&gt;"",F189*(1-$F$6)+$F$6*D190,"")</f>
        <v/>
      </c>
      <c r="G190" s="49" t="str">
        <f aca="false">IF(D190&lt;&gt;"",G189*(1-$G$6)+$G$6*D190,"")</f>
        <v/>
      </c>
      <c r="H190" s="49" t="str">
        <f aca="false">IF(D190&lt;&gt;"",F190-G190,"")</f>
        <v/>
      </c>
      <c r="I190" s="49" t="str">
        <f aca="false">IF(D190&lt;&gt;"",H190*$I$6+(1-$I$6)*I189,"")</f>
        <v/>
      </c>
      <c r="J190" s="53" t="str">
        <f aca="false">IF(D190&lt;&gt;"",H190-I190,"")</f>
        <v/>
      </c>
      <c r="K190" s="50" t="str">
        <f aca="false">IF(J190&lt;&gt;"",IF(J190&gt;0,"Comprar","Vender"),"")</f>
        <v/>
      </c>
      <c r="AP190" s="4"/>
      <c r="AZ190" s="4"/>
      <c r="BA190" s="5"/>
    </row>
    <row r="191" s="1" customFormat="true" ht="12.75" hidden="false" customHeight="false" outlineLevel="0" collapsed="false">
      <c r="B191" s="39" t="str">
        <f aca="false">IF(C191&lt;&gt;"",B190+1,"")</f>
        <v/>
      </c>
      <c r="C191" s="40"/>
      <c r="D191" s="56"/>
      <c r="E191" s="42"/>
      <c r="F191" s="49" t="str">
        <f aca="false">IF(D191&lt;&gt;"",F190*(1-$F$6)+$F$6*D191,"")</f>
        <v/>
      </c>
      <c r="G191" s="49" t="str">
        <f aca="false">IF(D191&lt;&gt;"",G190*(1-$G$6)+$G$6*D191,"")</f>
        <v/>
      </c>
      <c r="H191" s="49" t="str">
        <f aca="false">IF(D191&lt;&gt;"",F191-G191,"")</f>
        <v/>
      </c>
      <c r="I191" s="49" t="str">
        <f aca="false">IF(D191&lt;&gt;"",H191*$I$6+(1-$I$6)*I190,"")</f>
        <v/>
      </c>
      <c r="J191" s="53" t="str">
        <f aca="false">IF(D191&lt;&gt;"",H191-I191,"")</f>
        <v/>
      </c>
      <c r="K191" s="50" t="str">
        <f aca="false">IF(J191&lt;&gt;"",IF(J191&gt;0,"Comprar","Vender"),"")</f>
        <v/>
      </c>
      <c r="AP191" s="4"/>
      <c r="AZ191" s="4"/>
      <c r="BA191" s="5"/>
    </row>
    <row r="192" s="1" customFormat="true" ht="12.75" hidden="false" customHeight="false" outlineLevel="0" collapsed="false">
      <c r="B192" s="39" t="str">
        <f aca="false">IF(C192&lt;&gt;"",B191+1,"")</f>
        <v/>
      </c>
      <c r="C192" s="40"/>
      <c r="D192" s="56"/>
      <c r="E192" s="42"/>
      <c r="F192" s="49" t="str">
        <f aca="false">IF(D192&lt;&gt;"",F191*(1-$F$6)+$F$6*D192,"")</f>
        <v/>
      </c>
      <c r="G192" s="49" t="str">
        <f aca="false">IF(D192&lt;&gt;"",G191*(1-$G$6)+$G$6*D192,"")</f>
        <v/>
      </c>
      <c r="H192" s="49" t="str">
        <f aca="false">IF(D192&lt;&gt;"",F192-G192,"")</f>
        <v/>
      </c>
      <c r="I192" s="49" t="str">
        <f aca="false">IF(D192&lt;&gt;"",H192*$I$6+(1-$I$6)*I191,"")</f>
        <v/>
      </c>
      <c r="J192" s="53" t="str">
        <f aca="false">IF(D192&lt;&gt;"",H192-I192,"")</f>
        <v/>
      </c>
      <c r="K192" s="50" t="str">
        <f aca="false">IF(J192&lt;&gt;"",IF(J192&gt;0,"Comprar","Vender"),"")</f>
        <v/>
      </c>
      <c r="AP192" s="4"/>
      <c r="AZ192" s="4"/>
      <c r="BA192" s="5"/>
    </row>
    <row r="193" s="1" customFormat="true" ht="12.75" hidden="false" customHeight="false" outlineLevel="0" collapsed="false">
      <c r="B193" s="39" t="str">
        <f aca="false">IF(C193&lt;&gt;"",B192+1,"")</f>
        <v/>
      </c>
      <c r="C193" s="40"/>
      <c r="D193" s="56"/>
      <c r="E193" s="42"/>
      <c r="F193" s="49" t="str">
        <f aca="false">IF(D193&lt;&gt;"",F192*(1-$F$6)+$F$6*D193,"")</f>
        <v/>
      </c>
      <c r="G193" s="49" t="str">
        <f aca="false">IF(D193&lt;&gt;"",G192*(1-$G$6)+$G$6*D193,"")</f>
        <v/>
      </c>
      <c r="H193" s="49" t="str">
        <f aca="false">IF(D193&lt;&gt;"",F193-G193,"")</f>
        <v/>
      </c>
      <c r="I193" s="49" t="str">
        <f aca="false">IF(D193&lt;&gt;"",H193*$I$6+(1-$I$6)*I192,"")</f>
        <v/>
      </c>
      <c r="J193" s="53" t="str">
        <f aca="false">IF(D193&lt;&gt;"",H193-I193,"")</f>
        <v/>
      </c>
      <c r="K193" s="50" t="str">
        <f aca="false">IF(J193&lt;&gt;"",IF(J193&gt;0,"Comprar","Vender"),"")</f>
        <v/>
      </c>
      <c r="AP193" s="4"/>
      <c r="AZ193" s="4"/>
      <c r="BA193" s="5"/>
    </row>
    <row r="194" s="1" customFormat="true" ht="12.75" hidden="false" customHeight="false" outlineLevel="0" collapsed="false">
      <c r="B194" s="39" t="str">
        <f aca="false">IF(C194&lt;&gt;"",B193+1,"")</f>
        <v/>
      </c>
      <c r="C194" s="40"/>
      <c r="D194" s="56"/>
      <c r="E194" s="42"/>
      <c r="F194" s="49" t="str">
        <f aca="false">IF(D194&lt;&gt;"",F193*(1-$F$6)+$F$6*D194,"")</f>
        <v/>
      </c>
      <c r="G194" s="49" t="str">
        <f aca="false">IF(D194&lt;&gt;"",G193*(1-$G$6)+$G$6*D194,"")</f>
        <v/>
      </c>
      <c r="H194" s="49" t="str">
        <f aca="false">IF(D194&lt;&gt;"",F194-G194,"")</f>
        <v/>
      </c>
      <c r="I194" s="49" t="str">
        <f aca="false">IF(D194&lt;&gt;"",H194*$I$6+(1-$I$6)*I193,"")</f>
        <v/>
      </c>
      <c r="J194" s="53" t="str">
        <f aca="false">IF(D194&lt;&gt;"",H194-I194,"")</f>
        <v/>
      </c>
      <c r="K194" s="50" t="str">
        <f aca="false">IF(J194&lt;&gt;"",IF(J194&gt;0,"Comprar","Vender"),"")</f>
        <v/>
      </c>
      <c r="AP194" s="4"/>
      <c r="AZ194" s="4"/>
      <c r="BA194" s="5"/>
    </row>
    <row r="195" s="1" customFormat="true" ht="12.75" hidden="false" customHeight="false" outlineLevel="0" collapsed="false">
      <c r="B195" s="39" t="str">
        <f aca="false">IF(C195&lt;&gt;"",B194+1,"")</f>
        <v/>
      </c>
      <c r="C195" s="40"/>
      <c r="D195" s="56"/>
      <c r="E195" s="42"/>
      <c r="F195" s="49" t="str">
        <f aca="false">IF(D195&lt;&gt;"",F194*(1-$F$6)+$F$6*D195,"")</f>
        <v/>
      </c>
      <c r="G195" s="49" t="str">
        <f aca="false">IF(D195&lt;&gt;"",G194*(1-$G$6)+$G$6*D195,"")</f>
        <v/>
      </c>
      <c r="H195" s="49" t="str">
        <f aca="false">IF(D195&lt;&gt;"",F195-G195,"")</f>
        <v/>
      </c>
      <c r="I195" s="49" t="str">
        <f aca="false">IF(D195&lt;&gt;"",H195*$I$6+(1-$I$6)*I194,"")</f>
        <v/>
      </c>
      <c r="J195" s="53" t="str">
        <f aca="false">IF(D195&lt;&gt;"",H195-I195,"")</f>
        <v/>
      </c>
      <c r="K195" s="50" t="str">
        <f aca="false">IF(J195&lt;&gt;"",IF(J195&gt;0,"Comprar","Vender"),"")</f>
        <v/>
      </c>
      <c r="AP195" s="4"/>
      <c r="AZ195" s="4"/>
      <c r="BA195" s="5"/>
    </row>
    <row r="196" s="1" customFormat="true" ht="12.75" hidden="false" customHeight="false" outlineLevel="0" collapsed="false">
      <c r="B196" s="39" t="str">
        <f aca="false">IF(C196&lt;&gt;"",B195+1,"")</f>
        <v/>
      </c>
      <c r="C196" s="40"/>
      <c r="D196" s="56"/>
      <c r="E196" s="42"/>
      <c r="F196" s="49" t="str">
        <f aca="false">IF(D196&lt;&gt;"",F195*(1-$F$6)+$F$6*D196,"")</f>
        <v/>
      </c>
      <c r="G196" s="49" t="str">
        <f aca="false">IF(D196&lt;&gt;"",G195*(1-$G$6)+$G$6*D196,"")</f>
        <v/>
      </c>
      <c r="H196" s="49" t="str">
        <f aca="false">IF(D196&lt;&gt;"",F196-G196,"")</f>
        <v/>
      </c>
      <c r="I196" s="49" t="str">
        <f aca="false">IF(D196&lt;&gt;"",H196*$I$6+(1-$I$6)*I195,"")</f>
        <v/>
      </c>
      <c r="J196" s="53" t="str">
        <f aca="false">IF(D196&lt;&gt;"",H196-I196,"")</f>
        <v/>
      </c>
      <c r="K196" s="50" t="str">
        <f aca="false">IF(J196&lt;&gt;"",IF(J196&gt;0,"Comprar","Vender"),"")</f>
        <v/>
      </c>
      <c r="AP196" s="4"/>
      <c r="AZ196" s="4"/>
      <c r="BA196" s="5"/>
    </row>
    <row r="197" s="1" customFormat="true" ht="12.75" hidden="false" customHeight="false" outlineLevel="0" collapsed="false">
      <c r="B197" s="39" t="str">
        <f aca="false">IF(C197&lt;&gt;"",B196+1,"")</f>
        <v/>
      </c>
      <c r="C197" s="40"/>
      <c r="D197" s="56"/>
      <c r="E197" s="42"/>
      <c r="F197" s="49" t="str">
        <f aca="false">IF(D197&lt;&gt;"",F196*(1-$F$6)+$F$6*D197,"")</f>
        <v/>
      </c>
      <c r="G197" s="49" t="str">
        <f aca="false">IF(D197&lt;&gt;"",G196*(1-$G$6)+$G$6*D197,"")</f>
        <v/>
      </c>
      <c r="H197" s="49" t="str">
        <f aca="false">IF(D197&lt;&gt;"",F197-G197,"")</f>
        <v/>
      </c>
      <c r="I197" s="49" t="str">
        <f aca="false">IF(D197&lt;&gt;"",H197*$I$6+(1-$I$6)*I196,"")</f>
        <v/>
      </c>
      <c r="J197" s="53" t="str">
        <f aca="false">IF(D197&lt;&gt;"",H197-I197,"")</f>
        <v/>
      </c>
      <c r="K197" s="50" t="str">
        <f aca="false">IF(J197&lt;&gt;"",IF(J197&gt;0,"Comprar","Vender"),"")</f>
        <v/>
      </c>
      <c r="AP197" s="4"/>
      <c r="AZ197" s="4"/>
      <c r="BA197" s="5"/>
    </row>
    <row r="198" s="1" customFormat="true" ht="12.75" hidden="false" customHeight="false" outlineLevel="0" collapsed="false">
      <c r="B198" s="39" t="str">
        <f aca="false">IF(C198&lt;&gt;"",B197+1,"")</f>
        <v/>
      </c>
      <c r="C198" s="40"/>
      <c r="D198" s="56"/>
      <c r="E198" s="42"/>
      <c r="F198" s="49" t="str">
        <f aca="false">IF(D198&lt;&gt;"",F197*(1-$F$6)+$F$6*D198,"")</f>
        <v/>
      </c>
      <c r="G198" s="49" t="str">
        <f aca="false">IF(D198&lt;&gt;"",G197*(1-$G$6)+$G$6*D198,"")</f>
        <v/>
      </c>
      <c r="H198" s="49" t="str">
        <f aca="false">IF(D198&lt;&gt;"",F198-G198,"")</f>
        <v/>
      </c>
      <c r="I198" s="49" t="str">
        <f aca="false">IF(D198&lt;&gt;"",H198*$I$6+(1-$I$6)*I197,"")</f>
        <v/>
      </c>
      <c r="J198" s="53" t="str">
        <f aca="false">IF(D198&lt;&gt;"",H198-I198,"")</f>
        <v/>
      </c>
      <c r="K198" s="50" t="str">
        <f aca="false">IF(J198&lt;&gt;"",IF(J198&gt;0,"Comprar","Vender"),"")</f>
        <v/>
      </c>
      <c r="AP198" s="4"/>
      <c r="AZ198" s="4"/>
      <c r="BA198" s="5"/>
    </row>
    <row r="199" s="1" customFormat="true" ht="12.75" hidden="false" customHeight="false" outlineLevel="0" collapsed="false">
      <c r="B199" s="39" t="str">
        <f aca="false">IF(C199&lt;&gt;"",B198+1,"")</f>
        <v/>
      </c>
      <c r="C199" s="40"/>
      <c r="D199" s="56"/>
      <c r="E199" s="42"/>
      <c r="F199" s="49" t="str">
        <f aca="false">IF(D199&lt;&gt;"",F198*(1-$F$6)+$F$6*D199,"")</f>
        <v/>
      </c>
      <c r="G199" s="49" t="str">
        <f aca="false">IF(D199&lt;&gt;"",G198*(1-$G$6)+$G$6*D199,"")</f>
        <v/>
      </c>
      <c r="H199" s="49" t="str">
        <f aca="false">IF(D199&lt;&gt;"",F199-G199,"")</f>
        <v/>
      </c>
      <c r="I199" s="49" t="str">
        <f aca="false">IF(D199&lt;&gt;"",H199*$I$6+(1-$I$6)*I198,"")</f>
        <v/>
      </c>
      <c r="J199" s="53" t="str">
        <f aca="false">IF(D199&lt;&gt;"",H199-I199,"")</f>
        <v/>
      </c>
      <c r="K199" s="50" t="str">
        <f aca="false">IF(J199&lt;&gt;"",IF(J199&gt;0,"Comprar","Vender"),"")</f>
        <v/>
      </c>
      <c r="AP199" s="4"/>
      <c r="AZ199" s="4"/>
      <c r="BA199" s="5"/>
    </row>
    <row r="200" s="1" customFormat="true" ht="12.75" hidden="false" customHeight="false" outlineLevel="0" collapsed="false">
      <c r="B200" s="39" t="str">
        <f aca="false">IF(C200&lt;&gt;"",B199+1,"")</f>
        <v/>
      </c>
      <c r="C200" s="40"/>
      <c r="D200" s="56"/>
      <c r="E200" s="42"/>
      <c r="F200" s="49" t="str">
        <f aca="false">IF(D200&lt;&gt;"",F199*(1-$F$6)+$F$6*D200,"")</f>
        <v/>
      </c>
      <c r="G200" s="49" t="str">
        <f aca="false">IF(D200&lt;&gt;"",G199*(1-$G$6)+$G$6*D200,"")</f>
        <v/>
      </c>
      <c r="H200" s="49" t="str">
        <f aca="false">IF(D200&lt;&gt;"",F200-G200,"")</f>
        <v/>
      </c>
      <c r="I200" s="49" t="str">
        <f aca="false">IF(D200&lt;&gt;"",H200*$I$6+(1-$I$6)*I199,"")</f>
        <v/>
      </c>
      <c r="J200" s="53" t="str">
        <f aca="false">IF(D200&lt;&gt;"",H200-I200,"")</f>
        <v/>
      </c>
      <c r="K200" s="50" t="str">
        <f aca="false">IF(J200&lt;&gt;"",IF(J200&gt;0,"Comprar","Vender"),"")</f>
        <v/>
      </c>
      <c r="AP200" s="4"/>
      <c r="AZ200" s="4"/>
      <c r="BA200" s="5"/>
    </row>
    <row r="201" s="1" customFormat="true" ht="12.75" hidden="false" customHeight="false" outlineLevel="0" collapsed="false">
      <c r="B201" s="39" t="str">
        <f aca="false">IF(C201&lt;&gt;"",B200+1,"")</f>
        <v/>
      </c>
      <c r="C201" s="40"/>
      <c r="D201" s="56"/>
      <c r="E201" s="42"/>
      <c r="F201" s="49" t="str">
        <f aca="false">IF(D201&lt;&gt;"",F200*(1-$F$6)+$F$6*D201,"")</f>
        <v/>
      </c>
      <c r="G201" s="49" t="str">
        <f aca="false">IF(D201&lt;&gt;"",G200*(1-$G$6)+$G$6*D201,"")</f>
        <v/>
      </c>
      <c r="H201" s="49" t="str">
        <f aca="false">IF(D201&lt;&gt;"",F201-G201,"")</f>
        <v/>
      </c>
      <c r="I201" s="49" t="str">
        <f aca="false">IF(D201&lt;&gt;"",H201*$I$6+(1-$I$6)*I200,"")</f>
        <v/>
      </c>
      <c r="J201" s="53" t="str">
        <f aca="false">IF(D201&lt;&gt;"",H201-I201,"")</f>
        <v/>
      </c>
      <c r="K201" s="50" t="str">
        <f aca="false">IF(J201&lt;&gt;"",IF(J201&gt;0,"Comprar","Vender"),"")</f>
        <v/>
      </c>
      <c r="AP201" s="4"/>
      <c r="AZ201" s="4"/>
      <c r="BA201" s="5"/>
    </row>
    <row r="202" s="1" customFormat="true" ht="12.75" hidden="false" customHeight="false" outlineLevel="0" collapsed="false">
      <c r="B202" s="39" t="str">
        <f aca="false">IF(C202&lt;&gt;"",B201+1,"")</f>
        <v/>
      </c>
      <c r="C202" s="40"/>
      <c r="D202" s="56"/>
      <c r="E202" s="42"/>
      <c r="F202" s="49" t="str">
        <f aca="false">IF(D202&lt;&gt;"",F201*(1-$F$6)+$F$6*D202,"")</f>
        <v/>
      </c>
      <c r="G202" s="49" t="str">
        <f aca="false">IF(D202&lt;&gt;"",G201*(1-$G$6)+$G$6*D202,"")</f>
        <v/>
      </c>
      <c r="H202" s="49" t="str">
        <f aca="false">IF(D202&lt;&gt;"",F202-G202,"")</f>
        <v/>
      </c>
      <c r="I202" s="49" t="str">
        <f aca="false">IF(D202&lt;&gt;"",H202*$I$6+(1-$I$6)*I201,"")</f>
        <v/>
      </c>
      <c r="J202" s="53" t="str">
        <f aca="false">IF(D202&lt;&gt;"",H202-I202,"")</f>
        <v/>
      </c>
      <c r="K202" s="50" t="str">
        <f aca="false">IF(J202&lt;&gt;"",IF(J202&gt;0,"Comprar","Vender"),"")</f>
        <v/>
      </c>
      <c r="AP202" s="4"/>
      <c r="AZ202" s="4"/>
      <c r="BA202" s="5"/>
    </row>
    <row r="203" s="1" customFormat="true" ht="12.75" hidden="false" customHeight="false" outlineLevel="0" collapsed="false">
      <c r="B203" s="39" t="str">
        <f aca="false">IF(C203&lt;&gt;"",B202+1,"")</f>
        <v/>
      </c>
      <c r="C203" s="40"/>
      <c r="D203" s="56"/>
      <c r="E203" s="42"/>
      <c r="F203" s="49" t="str">
        <f aca="false">IF(D203&lt;&gt;"",F202*(1-$F$6)+$F$6*D203,"")</f>
        <v/>
      </c>
      <c r="G203" s="49" t="str">
        <f aca="false">IF(D203&lt;&gt;"",G202*(1-$G$6)+$G$6*D203,"")</f>
        <v/>
      </c>
      <c r="H203" s="49" t="str">
        <f aca="false">IF(D203&lt;&gt;"",F203-G203,"")</f>
        <v/>
      </c>
      <c r="I203" s="49" t="str">
        <f aca="false">IF(D203&lt;&gt;"",H203*$I$6+(1-$I$6)*I202,"")</f>
        <v/>
      </c>
      <c r="J203" s="53" t="str">
        <f aca="false">IF(D203&lt;&gt;"",H203-I203,"")</f>
        <v/>
      </c>
      <c r="K203" s="50" t="str">
        <f aca="false">IF(J203&lt;&gt;"",IF(J203&gt;0,"Comprar","Vender"),"")</f>
        <v/>
      </c>
      <c r="AP203" s="4"/>
      <c r="AZ203" s="4"/>
      <c r="BA203" s="5"/>
    </row>
    <row r="204" s="1" customFormat="true" ht="12.75" hidden="false" customHeight="false" outlineLevel="0" collapsed="false">
      <c r="B204" s="39" t="str">
        <f aca="false">IF(C204&lt;&gt;"",B203+1,"")</f>
        <v/>
      </c>
      <c r="C204" s="40"/>
      <c r="D204" s="56"/>
      <c r="E204" s="42"/>
      <c r="F204" s="49" t="str">
        <f aca="false">IF(D204&lt;&gt;"",F203*(1-$F$6)+$F$6*D204,"")</f>
        <v/>
      </c>
      <c r="G204" s="49" t="str">
        <f aca="false">IF(D204&lt;&gt;"",G203*(1-$G$6)+$G$6*D204,"")</f>
        <v/>
      </c>
      <c r="H204" s="49" t="str">
        <f aca="false">IF(D204&lt;&gt;"",F204-G204,"")</f>
        <v/>
      </c>
      <c r="I204" s="49" t="str">
        <f aca="false">IF(D204&lt;&gt;"",H204*$I$6+(1-$I$6)*I203,"")</f>
        <v/>
      </c>
      <c r="J204" s="53" t="str">
        <f aca="false">IF(D204&lt;&gt;"",H204-I204,"")</f>
        <v/>
      </c>
      <c r="K204" s="50" t="str">
        <f aca="false">IF(J204&lt;&gt;"",IF(J204&gt;0,"Comprar","Vender"),"")</f>
        <v/>
      </c>
      <c r="AP204" s="4"/>
      <c r="AZ204" s="4"/>
      <c r="BA204" s="5"/>
    </row>
    <row r="205" s="1" customFormat="true" ht="12.75" hidden="false" customHeight="false" outlineLevel="0" collapsed="false">
      <c r="B205" s="39" t="str">
        <f aca="false">IF(C205&lt;&gt;"",B204+1,"")</f>
        <v/>
      </c>
      <c r="C205" s="40"/>
      <c r="D205" s="56"/>
      <c r="E205" s="42"/>
      <c r="F205" s="49" t="str">
        <f aca="false">IF(D205&lt;&gt;"",F204*(1-$F$6)+$F$6*D205,"")</f>
        <v/>
      </c>
      <c r="G205" s="49" t="str">
        <f aca="false">IF(D205&lt;&gt;"",G204*(1-$G$6)+$G$6*D205,"")</f>
        <v/>
      </c>
      <c r="H205" s="49" t="str">
        <f aca="false">IF(D205&lt;&gt;"",F205-G205,"")</f>
        <v/>
      </c>
      <c r="I205" s="49" t="str">
        <f aca="false">IF(D205&lt;&gt;"",H205*$I$6+(1-$I$6)*I204,"")</f>
        <v/>
      </c>
      <c r="J205" s="53" t="str">
        <f aca="false">IF(D205&lt;&gt;"",H205-I205,"")</f>
        <v/>
      </c>
      <c r="K205" s="50" t="str">
        <f aca="false">IF(J205&lt;&gt;"",IF(J205&gt;0,"Comprar","Vender"),"")</f>
        <v/>
      </c>
      <c r="AP205" s="4"/>
      <c r="AZ205" s="4"/>
      <c r="BA205" s="5"/>
    </row>
    <row r="206" s="1" customFormat="true" ht="12.75" hidden="false" customHeight="false" outlineLevel="0" collapsed="false">
      <c r="B206" s="39" t="str">
        <f aca="false">IF(C206&lt;&gt;"",B205+1,"")</f>
        <v/>
      </c>
      <c r="C206" s="40"/>
      <c r="D206" s="56"/>
      <c r="E206" s="42"/>
      <c r="F206" s="49" t="str">
        <f aca="false">IF(D206&lt;&gt;"",F205*(1-$F$6)+$F$6*D206,"")</f>
        <v/>
      </c>
      <c r="G206" s="49" t="str">
        <f aca="false">IF(D206&lt;&gt;"",G205*(1-$G$6)+$G$6*D206,"")</f>
        <v/>
      </c>
      <c r="H206" s="49" t="str">
        <f aca="false">IF(D206&lt;&gt;"",F206-G206,"")</f>
        <v/>
      </c>
      <c r="I206" s="49" t="str">
        <f aca="false">IF(D206&lt;&gt;"",H206*$I$6+(1-$I$6)*I205,"")</f>
        <v/>
      </c>
      <c r="J206" s="53" t="str">
        <f aca="false">IF(D206&lt;&gt;"",H206-I206,"")</f>
        <v/>
      </c>
      <c r="K206" s="50" t="str">
        <f aca="false">IF(J206&lt;&gt;"",IF(J206&gt;0,"Comprar","Vender"),"")</f>
        <v/>
      </c>
      <c r="AP206" s="4"/>
      <c r="AZ206" s="4"/>
      <c r="BA206" s="5"/>
    </row>
    <row r="207" s="1" customFormat="true" ht="12.75" hidden="false" customHeight="false" outlineLevel="0" collapsed="false">
      <c r="B207" s="39" t="str">
        <f aca="false">IF(C207&lt;&gt;"",B206+1,"")</f>
        <v/>
      </c>
      <c r="C207" s="40"/>
      <c r="D207" s="56"/>
      <c r="E207" s="42"/>
      <c r="F207" s="49" t="str">
        <f aca="false">IF(D207&lt;&gt;"",F206*(1-$F$6)+$F$6*D207,"")</f>
        <v/>
      </c>
      <c r="G207" s="49" t="str">
        <f aca="false">IF(D207&lt;&gt;"",G206*(1-$G$6)+$G$6*D207,"")</f>
        <v/>
      </c>
      <c r="H207" s="49" t="str">
        <f aca="false">IF(D207&lt;&gt;"",F207-G207,"")</f>
        <v/>
      </c>
      <c r="I207" s="49" t="str">
        <f aca="false">IF(D207&lt;&gt;"",H207*$I$6+(1-$I$6)*I206,"")</f>
        <v/>
      </c>
      <c r="J207" s="53" t="str">
        <f aca="false">IF(D207&lt;&gt;"",H207-I207,"")</f>
        <v/>
      </c>
      <c r="K207" s="50" t="str">
        <f aca="false">IF(J207&lt;&gt;"",IF(J207&gt;0,"Comprar","Vender"),"")</f>
        <v/>
      </c>
      <c r="AP207" s="4"/>
      <c r="AZ207" s="4"/>
      <c r="BA207" s="5"/>
    </row>
    <row r="208" s="1" customFormat="true" ht="12.75" hidden="false" customHeight="false" outlineLevel="0" collapsed="false">
      <c r="B208" s="39" t="str">
        <f aca="false">IF(C208&lt;&gt;"",B207+1,"")</f>
        <v/>
      </c>
      <c r="C208" s="40"/>
      <c r="D208" s="56"/>
      <c r="E208" s="42"/>
      <c r="F208" s="49" t="str">
        <f aca="false">IF(D208&lt;&gt;"",F207*(1-$F$6)+$F$6*D208,"")</f>
        <v/>
      </c>
      <c r="G208" s="49" t="str">
        <f aca="false">IF(D208&lt;&gt;"",G207*(1-$G$6)+$G$6*D208,"")</f>
        <v/>
      </c>
      <c r="H208" s="49" t="str">
        <f aca="false">IF(D208&lt;&gt;"",F208-G208,"")</f>
        <v/>
      </c>
      <c r="I208" s="49" t="str">
        <f aca="false">IF(D208&lt;&gt;"",H208*$I$6+(1-$I$6)*I207,"")</f>
        <v/>
      </c>
      <c r="J208" s="53" t="str">
        <f aca="false">IF(D208&lt;&gt;"",H208-I208,"")</f>
        <v/>
      </c>
      <c r="K208" s="50" t="str">
        <f aca="false">IF(J208&lt;&gt;"",IF(J208&gt;0,"Comprar","Vender"),"")</f>
        <v/>
      </c>
      <c r="AP208" s="4"/>
      <c r="AZ208" s="4"/>
      <c r="BA208" s="5"/>
    </row>
    <row r="209" s="1" customFormat="true" ht="12.75" hidden="false" customHeight="false" outlineLevel="0" collapsed="false">
      <c r="B209" s="39" t="str">
        <f aca="false">IF(C209&lt;&gt;"",B208+1,"")</f>
        <v/>
      </c>
      <c r="C209" s="40"/>
      <c r="D209" s="56"/>
      <c r="E209" s="42"/>
      <c r="F209" s="49" t="str">
        <f aca="false">IF(D209&lt;&gt;"",F208*(1-$F$6)+$F$6*D209,"")</f>
        <v/>
      </c>
      <c r="G209" s="49" t="str">
        <f aca="false">IF(D209&lt;&gt;"",G208*(1-$G$6)+$G$6*D209,"")</f>
        <v/>
      </c>
      <c r="H209" s="49" t="str">
        <f aca="false">IF(D209&lt;&gt;"",F209-G209,"")</f>
        <v/>
      </c>
      <c r="I209" s="49" t="str">
        <f aca="false">IF(D209&lt;&gt;"",H209*$I$6+(1-$I$6)*I208,"")</f>
        <v/>
      </c>
      <c r="J209" s="53" t="str">
        <f aca="false">IF(D209&lt;&gt;"",H209-I209,"")</f>
        <v/>
      </c>
      <c r="K209" s="50" t="str">
        <f aca="false">IF(J209&lt;&gt;"",IF(J209&gt;0,"Comprar","Vender"),"")</f>
        <v/>
      </c>
      <c r="AP209" s="4"/>
      <c r="AZ209" s="4"/>
      <c r="BA209" s="5"/>
    </row>
    <row r="210" s="1" customFormat="true" ht="12.75" hidden="false" customHeight="false" outlineLevel="0" collapsed="false">
      <c r="B210" s="39" t="str">
        <f aca="false">IF(C210&lt;&gt;"",B209+1,"")</f>
        <v/>
      </c>
      <c r="C210" s="40"/>
      <c r="D210" s="56"/>
      <c r="E210" s="42"/>
      <c r="F210" s="49" t="str">
        <f aca="false">IF(D210&lt;&gt;"",F209*(1-$F$6)+$F$6*D210,"")</f>
        <v/>
      </c>
      <c r="G210" s="49" t="str">
        <f aca="false">IF(D210&lt;&gt;"",G209*(1-$G$6)+$G$6*D210,"")</f>
        <v/>
      </c>
      <c r="H210" s="49" t="str">
        <f aca="false">IF(D210&lt;&gt;"",F210-G210,"")</f>
        <v/>
      </c>
      <c r="I210" s="49" t="str">
        <f aca="false">IF(D210&lt;&gt;"",H210*$I$6+(1-$I$6)*I209,"")</f>
        <v/>
      </c>
      <c r="J210" s="53" t="str">
        <f aca="false">IF(D210&lt;&gt;"",H210-I210,"")</f>
        <v/>
      </c>
      <c r="K210" s="50" t="str">
        <f aca="false">IF(J210&lt;&gt;"",IF(J210&gt;0,"Comprar","Vender"),"")</f>
        <v/>
      </c>
      <c r="AP210" s="4"/>
      <c r="AZ210" s="4"/>
      <c r="BA210" s="5"/>
    </row>
    <row r="211" s="1" customFormat="true" ht="12.75" hidden="false" customHeight="false" outlineLevel="0" collapsed="false">
      <c r="B211" s="39" t="str">
        <f aca="false">IF(C211&lt;&gt;"",B210+1,"")</f>
        <v/>
      </c>
      <c r="C211" s="40"/>
      <c r="D211" s="56"/>
      <c r="E211" s="42"/>
      <c r="F211" s="49" t="str">
        <f aca="false">IF(D211&lt;&gt;"",F210*(1-$F$6)+$F$6*D211,"")</f>
        <v/>
      </c>
      <c r="G211" s="49" t="str">
        <f aca="false">IF(D211&lt;&gt;"",G210*(1-$G$6)+$G$6*D211,"")</f>
        <v/>
      </c>
      <c r="H211" s="49" t="str">
        <f aca="false">IF(D211&lt;&gt;"",F211-G211,"")</f>
        <v/>
      </c>
      <c r="I211" s="49" t="str">
        <f aca="false">IF(D211&lt;&gt;"",H211*$I$6+(1-$I$6)*I210,"")</f>
        <v/>
      </c>
      <c r="J211" s="53" t="str">
        <f aca="false">IF(D211&lt;&gt;"",H211-I211,"")</f>
        <v/>
      </c>
      <c r="K211" s="50" t="str">
        <f aca="false">IF(J211&lt;&gt;"",IF(J211&gt;0,"Comprar","Vender"),"")</f>
        <v/>
      </c>
      <c r="AP211" s="4"/>
      <c r="AZ211" s="4"/>
      <c r="BA211" s="5"/>
    </row>
    <row r="212" s="1" customFormat="true" ht="12.75" hidden="false" customHeight="false" outlineLevel="0" collapsed="false">
      <c r="B212" s="39" t="str">
        <f aca="false">IF(C212&lt;&gt;"",B211+1,"")</f>
        <v/>
      </c>
      <c r="C212" s="40"/>
      <c r="D212" s="56"/>
      <c r="E212" s="42"/>
      <c r="F212" s="49" t="str">
        <f aca="false">IF(D212&lt;&gt;"",F211*(1-$F$6)+$F$6*D212,"")</f>
        <v/>
      </c>
      <c r="G212" s="49" t="str">
        <f aca="false">IF(D212&lt;&gt;"",G211*(1-$G$6)+$G$6*D212,"")</f>
        <v/>
      </c>
      <c r="H212" s="49" t="str">
        <f aca="false">IF(D212&lt;&gt;"",F212-G212,"")</f>
        <v/>
      </c>
      <c r="I212" s="49" t="str">
        <f aca="false">IF(D212&lt;&gt;"",H212*$I$6+(1-$I$6)*I211,"")</f>
        <v/>
      </c>
      <c r="J212" s="53" t="str">
        <f aca="false">IF(D212&lt;&gt;"",H212-I212,"")</f>
        <v/>
      </c>
      <c r="K212" s="50" t="str">
        <f aca="false">IF(J212&lt;&gt;"",IF(J212&gt;0,"Comprar","Vender"),"")</f>
        <v/>
      </c>
      <c r="AP212" s="4"/>
      <c r="AZ212" s="4"/>
      <c r="BA212" s="5"/>
    </row>
    <row r="213" s="1" customFormat="true" ht="12.75" hidden="false" customHeight="false" outlineLevel="0" collapsed="false">
      <c r="B213" s="39" t="str">
        <f aca="false">IF(C213&lt;&gt;"",B212+1,"")</f>
        <v/>
      </c>
      <c r="C213" s="40"/>
      <c r="D213" s="56"/>
      <c r="E213" s="42"/>
      <c r="F213" s="49" t="str">
        <f aca="false">IF(D213&lt;&gt;"",F212*(1-$F$6)+$F$6*D213,"")</f>
        <v/>
      </c>
      <c r="G213" s="49" t="str">
        <f aca="false">IF(D213&lt;&gt;"",G212*(1-$G$6)+$G$6*D213,"")</f>
        <v/>
      </c>
      <c r="H213" s="49" t="str">
        <f aca="false">IF(D213&lt;&gt;"",F213-G213,"")</f>
        <v/>
      </c>
      <c r="I213" s="49" t="str">
        <f aca="false">IF(D213&lt;&gt;"",H213*$I$6+(1-$I$6)*I212,"")</f>
        <v/>
      </c>
      <c r="J213" s="53" t="str">
        <f aca="false">IF(D213&lt;&gt;"",H213-I213,"")</f>
        <v/>
      </c>
      <c r="K213" s="50" t="str">
        <f aca="false">IF(J213&lt;&gt;"",IF(J213&gt;0,"Comprar","Vender"),"")</f>
        <v/>
      </c>
      <c r="AP213" s="4"/>
      <c r="AZ213" s="4"/>
      <c r="BA213" s="5"/>
    </row>
    <row r="214" s="1" customFormat="true" ht="12.75" hidden="false" customHeight="false" outlineLevel="0" collapsed="false">
      <c r="B214" s="39" t="str">
        <f aca="false">IF(C214&lt;&gt;"",B213+1,"")</f>
        <v/>
      </c>
      <c r="C214" s="40"/>
      <c r="D214" s="56"/>
      <c r="E214" s="42"/>
      <c r="F214" s="49" t="str">
        <f aca="false">IF(D214&lt;&gt;"",F213*(1-$F$6)+$F$6*D214,"")</f>
        <v/>
      </c>
      <c r="G214" s="49" t="str">
        <f aca="false">IF(D214&lt;&gt;"",G213*(1-$G$6)+$G$6*D214,"")</f>
        <v/>
      </c>
      <c r="H214" s="49" t="str">
        <f aca="false">IF(D214&lt;&gt;"",F214-G214,"")</f>
        <v/>
      </c>
      <c r="I214" s="49" t="str">
        <f aca="false">IF(D214&lt;&gt;"",H214*$I$6+(1-$I$6)*I213,"")</f>
        <v/>
      </c>
      <c r="J214" s="53" t="str">
        <f aca="false">IF(D214&lt;&gt;"",H214-I214,"")</f>
        <v/>
      </c>
      <c r="K214" s="50" t="str">
        <f aca="false">IF(J214&lt;&gt;"",IF(J214&gt;0,"Comprar","Vender"),"")</f>
        <v/>
      </c>
      <c r="AP214" s="4"/>
      <c r="AZ214" s="4"/>
      <c r="BA214" s="5"/>
    </row>
    <row r="215" s="1" customFormat="true" ht="12.75" hidden="false" customHeight="false" outlineLevel="0" collapsed="false">
      <c r="B215" s="39" t="str">
        <f aca="false">IF(C215&lt;&gt;"",B214+1,"")</f>
        <v/>
      </c>
      <c r="C215" s="40"/>
      <c r="D215" s="56"/>
      <c r="E215" s="42"/>
      <c r="F215" s="49" t="str">
        <f aca="false">IF(D215&lt;&gt;"",F214*(1-$F$6)+$F$6*D215,"")</f>
        <v/>
      </c>
      <c r="G215" s="49" t="str">
        <f aca="false">IF(D215&lt;&gt;"",G214*(1-$G$6)+$G$6*D215,"")</f>
        <v/>
      </c>
      <c r="H215" s="49" t="str">
        <f aca="false">IF(D215&lt;&gt;"",F215-G215,"")</f>
        <v/>
      </c>
      <c r="I215" s="49" t="str">
        <f aca="false">IF(D215&lt;&gt;"",H215*$I$6+(1-$I$6)*I214,"")</f>
        <v/>
      </c>
      <c r="J215" s="53" t="str">
        <f aca="false">IF(D215&lt;&gt;"",H215-I215,"")</f>
        <v/>
      </c>
      <c r="K215" s="50" t="str">
        <f aca="false">IF(J215&lt;&gt;"",IF(J215&gt;0,"Comprar","Vender"),"")</f>
        <v/>
      </c>
      <c r="AP215" s="4"/>
      <c r="AZ215" s="4"/>
      <c r="BA215" s="5"/>
    </row>
    <row r="216" s="1" customFormat="true" ht="12.75" hidden="false" customHeight="false" outlineLevel="0" collapsed="false">
      <c r="B216" s="39" t="str">
        <f aca="false">IF(C216&lt;&gt;"",B215+1,"")</f>
        <v/>
      </c>
      <c r="C216" s="40"/>
      <c r="D216" s="56"/>
      <c r="E216" s="42"/>
      <c r="F216" s="49" t="str">
        <f aca="false">IF(D216&lt;&gt;"",F215*(1-$F$6)+$F$6*D216,"")</f>
        <v/>
      </c>
      <c r="G216" s="49" t="str">
        <f aca="false">IF(D216&lt;&gt;"",G215*(1-$G$6)+$G$6*D216,"")</f>
        <v/>
      </c>
      <c r="H216" s="49" t="str">
        <f aca="false">IF(D216&lt;&gt;"",F216-G216,"")</f>
        <v/>
      </c>
      <c r="I216" s="49" t="str">
        <f aca="false">IF(D216&lt;&gt;"",H216*$I$6+(1-$I$6)*I215,"")</f>
        <v/>
      </c>
      <c r="J216" s="53" t="str">
        <f aca="false">IF(D216&lt;&gt;"",H216-I216,"")</f>
        <v/>
      </c>
      <c r="K216" s="50" t="str">
        <f aca="false">IF(J216&lt;&gt;"",IF(J216&gt;0,"Comprar","Vender"),"")</f>
        <v/>
      </c>
      <c r="AP216" s="4"/>
      <c r="AZ216" s="4"/>
      <c r="BA216" s="5"/>
    </row>
    <row r="217" s="1" customFormat="true" ht="12.75" hidden="false" customHeight="false" outlineLevel="0" collapsed="false">
      <c r="B217" s="39" t="str">
        <f aca="false">IF(C217&lt;&gt;"",B216+1,"")</f>
        <v/>
      </c>
      <c r="C217" s="40"/>
      <c r="D217" s="56"/>
      <c r="E217" s="42"/>
      <c r="F217" s="49" t="str">
        <f aca="false">IF(D217&lt;&gt;"",F216*(1-$F$6)+$F$6*D217,"")</f>
        <v/>
      </c>
      <c r="G217" s="49" t="str">
        <f aca="false">IF(D217&lt;&gt;"",G216*(1-$G$6)+$G$6*D217,"")</f>
        <v/>
      </c>
      <c r="H217" s="49" t="str">
        <f aca="false">IF(D217&lt;&gt;"",F217-G217,"")</f>
        <v/>
      </c>
      <c r="I217" s="49" t="str">
        <f aca="false">IF(D217&lt;&gt;"",H217*$I$6+(1-$I$6)*I216,"")</f>
        <v/>
      </c>
      <c r="J217" s="53" t="str">
        <f aca="false">IF(D217&lt;&gt;"",H217-I217,"")</f>
        <v/>
      </c>
      <c r="K217" s="50" t="str">
        <f aca="false">IF(J217&lt;&gt;"",IF(J217&gt;0,"Comprar","Vender"),"")</f>
        <v/>
      </c>
      <c r="AP217" s="4"/>
      <c r="AZ217" s="4"/>
      <c r="BA217" s="5"/>
    </row>
    <row r="218" s="1" customFormat="true" ht="12.75" hidden="false" customHeight="false" outlineLevel="0" collapsed="false">
      <c r="B218" s="39" t="str">
        <f aca="false">IF(C218&lt;&gt;"",B217+1,"")</f>
        <v/>
      </c>
      <c r="C218" s="40"/>
      <c r="D218" s="56"/>
      <c r="E218" s="42"/>
      <c r="F218" s="49" t="str">
        <f aca="false">IF(D218&lt;&gt;"",F217*(1-$F$6)+$F$6*D218,"")</f>
        <v/>
      </c>
      <c r="G218" s="49" t="str">
        <f aca="false">IF(D218&lt;&gt;"",G217*(1-$G$6)+$G$6*D218,"")</f>
        <v/>
      </c>
      <c r="H218" s="49" t="str">
        <f aca="false">IF(D218&lt;&gt;"",F218-G218,"")</f>
        <v/>
      </c>
      <c r="I218" s="49" t="str">
        <f aca="false">IF(D218&lt;&gt;"",H218*$I$6+(1-$I$6)*I217,"")</f>
        <v/>
      </c>
      <c r="J218" s="53" t="str">
        <f aca="false">IF(D218&lt;&gt;"",H218-I218,"")</f>
        <v/>
      </c>
      <c r="K218" s="50" t="str">
        <f aca="false">IF(J218&lt;&gt;"",IF(J218&gt;0,"Comprar","Vender"),"")</f>
        <v/>
      </c>
      <c r="AP218" s="4"/>
      <c r="AZ218" s="4"/>
      <c r="BA218" s="5"/>
    </row>
    <row r="219" s="1" customFormat="true" ht="12.75" hidden="false" customHeight="false" outlineLevel="0" collapsed="false">
      <c r="B219" s="39" t="str">
        <f aca="false">IF(C219&lt;&gt;"",B218+1,"")</f>
        <v/>
      </c>
      <c r="C219" s="40"/>
      <c r="D219" s="56"/>
      <c r="E219" s="42"/>
      <c r="F219" s="49" t="str">
        <f aca="false">IF(D219&lt;&gt;"",F218*(1-$F$6)+$F$6*D219,"")</f>
        <v/>
      </c>
      <c r="G219" s="49" t="str">
        <f aca="false">IF(D219&lt;&gt;"",G218*(1-$G$6)+$G$6*D219,"")</f>
        <v/>
      </c>
      <c r="H219" s="49" t="str">
        <f aca="false">IF(D219&lt;&gt;"",F219-G219,"")</f>
        <v/>
      </c>
      <c r="I219" s="49" t="str">
        <f aca="false">IF(D219&lt;&gt;"",H219*$I$6+(1-$I$6)*I218,"")</f>
        <v/>
      </c>
      <c r="J219" s="53" t="str">
        <f aca="false">IF(D219&lt;&gt;"",H219-I219,"")</f>
        <v/>
      </c>
      <c r="K219" s="50" t="str">
        <f aca="false">IF(J219&lt;&gt;"",IF(J219&gt;0,"Comprar","Vender"),"")</f>
        <v/>
      </c>
      <c r="AP219" s="4"/>
      <c r="AZ219" s="4"/>
      <c r="BA219" s="5"/>
    </row>
    <row r="220" s="1" customFormat="true" ht="12.75" hidden="false" customHeight="false" outlineLevel="0" collapsed="false">
      <c r="B220" s="39" t="str">
        <f aca="false">IF(C220&lt;&gt;"",B219+1,"")</f>
        <v/>
      </c>
      <c r="C220" s="40"/>
      <c r="D220" s="56"/>
      <c r="E220" s="42"/>
      <c r="F220" s="49" t="str">
        <f aca="false">IF(D220&lt;&gt;"",F219*(1-$F$6)+$F$6*D220,"")</f>
        <v/>
      </c>
      <c r="G220" s="49" t="str">
        <f aca="false">IF(D220&lt;&gt;"",G219*(1-$G$6)+$G$6*D220,"")</f>
        <v/>
      </c>
      <c r="H220" s="49" t="str">
        <f aca="false">IF(D220&lt;&gt;"",F220-G220,"")</f>
        <v/>
      </c>
      <c r="I220" s="49" t="str">
        <f aca="false">IF(D220&lt;&gt;"",H220*$I$6+(1-$I$6)*I219,"")</f>
        <v/>
      </c>
      <c r="J220" s="53" t="str">
        <f aca="false">IF(D220&lt;&gt;"",H220-I220,"")</f>
        <v/>
      </c>
      <c r="K220" s="50" t="str">
        <f aca="false">IF(J220&lt;&gt;"",IF(J220&gt;0,"Comprar","Vender"),"")</f>
        <v/>
      </c>
      <c r="AP220" s="4"/>
      <c r="AZ220" s="4"/>
      <c r="BA220" s="5"/>
    </row>
    <row r="221" s="1" customFormat="true" ht="12.75" hidden="false" customHeight="false" outlineLevel="0" collapsed="false">
      <c r="B221" s="39" t="str">
        <f aca="false">IF(C221&lt;&gt;"",B220+1,"")</f>
        <v/>
      </c>
      <c r="C221" s="40"/>
      <c r="D221" s="56"/>
      <c r="E221" s="42"/>
      <c r="F221" s="49" t="str">
        <f aca="false">IF(D221&lt;&gt;"",F220*(1-$F$6)+$F$6*D221,"")</f>
        <v/>
      </c>
      <c r="G221" s="49" t="str">
        <f aca="false">IF(D221&lt;&gt;"",G220*(1-$G$6)+$G$6*D221,"")</f>
        <v/>
      </c>
      <c r="H221" s="49" t="str">
        <f aca="false">IF(D221&lt;&gt;"",F221-G221,"")</f>
        <v/>
      </c>
      <c r="I221" s="49" t="str">
        <f aca="false">IF(D221&lt;&gt;"",H221*$I$6+(1-$I$6)*I220,"")</f>
        <v/>
      </c>
      <c r="J221" s="53" t="str">
        <f aca="false">IF(D221&lt;&gt;"",H221-I221,"")</f>
        <v/>
      </c>
      <c r="K221" s="50" t="str">
        <f aca="false">IF(J221&lt;&gt;"",IF(J221&gt;0,"Comprar","Vender"),"")</f>
        <v/>
      </c>
      <c r="AP221" s="4"/>
      <c r="AZ221" s="4"/>
      <c r="BA221" s="5"/>
    </row>
    <row r="222" s="1" customFormat="true" ht="12.75" hidden="false" customHeight="false" outlineLevel="0" collapsed="false">
      <c r="B222" s="39" t="str">
        <f aca="false">IF(C222&lt;&gt;"",B221+1,"")</f>
        <v/>
      </c>
      <c r="C222" s="40"/>
      <c r="D222" s="56"/>
      <c r="E222" s="42"/>
      <c r="F222" s="49" t="str">
        <f aca="false">IF(D222&lt;&gt;"",F221*(1-$F$6)+$F$6*D222,"")</f>
        <v/>
      </c>
      <c r="G222" s="49" t="str">
        <f aca="false">IF(D222&lt;&gt;"",G221*(1-$G$6)+$G$6*D222,"")</f>
        <v/>
      </c>
      <c r="H222" s="49" t="str">
        <f aca="false">IF(D222&lt;&gt;"",F222-G222,"")</f>
        <v/>
      </c>
      <c r="I222" s="49" t="str">
        <f aca="false">IF(D222&lt;&gt;"",H222*$I$6+(1-$I$6)*I221,"")</f>
        <v/>
      </c>
      <c r="J222" s="53" t="str">
        <f aca="false">IF(D222&lt;&gt;"",H222-I222,"")</f>
        <v/>
      </c>
      <c r="K222" s="50" t="str">
        <f aca="false">IF(J222&lt;&gt;"",IF(J222&gt;0,"Comprar","Vender"),"")</f>
        <v/>
      </c>
      <c r="AP222" s="4"/>
      <c r="AZ222" s="4"/>
      <c r="BA222" s="5"/>
    </row>
    <row r="223" s="1" customFormat="true" ht="12.75" hidden="false" customHeight="false" outlineLevel="0" collapsed="false">
      <c r="B223" s="39" t="str">
        <f aca="false">IF(C223&lt;&gt;"",B222+1,"")</f>
        <v/>
      </c>
      <c r="C223" s="40"/>
      <c r="D223" s="56"/>
      <c r="E223" s="42"/>
      <c r="F223" s="49" t="str">
        <f aca="false">IF(D223&lt;&gt;"",F222*(1-$F$6)+$F$6*D223,"")</f>
        <v/>
      </c>
      <c r="G223" s="49" t="str">
        <f aca="false">IF(D223&lt;&gt;"",G222*(1-$G$6)+$G$6*D223,"")</f>
        <v/>
      </c>
      <c r="H223" s="49" t="str">
        <f aca="false">IF(D223&lt;&gt;"",F223-G223,"")</f>
        <v/>
      </c>
      <c r="I223" s="49" t="str">
        <f aca="false">IF(D223&lt;&gt;"",H223*$I$6+(1-$I$6)*I222,"")</f>
        <v/>
      </c>
      <c r="J223" s="53" t="str">
        <f aca="false">IF(D223&lt;&gt;"",H223-I223,"")</f>
        <v/>
      </c>
      <c r="K223" s="50" t="str">
        <f aca="false">IF(J223&lt;&gt;"",IF(J223&gt;0,"Comprar","Vender"),"")</f>
        <v/>
      </c>
      <c r="AP223" s="4"/>
      <c r="AZ223" s="4"/>
      <c r="BA223" s="5"/>
    </row>
    <row r="224" s="1" customFormat="true" ht="12.75" hidden="false" customHeight="false" outlineLevel="0" collapsed="false">
      <c r="B224" s="39" t="str">
        <f aca="false">IF(C224&lt;&gt;"",B223+1,"")</f>
        <v/>
      </c>
      <c r="C224" s="40"/>
      <c r="D224" s="56"/>
      <c r="E224" s="42"/>
      <c r="F224" s="49" t="str">
        <f aca="false">IF(D224&lt;&gt;"",F223*(1-$F$6)+$F$6*D224,"")</f>
        <v/>
      </c>
      <c r="G224" s="49" t="str">
        <f aca="false">IF(D224&lt;&gt;"",G223*(1-$G$6)+$G$6*D224,"")</f>
        <v/>
      </c>
      <c r="H224" s="49" t="str">
        <f aca="false">IF(D224&lt;&gt;"",F224-G224,"")</f>
        <v/>
      </c>
      <c r="I224" s="49" t="str">
        <f aca="false">IF(D224&lt;&gt;"",H224*$I$6+(1-$I$6)*I223,"")</f>
        <v/>
      </c>
      <c r="J224" s="53" t="str">
        <f aca="false">IF(D224&lt;&gt;"",H224-I224,"")</f>
        <v/>
      </c>
      <c r="K224" s="50" t="str">
        <f aca="false">IF(J224&lt;&gt;"",IF(J224&gt;0,"Comprar","Vender"),"")</f>
        <v/>
      </c>
      <c r="AP224" s="4"/>
      <c r="AZ224" s="4"/>
      <c r="BA224" s="5"/>
    </row>
    <row r="225" s="1" customFormat="true" ht="12.75" hidden="false" customHeight="false" outlineLevel="0" collapsed="false">
      <c r="B225" s="39" t="str">
        <f aca="false">IF(C225&lt;&gt;"",B224+1,"")</f>
        <v/>
      </c>
      <c r="C225" s="40"/>
      <c r="D225" s="56"/>
      <c r="E225" s="42"/>
      <c r="F225" s="49" t="str">
        <f aca="false">IF(D225&lt;&gt;"",F224*(1-$F$6)+$F$6*D225,"")</f>
        <v/>
      </c>
      <c r="G225" s="49" t="str">
        <f aca="false">IF(D225&lt;&gt;"",G224*(1-$G$6)+$G$6*D225,"")</f>
        <v/>
      </c>
      <c r="H225" s="49" t="str">
        <f aca="false">IF(D225&lt;&gt;"",F225-G225,"")</f>
        <v/>
      </c>
      <c r="I225" s="49" t="str">
        <f aca="false">IF(D225&lt;&gt;"",H225*$I$6+(1-$I$6)*I224,"")</f>
        <v/>
      </c>
      <c r="J225" s="53" t="str">
        <f aca="false">IF(D225&lt;&gt;"",H225-I225,"")</f>
        <v/>
      </c>
      <c r="K225" s="50" t="str">
        <f aca="false">IF(J225&lt;&gt;"",IF(J225&gt;0,"Comprar","Vender"),"")</f>
        <v/>
      </c>
      <c r="AP225" s="4"/>
      <c r="AZ225" s="4"/>
      <c r="BA225" s="5"/>
    </row>
    <row r="226" s="1" customFormat="true" ht="12.75" hidden="false" customHeight="false" outlineLevel="0" collapsed="false">
      <c r="B226" s="39" t="str">
        <f aca="false">IF(C226&lt;&gt;"",B225+1,"")</f>
        <v/>
      </c>
      <c r="C226" s="40"/>
      <c r="D226" s="56"/>
      <c r="E226" s="42"/>
      <c r="F226" s="49" t="str">
        <f aca="false">IF(D226&lt;&gt;"",F225*(1-$F$6)+$F$6*D226,"")</f>
        <v/>
      </c>
      <c r="G226" s="49" t="str">
        <f aca="false">IF(D226&lt;&gt;"",G225*(1-$G$6)+$G$6*D226,"")</f>
        <v/>
      </c>
      <c r="H226" s="49" t="str">
        <f aca="false">IF(D226&lt;&gt;"",F226-G226,"")</f>
        <v/>
      </c>
      <c r="I226" s="49" t="str">
        <f aca="false">IF(D226&lt;&gt;"",H226*$I$6+(1-$I$6)*I225,"")</f>
        <v/>
      </c>
      <c r="J226" s="53" t="str">
        <f aca="false">IF(D226&lt;&gt;"",H226-I226,"")</f>
        <v/>
      </c>
      <c r="K226" s="50" t="str">
        <f aca="false">IF(J226&lt;&gt;"",IF(J226&gt;0,"Comprar","Vender"),"")</f>
        <v/>
      </c>
      <c r="AP226" s="4"/>
      <c r="AZ226" s="4"/>
      <c r="BA226" s="5"/>
    </row>
    <row r="227" s="1" customFormat="true" ht="12.75" hidden="false" customHeight="false" outlineLevel="0" collapsed="false">
      <c r="B227" s="39" t="str">
        <f aca="false">IF(C227&lt;&gt;"",B226+1,"")</f>
        <v/>
      </c>
      <c r="C227" s="40"/>
      <c r="D227" s="56"/>
      <c r="E227" s="42"/>
      <c r="F227" s="49" t="str">
        <f aca="false">IF(D227&lt;&gt;"",F226*(1-$F$6)+$F$6*D227,"")</f>
        <v/>
      </c>
      <c r="G227" s="49" t="str">
        <f aca="false">IF(D227&lt;&gt;"",G226*(1-$G$6)+$G$6*D227,"")</f>
        <v/>
      </c>
      <c r="H227" s="49" t="str">
        <f aca="false">IF(D227&lt;&gt;"",F227-G227,"")</f>
        <v/>
      </c>
      <c r="I227" s="49" t="str">
        <f aca="false">IF(D227&lt;&gt;"",H227*$I$6+(1-$I$6)*I226,"")</f>
        <v/>
      </c>
      <c r="J227" s="53" t="str">
        <f aca="false">IF(D227&lt;&gt;"",H227-I227,"")</f>
        <v/>
      </c>
      <c r="K227" s="50" t="str">
        <f aca="false">IF(J227&lt;&gt;"",IF(J227&gt;0,"Comprar","Vender"),"")</f>
        <v/>
      </c>
      <c r="AP227" s="4"/>
      <c r="AZ227" s="4"/>
      <c r="BA227" s="5"/>
    </row>
    <row r="228" s="1" customFormat="true" ht="12.75" hidden="false" customHeight="false" outlineLevel="0" collapsed="false">
      <c r="B228" s="39" t="str">
        <f aca="false">IF(C228&lt;&gt;"",B227+1,"")</f>
        <v/>
      </c>
      <c r="C228" s="40"/>
      <c r="D228" s="56"/>
      <c r="E228" s="42"/>
      <c r="F228" s="49" t="str">
        <f aca="false">IF(D228&lt;&gt;"",F227*(1-$F$6)+$F$6*D228,"")</f>
        <v/>
      </c>
      <c r="G228" s="49" t="str">
        <f aca="false">IF(D228&lt;&gt;"",G227*(1-$G$6)+$G$6*D228,"")</f>
        <v/>
      </c>
      <c r="H228" s="49" t="str">
        <f aca="false">IF(D228&lt;&gt;"",F228-G228,"")</f>
        <v/>
      </c>
      <c r="I228" s="49" t="str">
        <f aca="false">IF(D228&lt;&gt;"",H228*$I$6+(1-$I$6)*I227,"")</f>
        <v/>
      </c>
      <c r="J228" s="53" t="str">
        <f aca="false">IF(D228&lt;&gt;"",H228-I228,"")</f>
        <v/>
      </c>
      <c r="K228" s="50" t="str">
        <f aca="false">IF(J228&lt;&gt;"",IF(J228&gt;0,"Comprar","Vender"),"")</f>
        <v/>
      </c>
      <c r="AP228" s="4"/>
      <c r="AZ228" s="4"/>
      <c r="BA228" s="5"/>
    </row>
    <row r="229" s="1" customFormat="true" ht="12.75" hidden="false" customHeight="false" outlineLevel="0" collapsed="false">
      <c r="B229" s="39" t="str">
        <f aca="false">IF(C229&lt;&gt;"",B228+1,"")</f>
        <v/>
      </c>
      <c r="C229" s="40"/>
      <c r="D229" s="56"/>
      <c r="E229" s="42"/>
      <c r="F229" s="49" t="str">
        <f aca="false">IF(D229&lt;&gt;"",F228*(1-$F$6)+$F$6*D229,"")</f>
        <v/>
      </c>
      <c r="G229" s="49" t="str">
        <f aca="false">IF(D229&lt;&gt;"",G228*(1-$G$6)+$G$6*D229,"")</f>
        <v/>
      </c>
      <c r="H229" s="49" t="str">
        <f aca="false">IF(D229&lt;&gt;"",F229-G229,"")</f>
        <v/>
      </c>
      <c r="I229" s="49" t="str">
        <f aca="false">IF(D229&lt;&gt;"",H229*$I$6+(1-$I$6)*I228,"")</f>
        <v/>
      </c>
      <c r="J229" s="53" t="str">
        <f aca="false">IF(D229&lt;&gt;"",H229-I229,"")</f>
        <v/>
      </c>
      <c r="K229" s="50" t="str">
        <f aca="false">IF(J229&lt;&gt;"",IF(J229&gt;0,"Comprar","Vender"),"")</f>
        <v/>
      </c>
      <c r="AP229" s="4"/>
      <c r="AZ229" s="4"/>
      <c r="BA229" s="5"/>
    </row>
    <row r="230" s="1" customFormat="true" ht="12.75" hidden="false" customHeight="false" outlineLevel="0" collapsed="false">
      <c r="B230" s="39" t="str">
        <f aca="false">IF(C230&lt;&gt;"",B229+1,"")</f>
        <v/>
      </c>
      <c r="C230" s="40"/>
      <c r="D230" s="56"/>
      <c r="E230" s="42"/>
      <c r="F230" s="49" t="str">
        <f aca="false">IF(D230&lt;&gt;"",F229*(1-$F$6)+$F$6*D230,"")</f>
        <v/>
      </c>
      <c r="G230" s="49" t="str">
        <f aca="false">IF(D230&lt;&gt;"",G229*(1-$G$6)+$G$6*D230,"")</f>
        <v/>
      </c>
      <c r="H230" s="49" t="str">
        <f aca="false">IF(D230&lt;&gt;"",F230-G230,"")</f>
        <v/>
      </c>
      <c r="I230" s="49" t="str">
        <f aca="false">IF(D230&lt;&gt;"",H230*$I$6+(1-$I$6)*I229,"")</f>
        <v/>
      </c>
      <c r="J230" s="53" t="str">
        <f aca="false">IF(D230&lt;&gt;"",H230-I230,"")</f>
        <v/>
      </c>
      <c r="K230" s="50" t="str">
        <f aca="false">IF(J230&lt;&gt;"",IF(J230&gt;0,"Comprar","Vender"),"")</f>
        <v/>
      </c>
      <c r="AP230" s="4"/>
      <c r="AZ230" s="4"/>
      <c r="BA230" s="5"/>
    </row>
    <row r="231" s="1" customFormat="true" ht="12.75" hidden="false" customHeight="false" outlineLevel="0" collapsed="false">
      <c r="B231" s="39" t="str">
        <f aca="false">IF(C231&lt;&gt;"",B230+1,"")</f>
        <v/>
      </c>
      <c r="C231" s="40"/>
      <c r="D231" s="56"/>
      <c r="E231" s="42"/>
      <c r="F231" s="49" t="str">
        <f aca="false">IF(D231&lt;&gt;"",F230*(1-$F$6)+$F$6*D231,"")</f>
        <v/>
      </c>
      <c r="G231" s="49" t="str">
        <f aca="false">IF(D231&lt;&gt;"",G230*(1-$G$6)+$G$6*D231,"")</f>
        <v/>
      </c>
      <c r="H231" s="49" t="str">
        <f aca="false">IF(D231&lt;&gt;"",F231-G231,"")</f>
        <v/>
      </c>
      <c r="I231" s="49" t="str">
        <f aca="false">IF(D231&lt;&gt;"",H231*$I$6+(1-$I$6)*I230,"")</f>
        <v/>
      </c>
      <c r="J231" s="53" t="str">
        <f aca="false">IF(D231&lt;&gt;"",H231-I231,"")</f>
        <v/>
      </c>
      <c r="K231" s="50" t="str">
        <f aca="false">IF(J231&lt;&gt;"",IF(J231&gt;0,"Comprar","Vender"),"")</f>
        <v/>
      </c>
      <c r="AP231" s="4"/>
      <c r="AZ231" s="4"/>
      <c r="BA231" s="5"/>
    </row>
    <row r="232" s="1" customFormat="true" ht="12.75" hidden="false" customHeight="false" outlineLevel="0" collapsed="false">
      <c r="B232" s="39" t="str">
        <f aca="false">IF(C232&lt;&gt;"",B231+1,"")</f>
        <v/>
      </c>
      <c r="C232" s="40"/>
      <c r="D232" s="56"/>
      <c r="E232" s="42"/>
      <c r="F232" s="49" t="str">
        <f aca="false">IF(D232&lt;&gt;"",F231*(1-$F$6)+$F$6*D232,"")</f>
        <v/>
      </c>
      <c r="G232" s="49" t="str">
        <f aca="false">IF(D232&lt;&gt;"",G231*(1-$G$6)+$G$6*D232,"")</f>
        <v/>
      </c>
      <c r="H232" s="49" t="str">
        <f aca="false">IF(D232&lt;&gt;"",F232-G232,"")</f>
        <v/>
      </c>
      <c r="I232" s="49" t="str">
        <f aca="false">IF(D232&lt;&gt;"",H232*$I$6+(1-$I$6)*I231,"")</f>
        <v/>
      </c>
      <c r="J232" s="53" t="str">
        <f aca="false">IF(D232&lt;&gt;"",H232-I232,"")</f>
        <v/>
      </c>
      <c r="K232" s="50" t="str">
        <f aca="false">IF(J232&lt;&gt;"",IF(J232&gt;0,"Comprar","Vender"),"")</f>
        <v/>
      </c>
      <c r="AP232" s="4"/>
      <c r="AZ232" s="4"/>
      <c r="BA232" s="5"/>
    </row>
    <row r="233" s="1" customFormat="true" ht="12.75" hidden="false" customHeight="false" outlineLevel="0" collapsed="false">
      <c r="B233" s="39" t="str">
        <f aca="false">IF(C233&lt;&gt;"",B232+1,"")</f>
        <v/>
      </c>
      <c r="C233" s="40"/>
      <c r="D233" s="56"/>
      <c r="E233" s="42"/>
      <c r="F233" s="49" t="str">
        <f aca="false">IF(D233&lt;&gt;"",F232*(1-$F$6)+$F$6*D233,"")</f>
        <v/>
      </c>
      <c r="G233" s="49" t="str">
        <f aca="false">IF(D233&lt;&gt;"",G232*(1-$G$6)+$G$6*D233,"")</f>
        <v/>
      </c>
      <c r="H233" s="49" t="str">
        <f aca="false">IF(D233&lt;&gt;"",F233-G233,"")</f>
        <v/>
      </c>
      <c r="I233" s="49" t="str">
        <f aca="false">IF(D233&lt;&gt;"",H233*$I$6+(1-$I$6)*I232,"")</f>
        <v/>
      </c>
      <c r="J233" s="53" t="str">
        <f aca="false">IF(D233&lt;&gt;"",H233-I233,"")</f>
        <v/>
      </c>
      <c r="K233" s="50" t="str">
        <f aca="false">IF(J233&lt;&gt;"",IF(J233&gt;0,"Comprar","Vender"),"")</f>
        <v/>
      </c>
      <c r="AP233" s="4"/>
      <c r="AZ233" s="4"/>
      <c r="BA233" s="5"/>
    </row>
    <row r="234" s="1" customFormat="true" ht="12.75" hidden="false" customHeight="false" outlineLevel="0" collapsed="false">
      <c r="B234" s="39" t="str">
        <f aca="false">IF(C234&lt;&gt;"",B233+1,"")</f>
        <v/>
      </c>
      <c r="C234" s="40"/>
      <c r="D234" s="56"/>
      <c r="E234" s="42"/>
      <c r="F234" s="49" t="str">
        <f aca="false">IF(D234&lt;&gt;"",F233*(1-$F$6)+$F$6*D234,"")</f>
        <v/>
      </c>
      <c r="G234" s="49" t="str">
        <f aca="false">IF(D234&lt;&gt;"",G233*(1-$G$6)+$G$6*D234,"")</f>
        <v/>
      </c>
      <c r="H234" s="49" t="str">
        <f aca="false">IF(D234&lt;&gt;"",F234-G234,"")</f>
        <v/>
      </c>
      <c r="I234" s="49" t="str">
        <f aca="false">IF(D234&lt;&gt;"",H234*$I$6+(1-$I$6)*I233,"")</f>
        <v/>
      </c>
      <c r="J234" s="53" t="str">
        <f aca="false">IF(D234&lt;&gt;"",H234-I234,"")</f>
        <v/>
      </c>
      <c r="K234" s="50" t="str">
        <f aca="false">IF(J234&lt;&gt;"",IF(J234&gt;0,"Comprar","Vender"),"")</f>
        <v/>
      </c>
      <c r="AP234" s="4"/>
      <c r="AZ234" s="4"/>
      <c r="BA234" s="5"/>
    </row>
    <row r="235" s="1" customFormat="true" ht="12.75" hidden="false" customHeight="false" outlineLevel="0" collapsed="false">
      <c r="B235" s="39" t="str">
        <f aca="false">IF(C235&lt;&gt;"",B234+1,"")</f>
        <v/>
      </c>
      <c r="C235" s="40"/>
      <c r="D235" s="56"/>
      <c r="E235" s="42"/>
      <c r="F235" s="49" t="str">
        <f aca="false">IF(D235&lt;&gt;"",F234*(1-$F$6)+$F$6*D235,"")</f>
        <v/>
      </c>
      <c r="G235" s="49" t="str">
        <f aca="false">IF(D235&lt;&gt;"",G234*(1-$G$6)+$G$6*D235,"")</f>
        <v/>
      </c>
      <c r="H235" s="49" t="str">
        <f aca="false">IF(D235&lt;&gt;"",F235-G235,"")</f>
        <v/>
      </c>
      <c r="I235" s="49" t="str">
        <f aca="false">IF(D235&lt;&gt;"",H235*$I$6+(1-$I$6)*I234,"")</f>
        <v/>
      </c>
      <c r="J235" s="53" t="str">
        <f aca="false">IF(D235&lt;&gt;"",H235-I235,"")</f>
        <v/>
      </c>
      <c r="K235" s="50" t="str">
        <f aca="false">IF(J235&lt;&gt;"",IF(J235&gt;0,"Comprar","Vender"),"")</f>
        <v/>
      </c>
      <c r="AP235" s="4"/>
      <c r="AZ235" s="4"/>
      <c r="BA235" s="5"/>
    </row>
    <row r="236" s="1" customFormat="true" ht="12.75" hidden="false" customHeight="false" outlineLevel="0" collapsed="false">
      <c r="B236" s="39" t="str">
        <f aca="false">IF(C236&lt;&gt;"",B235+1,"")</f>
        <v/>
      </c>
      <c r="C236" s="40"/>
      <c r="D236" s="56"/>
      <c r="E236" s="42"/>
      <c r="F236" s="49" t="str">
        <f aca="false">IF(D236&lt;&gt;"",F235*(1-$F$6)+$F$6*D236,"")</f>
        <v/>
      </c>
      <c r="G236" s="49" t="str">
        <f aca="false">IF(D236&lt;&gt;"",G235*(1-$G$6)+$G$6*D236,"")</f>
        <v/>
      </c>
      <c r="H236" s="49" t="str">
        <f aca="false">IF(D236&lt;&gt;"",F236-G236,"")</f>
        <v/>
      </c>
      <c r="I236" s="49" t="str">
        <f aca="false">IF(D236&lt;&gt;"",H236*$I$6+(1-$I$6)*I235,"")</f>
        <v/>
      </c>
      <c r="J236" s="53" t="str">
        <f aca="false">IF(D236&lt;&gt;"",H236-I236,"")</f>
        <v/>
      </c>
      <c r="K236" s="50" t="str">
        <f aca="false">IF(J236&lt;&gt;"",IF(J236&gt;0,"Comprar","Vender"),"")</f>
        <v/>
      </c>
      <c r="AP236" s="4"/>
      <c r="AZ236" s="4"/>
      <c r="BA236" s="5"/>
    </row>
    <row r="237" s="1" customFormat="true" ht="12.75" hidden="false" customHeight="false" outlineLevel="0" collapsed="false">
      <c r="B237" s="39" t="str">
        <f aca="false">IF(C237&lt;&gt;"",B236+1,"")</f>
        <v/>
      </c>
      <c r="C237" s="40"/>
      <c r="D237" s="56"/>
      <c r="E237" s="42"/>
      <c r="F237" s="49" t="str">
        <f aca="false">IF(D237&lt;&gt;"",F236*(1-$F$6)+$F$6*D237,"")</f>
        <v/>
      </c>
      <c r="G237" s="49" t="str">
        <f aca="false">IF(D237&lt;&gt;"",G236*(1-$G$6)+$G$6*D237,"")</f>
        <v/>
      </c>
      <c r="H237" s="49" t="str">
        <f aca="false">IF(D237&lt;&gt;"",F237-G237,"")</f>
        <v/>
      </c>
      <c r="I237" s="49" t="str">
        <f aca="false">IF(D237&lt;&gt;"",H237*$I$6+(1-$I$6)*I236,"")</f>
        <v/>
      </c>
      <c r="J237" s="53" t="str">
        <f aca="false">IF(D237&lt;&gt;"",H237-I237,"")</f>
        <v/>
      </c>
      <c r="K237" s="50" t="str">
        <f aca="false">IF(J237&lt;&gt;"",IF(J237&gt;0,"Comprar","Vender"),"")</f>
        <v/>
      </c>
      <c r="AP237" s="4"/>
      <c r="AZ237" s="4"/>
      <c r="BA237" s="5"/>
    </row>
    <row r="238" s="1" customFormat="true" ht="12.75" hidden="false" customHeight="false" outlineLevel="0" collapsed="false">
      <c r="B238" s="39" t="str">
        <f aca="false">IF(C238&lt;&gt;"",B237+1,"")</f>
        <v/>
      </c>
      <c r="C238" s="40"/>
      <c r="D238" s="56"/>
      <c r="E238" s="42"/>
      <c r="F238" s="49" t="str">
        <f aca="false">IF(D238&lt;&gt;"",F237*(1-$F$6)+$F$6*D238,"")</f>
        <v/>
      </c>
      <c r="G238" s="49" t="str">
        <f aca="false">IF(D238&lt;&gt;"",G237*(1-$G$6)+$G$6*D238,"")</f>
        <v/>
      </c>
      <c r="H238" s="49" t="str">
        <f aca="false">IF(D238&lt;&gt;"",F238-G238,"")</f>
        <v/>
      </c>
      <c r="I238" s="49" t="str">
        <f aca="false">IF(D238&lt;&gt;"",H238*$I$6+(1-$I$6)*I237,"")</f>
        <v/>
      </c>
      <c r="J238" s="53" t="str">
        <f aca="false">IF(D238&lt;&gt;"",H238-I238,"")</f>
        <v/>
      </c>
      <c r="K238" s="50" t="str">
        <f aca="false">IF(J238&lt;&gt;"",IF(J238&gt;0,"Comprar","Vender"),"")</f>
        <v/>
      </c>
      <c r="AP238" s="4"/>
      <c r="AZ238" s="4"/>
      <c r="BA238" s="5"/>
    </row>
    <row r="239" s="1" customFormat="true" ht="12.75" hidden="false" customHeight="false" outlineLevel="0" collapsed="false">
      <c r="B239" s="39" t="str">
        <f aca="false">IF(C239&lt;&gt;"",B238+1,"")</f>
        <v/>
      </c>
      <c r="C239" s="40"/>
      <c r="D239" s="56"/>
      <c r="E239" s="42"/>
      <c r="F239" s="49" t="str">
        <f aca="false">IF(D239&lt;&gt;"",F238*(1-$F$6)+$F$6*D239,"")</f>
        <v/>
      </c>
      <c r="G239" s="49" t="str">
        <f aca="false">IF(D239&lt;&gt;"",G238*(1-$G$6)+$G$6*D239,"")</f>
        <v/>
      </c>
      <c r="H239" s="49" t="str">
        <f aca="false">IF(D239&lt;&gt;"",F239-G239,"")</f>
        <v/>
      </c>
      <c r="I239" s="49" t="str">
        <f aca="false">IF(D239&lt;&gt;"",H239*$I$6+(1-$I$6)*I238,"")</f>
        <v/>
      </c>
      <c r="J239" s="53" t="str">
        <f aca="false">IF(D239&lt;&gt;"",H239-I239,"")</f>
        <v/>
      </c>
      <c r="K239" s="50" t="str">
        <f aca="false">IF(J239&lt;&gt;"",IF(J239&gt;0,"Comprar","Vender"),"")</f>
        <v/>
      </c>
      <c r="AP239" s="4"/>
      <c r="AZ239" s="4"/>
      <c r="BA239" s="5"/>
    </row>
    <row r="240" s="1" customFormat="true" ht="12.75" hidden="false" customHeight="false" outlineLevel="0" collapsed="false">
      <c r="B240" s="39" t="str">
        <f aca="false">IF(C240&lt;&gt;"",B239+1,"")</f>
        <v/>
      </c>
      <c r="C240" s="40"/>
      <c r="D240" s="56"/>
      <c r="E240" s="42"/>
      <c r="F240" s="49" t="str">
        <f aca="false">IF(D240&lt;&gt;"",F239*(1-$F$6)+$F$6*D240,"")</f>
        <v/>
      </c>
      <c r="G240" s="49" t="str">
        <f aca="false">IF(D240&lt;&gt;"",G239*(1-$G$6)+$G$6*D240,"")</f>
        <v/>
      </c>
      <c r="H240" s="49" t="str">
        <f aca="false">IF(D240&lt;&gt;"",F240-G240,"")</f>
        <v/>
      </c>
      <c r="I240" s="49" t="str">
        <f aca="false">IF(D240&lt;&gt;"",H240*$I$6+(1-$I$6)*I239,"")</f>
        <v/>
      </c>
      <c r="J240" s="53" t="str">
        <f aca="false">IF(D240&lt;&gt;"",H240-I240,"")</f>
        <v/>
      </c>
      <c r="K240" s="50" t="str">
        <f aca="false">IF(J240&lt;&gt;"",IF(J240&gt;0,"Comprar","Vender"),"")</f>
        <v/>
      </c>
      <c r="AP240" s="4"/>
      <c r="AZ240" s="4"/>
      <c r="BA240" s="5"/>
    </row>
    <row r="241" s="1" customFormat="true" ht="12.75" hidden="false" customHeight="false" outlineLevel="0" collapsed="false">
      <c r="B241" s="39" t="str">
        <f aca="false">IF(C241&lt;&gt;"",B240+1,"")</f>
        <v/>
      </c>
      <c r="C241" s="40"/>
      <c r="D241" s="56"/>
      <c r="E241" s="42"/>
      <c r="F241" s="49" t="str">
        <f aca="false">IF(D241&lt;&gt;"",F240*(1-$F$6)+$F$6*D241,"")</f>
        <v/>
      </c>
      <c r="G241" s="49" t="str">
        <f aca="false">IF(D241&lt;&gt;"",G240*(1-$G$6)+$G$6*D241,"")</f>
        <v/>
      </c>
      <c r="H241" s="49" t="str">
        <f aca="false">IF(D241&lt;&gt;"",F241-G241,"")</f>
        <v/>
      </c>
      <c r="I241" s="49" t="str">
        <f aca="false">IF(D241&lt;&gt;"",H241*$I$6+(1-$I$6)*I240,"")</f>
        <v/>
      </c>
      <c r="J241" s="53" t="str">
        <f aca="false">IF(D241&lt;&gt;"",H241-I241,"")</f>
        <v/>
      </c>
      <c r="K241" s="50" t="str">
        <f aca="false">IF(J241&lt;&gt;"",IF(J241&gt;0,"Comprar","Vender"),"")</f>
        <v/>
      </c>
      <c r="AP241" s="4"/>
      <c r="AZ241" s="4"/>
      <c r="BA241" s="5"/>
    </row>
    <row r="242" s="1" customFormat="true" ht="12.75" hidden="false" customHeight="false" outlineLevel="0" collapsed="false">
      <c r="B242" s="39" t="str">
        <f aca="false">IF(C242&lt;&gt;"",B241+1,"")</f>
        <v/>
      </c>
      <c r="C242" s="40"/>
      <c r="D242" s="56"/>
      <c r="E242" s="42"/>
      <c r="F242" s="49" t="str">
        <f aca="false">IF(D242&lt;&gt;"",F241*(1-$F$6)+$F$6*D242,"")</f>
        <v/>
      </c>
      <c r="G242" s="49" t="str">
        <f aca="false">IF(D242&lt;&gt;"",G241*(1-$G$6)+$G$6*D242,"")</f>
        <v/>
      </c>
      <c r="H242" s="49" t="str">
        <f aca="false">IF(D242&lt;&gt;"",F242-G242,"")</f>
        <v/>
      </c>
      <c r="I242" s="49" t="str">
        <f aca="false">IF(D242&lt;&gt;"",H242*$I$6+(1-$I$6)*I241,"")</f>
        <v/>
      </c>
      <c r="J242" s="53" t="str">
        <f aca="false">IF(D242&lt;&gt;"",H242-I242,"")</f>
        <v/>
      </c>
      <c r="K242" s="50" t="str">
        <f aca="false">IF(J242&lt;&gt;"",IF(J242&gt;0,"Comprar","Vender"),"")</f>
        <v/>
      </c>
      <c r="AP242" s="4"/>
      <c r="AZ242" s="4"/>
      <c r="BA242" s="5"/>
    </row>
    <row r="243" s="1" customFormat="true" ht="12.75" hidden="false" customHeight="false" outlineLevel="0" collapsed="false">
      <c r="B243" s="39" t="str">
        <f aca="false">IF(C243&lt;&gt;"",B242+1,"")</f>
        <v/>
      </c>
      <c r="C243" s="40"/>
      <c r="D243" s="56"/>
      <c r="E243" s="42"/>
      <c r="F243" s="49" t="str">
        <f aca="false">IF(D243&lt;&gt;"",F242*(1-$F$6)+$F$6*D243,"")</f>
        <v/>
      </c>
      <c r="G243" s="49" t="str">
        <f aca="false">IF(D243&lt;&gt;"",G242*(1-$G$6)+$G$6*D243,"")</f>
        <v/>
      </c>
      <c r="H243" s="49" t="str">
        <f aca="false">IF(D243&lt;&gt;"",F243-G243,"")</f>
        <v/>
      </c>
      <c r="I243" s="49" t="str">
        <f aca="false">IF(D243&lt;&gt;"",H243*$I$6+(1-$I$6)*I242,"")</f>
        <v/>
      </c>
      <c r="J243" s="53" t="str">
        <f aca="false">IF(D243&lt;&gt;"",H243-I243,"")</f>
        <v/>
      </c>
      <c r="K243" s="50" t="str">
        <f aca="false">IF(J243&lt;&gt;"",IF(J243&gt;0,"Comprar","Vender"),"")</f>
        <v/>
      </c>
      <c r="AP243" s="4"/>
      <c r="AZ243" s="4"/>
      <c r="BA243" s="5"/>
    </row>
    <row r="244" s="1" customFormat="true" ht="12.75" hidden="false" customHeight="false" outlineLevel="0" collapsed="false">
      <c r="B244" s="39" t="str">
        <f aca="false">IF(C244&lt;&gt;"",B243+1,"")</f>
        <v/>
      </c>
      <c r="C244" s="40"/>
      <c r="D244" s="56"/>
      <c r="E244" s="42"/>
      <c r="F244" s="49" t="str">
        <f aca="false">IF(D244&lt;&gt;"",F243*(1-$F$6)+$F$6*D244,"")</f>
        <v/>
      </c>
      <c r="G244" s="49" t="str">
        <f aca="false">IF(D244&lt;&gt;"",G243*(1-$G$6)+$G$6*D244,"")</f>
        <v/>
      </c>
      <c r="H244" s="49" t="str">
        <f aca="false">IF(D244&lt;&gt;"",F244-G244,"")</f>
        <v/>
      </c>
      <c r="I244" s="49" t="str">
        <f aca="false">IF(D244&lt;&gt;"",H244*$I$6+(1-$I$6)*I243,"")</f>
        <v/>
      </c>
      <c r="J244" s="53" t="str">
        <f aca="false">IF(D244&lt;&gt;"",H244-I244,"")</f>
        <v/>
      </c>
      <c r="K244" s="50" t="str">
        <f aca="false">IF(J244&lt;&gt;"",IF(J244&gt;0,"Comprar","Vender"),"")</f>
        <v/>
      </c>
      <c r="AP244" s="4"/>
      <c r="AZ244" s="4"/>
      <c r="BA244" s="5"/>
    </row>
    <row r="245" s="1" customFormat="true" ht="12.75" hidden="false" customHeight="false" outlineLevel="0" collapsed="false">
      <c r="B245" s="39" t="str">
        <f aca="false">IF(C245&lt;&gt;"",B244+1,"")</f>
        <v/>
      </c>
      <c r="C245" s="40"/>
      <c r="D245" s="56"/>
      <c r="E245" s="42"/>
      <c r="F245" s="49" t="str">
        <f aca="false">IF(D245&lt;&gt;"",F244*(1-$F$6)+$F$6*D245,"")</f>
        <v/>
      </c>
      <c r="G245" s="49" t="str">
        <f aca="false">IF(D245&lt;&gt;"",G244*(1-$G$6)+$G$6*D245,"")</f>
        <v/>
      </c>
      <c r="H245" s="49" t="str">
        <f aca="false">IF(D245&lt;&gt;"",F245-G245,"")</f>
        <v/>
      </c>
      <c r="I245" s="49" t="str">
        <f aca="false">IF(D245&lt;&gt;"",H245*$I$6+(1-$I$6)*I244,"")</f>
        <v/>
      </c>
      <c r="J245" s="53" t="str">
        <f aca="false">IF(D245&lt;&gt;"",H245-I245,"")</f>
        <v/>
      </c>
      <c r="K245" s="50" t="str">
        <f aca="false">IF(J245&lt;&gt;"",IF(J245&gt;0,"Comprar","Vender"),"")</f>
        <v/>
      </c>
      <c r="AP245" s="4"/>
      <c r="AZ245" s="4"/>
      <c r="BA245" s="5"/>
    </row>
    <row r="246" s="1" customFormat="true" ht="12.75" hidden="false" customHeight="false" outlineLevel="0" collapsed="false">
      <c r="B246" s="39" t="str">
        <f aca="false">IF(C246&lt;&gt;"",B245+1,"")</f>
        <v/>
      </c>
      <c r="C246" s="40"/>
      <c r="D246" s="56"/>
      <c r="E246" s="42"/>
      <c r="F246" s="49" t="str">
        <f aca="false">IF(D246&lt;&gt;"",F245*(1-$F$6)+$F$6*D246,"")</f>
        <v/>
      </c>
      <c r="G246" s="49" t="str">
        <f aca="false">IF(D246&lt;&gt;"",G245*(1-$G$6)+$G$6*D246,"")</f>
        <v/>
      </c>
      <c r="H246" s="49" t="str">
        <f aca="false">IF(D246&lt;&gt;"",F246-G246,"")</f>
        <v/>
      </c>
      <c r="I246" s="49" t="str">
        <f aca="false">IF(D246&lt;&gt;"",H246*$I$6+(1-$I$6)*I245,"")</f>
        <v/>
      </c>
      <c r="J246" s="53" t="str">
        <f aca="false">IF(D246&lt;&gt;"",H246-I246,"")</f>
        <v/>
      </c>
      <c r="K246" s="50" t="str">
        <f aca="false">IF(J246&lt;&gt;"",IF(J246&gt;0,"Comprar","Vender"),"")</f>
        <v/>
      </c>
      <c r="AP246" s="4"/>
      <c r="AZ246" s="4"/>
      <c r="BA246" s="5"/>
    </row>
    <row r="247" s="1" customFormat="true" ht="12.75" hidden="false" customHeight="false" outlineLevel="0" collapsed="false">
      <c r="B247" s="39" t="str">
        <f aca="false">IF(C247&lt;&gt;"",B246+1,"")</f>
        <v/>
      </c>
      <c r="C247" s="40"/>
      <c r="D247" s="56"/>
      <c r="E247" s="42"/>
      <c r="F247" s="49" t="str">
        <f aca="false">IF(D247&lt;&gt;"",F246*(1-$F$6)+$F$6*D247,"")</f>
        <v/>
      </c>
      <c r="G247" s="49" t="str">
        <f aca="false">IF(D247&lt;&gt;"",G246*(1-$G$6)+$G$6*D247,"")</f>
        <v/>
      </c>
      <c r="H247" s="49" t="str">
        <f aca="false">IF(D247&lt;&gt;"",F247-G247,"")</f>
        <v/>
      </c>
      <c r="I247" s="49" t="str">
        <f aca="false">IF(D247&lt;&gt;"",H247*$I$6+(1-$I$6)*I246,"")</f>
        <v/>
      </c>
      <c r="J247" s="53" t="str">
        <f aca="false">IF(D247&lt;&gt;"",H247-I247,"")</f>
        <v/>
      </c>
      <c r="K247" s="50" t="str">
        <f aca="false">IF(J247&lt;&gt;"",IF(J247&gt;0,"Comprar","Vender"),"")</f>
        <v/>
      </c>
      <c r="AP247" s="4"/>
      <c r="AZ247" s="4"/>
      <c r="BA247" s="5"/>
    </row>
    <row r="248" s="1" customFormat="true" ht="12.75" hidden="false" customHeight="false" outlineLevel="0" collapsed="false">
      <c r="B248" s="39" t="str">
        <f aca="false">IF(C248&lt;&gt;"",B247+1,"")</f>
        <v/>
      </c>
      <c r="C248" s="40"/>
      <c r="D248" s="56"/>
      <c r="E248" s="42"/>
      <c r="F248" s="49" t="str">
        <f aca="false">IF(D248&lt;&gt;"",F247*(1-$F$6)+$F$6*D248,"")</f>
        <v/>
      </c>
      <c r="G248" s="49" t="str">
        <f aca="false">IF(D248&lt;&gt;"",G247*(1-$G$6)+$G$6*D248,"")</f>
        <v/>
      </c>
      <c r="H248" s="49" t="str">
        <f aca="false">IF(D248&lt;&gt;"",F248-G248,"")</f>
        <v/>
      </c>
      <c r="I248" s="49" t="str">
        <f aca="false">IF(D248&lt;&gt;"",H248*$I$6+(1-$I$6)*I247,"")</f>
        <v/>
      </c>
      <c r="J248" s="53" t="str">
        <f aca="false">IF(D248&lt;&gt;"",H248-I248,"")</f>
        <v/>
      </c>
      <c r="K248" s="50" t="str">
        <f aca="false">IF(J248&lt;&gt;"",IF(J248&gt;0,"Comprar","Vender"),"")</f>
        <v/>
      </c>
      <c r="AP248" s="4"/>
      <c r="AZ248" s="4"/>
      <c r="BA248" s="5"/>
    </row>
    <row r="249" s="1" customFormat="true" ht="12.75" hidden="false" customHeight="false" outlineLevel="0" collapsed="false">
      <c r="B249" s="39" t="str">
        <f aca="false">IF(C249&lt;&gt;"",B248+1,"")</f>
        <v/>
      </c>
      <c r="C249" s="40"/>
      <c r="D249" s="56"/>
      <c r="E249" s="42"/>
      <c r="F249" s="49" t="str">
        <f aca="false">IF(D249&lt;&gt;"",F248*(1-$F$6)+$F$6*D249,"")</f>
        <v/>
      </c>
      <c r="G249" s="49" t="str">
        <f aca="false">IF(D249&lt;&gt;"",G248*(1-$G$6)+$G$6*D249,"")</f>
        <v/>
      </c>
      <c r="H249" s="49" t="str">
        <f aca="false">IF(D249&lt;&gt;"",F249-G249,"")</f>
        <v/>
      </c>
      <c r="I249" s="49" t="str">
        <f aca="false">IF(D249&lt;&gt;"",H249*$I$6+(1-$I$6)*I248,"")</f>
        <v/>
      </c>
      <c r="J249" s="53" t="str">
        <f aca="false">IF(D249&lt;&gt;"",H249-I249,"")</f>
        <v/>
      </c>
      <c r="K249" s="50" t="str">
        <f aca="false">IF(J249&lt;&gt;"",IF(J249&gt;0,"Comprar","Vender"),"")</f>
        <v/>
      </c>
      <c r="AP249" s="4"/>
      <c r="AZ249" s="4"/>
      <c r="BA249" s="5"/>
    </row>
    <row r="250" s="1" customFormat="true" ht="12.75" hidden="false" customHeight="false" outlineLevel="0" collapsed="false">
      <c r="B250" s="39" t="str">
        <f aca="false">IF(C250&lt;&gt;"",B249+1,"")</f>
        <v/>
      </c>
      <c r="C250" s="40"/>
      <c r="D250" s="56"/>
      <c r="E250" s="42"/>
      <c r="F250" s="49" t="str">
        <f aca="false">IF(D250&lt;&gt;"",F249*(1-$F$6)+$F$6*D250,"")</f>
        <v/>
      </c>
      <c r="G250" s="49" t="str">
        <f aca="false">IF(D250&lt;&gt;"",G249*(1-$G$6)+$G$6*D250,"")</f>
        <v/>
      </c>
      <c r="H250" s="49" t="str">
        <f aca="false">IF(D250&lt;&gt;"",F250-G250,"")</f>
        <v/>
      </c>
      <c r="I250" s="49" t="str">
        <f aca="false">IF(D250&lt;&gt;"",H250*$I$6+(1-$I$6)*I249,"")</f>
        <v/>
      </c>
      <c r="J250" s="53" t="str">
        <f aca="false">IF(D250&lt;&gt;"",H250-I250,"")</f>
        <v/>
      </c>
      <c r="K250" s="50" t="str">
        <f aca="false">IF(J250&lt;&gt;"",IF(J250&gt;0,"Comprar","Vender"),"")</f>
        <v/>
      </c>
      <c r="AP250" s="4"/>
      <c r="AZ250" s="4"/>
      <c r="BA250" s="5"/>
    </row>
    <row r="251" s="1" customFormat="true" ht="12.75" hidden="false" customHeight="false" outlineLevel="0" collapsed="false">
      <c r="B251" s="39" t="str">
        <f aca="false">IF(C251&lt;&gt;"",B250+1,"")</f>
        <v/>
      </c>
      <c r="C251" s="40"/>
      <c r="D251" s="56"/>
      <c r="E251" s="42"/>
      <c r="F251" s="49" t="str">
        <f aca="false">IF(D251&lt;&gt;"",F250*(1-$F$6)+$F$6*D251,"")</f>
        <v/>
      </c>
      <c r="G251" s="49" t="str">
        <f aca="false">IF(D251&lt;&gt;"",G250*(1-$G$6)+$G$6*D251,"")</f>
        <v/>
      </c>
      <c r="H251" s="49" t="str">
        <f aca="false">IF(D251&lt;&gt;"",F251-G251,"")</f>
        <v/>
      </c>
      <c r="I251" s="49" t="str">
        <f aca="false">IF(D251&lt;&gt;"",H251*$I$6+(1-$I$6)*I250,"")</f>
        <v/>
      </c>
      <c r="J251" s="53" t="str">
        <f aca="false">IF(D251&lt;&gt;"",H251-I251,"")</f>
        <v/>
      </c>
      <c r="K251" s="50" t="str">
        <f aca="false">IF(J251&lt;&gt;"",IF(J251&gt;0,"Comprar","Vender"),"")</f>
        <v/>
      </c>
      <c r="AP251" s="4"/>
      <c r="AZ251" s="4"/>
      <c r="BA251" s="5"/>
    </row>
    <row r="252" s="1" customFormat="true" ht="12.75" hidden="false" customHeight="false" outlineLevel="0" collapsed="false">
      <c r="B252" s="39" t="str">
        <f aca="false">IF(C252&lt;&gt;"",B251+1,"")</f>
        <v/>
      </c>
      <c r="C252" s="40"/>
      <c r="D252" s="56"/>
      <c r="E252" s="42"/>
      <c r="F252" s="49" t="str">
        <f aca="false">IF(D252&lt;&gt;"",F251*(1-$F$6)+$F$6*D252,"")</f>
        <v/>
      </c>
      <c r="G252" s="49" t="str">
        <f aca="false">IF(D252&lt;&gt;"",G251*(1-$G$6)+$G$6*D252,"")</f>
        <v/>
      </c>
      <c r="H252" s="49" t="str">
        <f aca="false">IF(D252&lt;&gt;"",F252-G252,"")</f>
        <v/>
      </c>
      <c r="I252" s="49" t="str">
        <f aca="false">IF(D252&lt;&gt;"",H252*$I$6+(1-$I$6)*I251,"")</f>
        <v/>
      </c>
      <c r="J252" s="53" t="str">
        <f aca="false">IF(D252&lt;&gt;"",H252-I252,"")</f>
        <v/>
      </c>
      <c r="K252" s="50" t="str">
        <f aca="false">IF(J252&lt;&gt;"",IF(J252&gt;0,"Comprar","Vender"),"")</f>
        <v/>
      </c>
      <c r="AP252" s="4"/>
      <c r="AZ252" s="4"/>
      <c r="BA252" s="5"/>
    </row>
    <row r="253" s="1" customFormat="true" ht="12.75" hidden="false" customHeight="false" outlineLevel="0" collapsed="false">
      <c r="B253" s="39" t="str">
        <f aca="false">IF(C253&lt;&gt;"",B252+1,"")</f>
        <v/>
      </c>
      <c r="C253" s="40"/>
      <c r="D253" s="56"/>
      <c r="E253" s="42"/>
      <c r="F253" s="49" t="str">
        <f aca="false">IF(D253&lt;&gt;"",F252*(1-$F$6)+$F$6*D253,"")</f>
        <v/>
      </c>
      <c r="G253" s="49" t="str">
        <f aca="false">IF(D253&lt;&gt;"",G252*(1-$G$6)+$G$6*D253,"")</f>
        <v/>
      </c>
      <c r="H253" s="49" t="str">
        <f aca="false">IF(D253&lt;&gt;"",F253-G253,"")</f>
        <v/>
      </c>
      <c r="I253" s="49" t="str">
        <f aca="false">IF(D253&lt;&gt;"",H253*$I$6+(1-$I$6)*I252,"")</f>
        <v/>
      </c>
      <c r="J253" s="53" t="str">
        <f aca="false">IF(D253&lt;&gt;"",H253-I253,"")</f>
        <v/>
      </c>
      <c r="K253" s="50" t="str">
        <f aca="false">IF(J253&lt;&gt;"",IF(J253&gt;0,"Comprar","Vender"),"")</f>
        <v/>
      </c>
      <c r="AP253" s="4"/>
      <c r="AZ253" s="4"/>
      <c r="BA253" s="5"/>
    </row>
    <row r="254" s="1" customFormat="true" ht="12.75" hidden="false" customHeight="false" outlineLevel="0" collapsed="false">
      <c r="B254" s="39" t="str">
        <f aca="false">IF(C254&lt;&gt;"",B253+1,"")</f>
        <v/>
      </c>
      <c r="C254" s="40"/>
      <c r="D254" s="56"/>
      <c r="E254" s="42"/>
      <c r="F254" s="49" t="str">
        <f aca="false">IF(D254&lt;&gt;"",F253*(1-$F$6)+$F$6*D254,"")</f>
        <v/>
      </c>
      <c r="G254" s="49" t="str">
        <f aca="false">IF(D254&lt;&gt;"",G253*(1-$G$6)+$G$6*D254,"")</f>
        <v/>
      </c>
      <c r="H254" s="49" t="str">
        <f aca="false">IF(D254&lt;&gt;"",F254-G254,"")</f>
        <v/>
      </c>
      <c r="I254" s="49" t="str">
        <f aca="false">IF(D254&lt;&gt;"",H254*$I$6+(1-$I$6)*I253,"")</f>
        <v/>
      </c>
      <c r="J254" s="53" t="str">
        <f aca="false">IF(D254&lt;&gt;"",H254-I254,"")</f>
        <v/>
      </c>
      <c r="K254" s="50" t="str">
        <f aca="false">IF(J254&lt;&gt;"",IF(J254&gt;0,"Comprar","Vender"),"")</f>
        <v/>
      </c>
      <c r="AP254" s="4"/>
      <c r="AZ254" s="4"/>
      <c r="BA254" s="5"/>
    </row>
    <row r="255" s="1" customFormat="true" ht="12.75" hidden="false" customHeight="false" outlineLevel="0" collapsed="false">
      <c r="B255" s="39" t="str">
        <f aca="false">IF(C255&lt;&gt;"",B254+1,"")</f>
        <v/>
      </c>
      <c r="C255" s="40"/>
      <c r="D255" s="56"/>
      <c r="E255" s="42"/>
      <c r="F255" s="49" t="str">
        <f aca="false">IF(D255&lt;&gt;"",F254*(1-$F$6)+$F$6*D255,"")</f>
        <v/>
      </c>
      <c r="G255" s="49" t="str">
        <f aca="false">IF(D255&lt;&gt;"",G254*(1-$G$6)+$G$6*D255,"")</f>
        <v/>
      </c>
      <c r="H255" s="49" t="str">
        <f aca="false">IF(D255&lt;&gt;"",F255-G255,"")</f>
        <v/>
      </c>
      <c r="I255" s="49" t="str">
        <f aca="false">IF(D255&lt;&gt;"",H255*$I$6+(1-$I$6)*I254,"")</f>
        <v/>
      </c>
      <c r="J255" s="53" t="str">
        <f aca="false">IF(D255&lt;&gt;"",H255-I255,"")</f>
        <v/>
      </c>
      <c r="K255" s="50" t="str">
        <f aca="false">IF(J255&lt;&gt;"",IF(J255&gt;0,"Comprar","Vender"),"")</f>
        <v/>
      </c>
      <c r="AP255" s="4"/>
      <c r="AZ255" s="4"/>
      <c r="BA255" s="5"/>
    </row>
    <row r="256" s="1" customFormat="true" ht="12.75" hidden="false" customHeight="false" outlineLevel="0" collapsed="false">
      <c r="B256" s="39" t="str">
        <f aca="false">IF(C256&lt;&gt;"",B255+1,"")</f>
        <v/>
      </c>
      <c r="C256" s="40"/>
      <c r="D256" s="56"/>
      <c r="E256" s="42"/>
      <c r="F256" s="49" t="str">
        <f aca="false">IF(D256&lt;&gt;"",F255*(1-$F$6)+$F$6*D256,"")</f>
        <v/>
      </c>
      <c r="G256" s="49" t="str">
        <f aca="false">IF(D256&lt;&gt;"",G255*(1-$G$6)+$G$6*D256,"")</f>
        <v/>
      </c>
      <c r="H256" s="49" t="str">
        <f aca="false">IF(D256&lt;&gt;"",F256-G256,"")</f>
        <v/>
      </c>
      <c r="I256" s="49" t="str">
        <f aca="false">IF(D256&lt;&gt;"",H256*$I$6+(1-$I$6)*I255,"")</f>
        <v/>
      </c>
      <c r="J256" s="53" t="str">
        <f aca="false">IF(D256&lt;&gt;"",H256-I256,"")</f>
        <v/>
      </c>
      <c r="K256" s="50" t="str">
        <f aca="false">IF(J256&lt;&gt;"",IF(J256&gt;0,"Comprar","Vender"),"")</f>
        <v/>
      </c>
      <c r="AP256" s="4"/>
      <c r="AZ256" s="4"/>
      <c r="BA256" s="5"/>
    </row>
    <row r="257" s="1" customFormat="true" ht="12.75" hidden="false" customHeight="false" outlineLevel="0" collapsed="false">
      <c r="B257" s="39" t="str">
        <f aca="false">IF(C257&lt;&gt;"",B256+1,"")</f>
        <v/>
      </c>
      <c r="C257" s="40"/>
      <c r="D257" s="56"/>
      <c r="E257" s="42"/>
      <c r="F257" s="49" t="str">
        <f aca="false">IF(D257&lt;&gt;"",F256*(1-$F$6)+$F$6*D257,"")</f>
        <v/>
      </c>
      <c r="G257" s="49" t="str">
        <f aca="false">IF(D257&lt;&gt;"",G256*(1-$G$6)+$G$6*D257,"")</f>
        <v/>
      </c>
      <c r="H257" s="49" t="str">
        <f aca="false">IF(D257&lt;&gt;"",F257-G257,"")</f>
        <v/>
      </c>
      <c r="I257" s="49" t="str">
        <f aca="false">IF(D257&lt;&gt;"",H257*$I$6+(1-$I$6)*I256,"")</f>
        <v/>
      </c>
      <c r="J257" s="53" t="str">
        <f aca="false">IF(D257&lt;&gt;"",H257-I257,"")</f>
        <v/>
      </c>
      <c r="K257" s="50" t="str">
        <f aca="false">IF(J257&lt;&gt;"",IF(J257&gt;0,"Comprar","Vender"),"")</f>
        <v/>
      </c>
      <c r="AP257" s="4"/>
      <c r="AZ257" s="4"/>
      <c r="BA257" s="5"/>
    </row>
    <row r="258" s="1" customFormat="true" ht="12.75" hidden="false" customHeight="false" outlineLevel="0" collapsed="false">
      <c r="B258" s="39" t="str">
        <f aca="false">IF(C258&lt;&gt;"",B257+1,"")</f>
        <v/>
      </c>
      <c r="C258" s="40"/>
      <c r="D258" s="56"/>
      <c r="E258" s="42"/>
      <c r="F258" s="49" t="str">
        <f aca="false">IF(D258&lt;&gt;"",F257*(1-$F$6)+$F$6*D258,"")</f>
        <v/>
      </c>
      <c r="G258" s="49" t="str">
        <f aca="false">IF(D258&lt;&gt;"",G257*(1-$G$6)+$G$6*D258,"")</f>
        <v/>
      </c>
      <c r="H258" s="49" t="str">
        <f aca="false">IF(D258&lt;&gt;"",F258-G258,"")</f>
        <v/>
      </c>
      <c r="I258" s="49" t="str">
        <f aca="false">IF(D258&lt;&gt;"",H258*$I$6+(1-$I$6)*I257,"")</f>
        <v/>
      </c>
      <c r="J258" s="53" t="str">
        <f aca="false">IF(D258&lt;&gt;"",H258-I258,"")</f>
        <v/>
      </c>
      <c r="K258" s="50" t="str">
        <f aca="false">IF(J258&lt;&gt;"",IF(J258&gt;0,"Comprar","Vender"),"")</f>
        <v/>
      </c>
      <c r="AP258" s="4"/>
      <c r="AZ258" s="4"/>
      <c r="BA258" s="5"/>
    </row>
    <row r="259" s="1" customFormat="true" ht="12.75" hidden="false" customHeight="false" outlineLevel="0" collapsed="false">
      <c r="B259" s="39" t="str">
        <f aca="false">IF(C259&lt;&gt;"",B258+1,"")</f>
        <v/>
      </c>
      <c r="C259" s="40"/>
      <c r="D259" s="56"/>
      <c r="E259" s="42"/>
      <c r="F259" s="49" t="str">
        <f aca="false">IF(D259&lt;&gt;"",F258*(1-$F$6)+$F$6*D259,"")</f>
        <v/>
      </c>
      <c r="G259" s="49" t="str">
        <f aca="false">IF(D259&lt;&gt;"",G258*(1-$G$6)+$G$6*D259,"")</f>
        <v/>
      </c>
      <c r="H259" s="49" t="str">
        <f aca="false">IF(D259&lt;&gt;"",F259-G259,"")</f>
        <v/>
      </c>
      <c r="I259" s="49" t="str">
        <f aca="false">IF(D259&lt;&gt;"",H259*$I$6+(1-$I$6)*I258,"")</f>
        <v/>
      </c>
      <c r="J259" s="53" t="str">
        <f aca="false">IF(D259&lt;&gt;"",H259-I259,"")</f>
        <v/>
      </c>
      <c r="K259" s="50" t="str">
        <f aca="false">IF(J259&lt;&gt;"",IF(J259&gt;0,"Comprar","Vender"),"")</f>
        <v/>
      </c>
      <c r="AP259" s="4"/>
      <c r="AZ259" s="4"/>
      <c r="BA259" s="5"/>
    </row>
    <row r="260" s="1" customFormat="true" ht="12.75" hidden="false" customHeight="false" outlineLevel="0" collapsed="false">
      <c r="B260" s="39" t="str">
        <f aca="false">IF(C260&lt;&gt;"",B259+1,"")</f>
        <v/>
      </c>
      <c r="C260" s="40"/>
      <c r="D260" s="56"/>
      <c r="E260" s="42"/>
      <c r="F260" s="49" t="str">
        <f aca="false">IF(D260&lt;&gt;"",F259*(1-$F$6)+$F$6*D260,"")</f>
        <v/>
      </c>
      <c r="G260" s="49" t="str">
        <f aca="false">IF(D260&lt;&gt;"",G259*(1-$G$6)+$G$6*D260,"")</f>
        <v/>
      </c>
      <c r="H260" s="49" t="str">
        <f aca="false">IF(D260&lt;&gt;"",F260-G260,"")</f>
        <v/>
      </c>
      <c r="I260" s="49" t="str">
        <f aca="false">IF(D260&lt;&gt;"",H260*$I$6+(1-$I$6)*I259,"")</f>
        <v/>
      </c>
      <c r="J260" s="53" t="str">
        <f aca="false">IF(D260&lt;&gt;"",H260-I260,"")</f>
        <v/>
      </c>
      <c r="K260" s="50" t="str">
        <f aca="false">IF(J260&lt;&gt;"",IF(J260&gt;0,"Comprar","Vender"),"")</f>
        <v/>
      </c>
      <c r="AP260" s="4"/>
      <c r="AZ260" s="4"/>
      <c r="BA260" s="5"/>
    </row>
    <row r="261" s="1" customFormat="true" ht="12.75" hidden="false" customHeight="false" outlineLevel="0" collapsed="false">
      <c r="B261" s="39" t="str">
        <f aca="false">IF(C261&lt;&gt;"",B260+1,"")</f>
        <v/>
      </c>
      <c r="C261" s="40"/>
      <c r="D261" s="56"/>
      <c r="E261" s="42"/>
      <c r="F261" s="49" t="str">
        <f aca="false">IF(D261&lt;&gt;"",F260*(1-$F$6)+$F$6*D261,"")</f>
        <v/>
      </c>
      <c r="G261" s="49" t="str">
        <f aca="false">IF(D261&lt;&gt;"",G260*(1-$G$6)+$G$6*D261,"")</f>
        <v/>
      </c>
      <c r="H261" s="49" t="str">
        <f aca="false">IF(D261&lt;&gt;"",F261-G261,"")</f>
        <v/>
      </c>
      <c r="I261" s="49" t="str">
        <f aca="false">IF(D261&lt;&gt;"",H261*$I$6+(1-$I$6)*I260,"")</f>
        <v/>
      </c>
      <c r="J261" s="53" t="str">
        <f aca="false">IF(D261&lt;&gt;"",H261-I261,"")</f>
        <v/>
      </c>
      <c r="K261" s="50" t="str">
        <f aca="false">IF(J261&lt;&gt;"",IF(J261&gt;0,"Comprar","Vender"),"")</f>
        <v/>
      </c>
      <c r="AP261" s="4"/>
      <c r="AZ261" s="4"/>
      <c r="BA261" s="5"/>
    </row>
    <row r="262" s="1" customFormat="true" ht="12.75" hidden="false" customHeight="false" outlineLevel="0" collapsed="false">
      <c r="B262" s="39" t="str">
        <f aca="false">IF(C262&lt;&gt;"",B261+1,"")</f>
        <v/>
      </c>
      <c r="C262" s="40"/>
      <c r="D262" s="56"/>
      <c r="E262" s="42"/>
      <c r="F262" s="49" t="str">
        <f aca="false">IF(D262&lt;&gt;"",F261*(1-$F$6)+$F$6*D262,"")</f>
        <v/>
      </c>
      <c r="G262" s="49" t="str">
        <f aca="false">IF(D262&lt;&gt;"",G261*(1-$G$6)+$G$6*D262,"")</f>
        <v/>
      </c>
      <c r="H262" s="49" t="str">
        <f aca="false">IF(D262&lt;&gt;"",F262-G262,"")</f>
        <v/>
      </c>
      <c r="I262" s="49" t="str">
        <f aca="false">IF(D262&lt;&gt;"",H262*$I$6+(1-$I$6)*I261,"")</f>
        <v/>
      </c>
      <c r="J262" s="53" t="str">
        <f aca="false">IF(D262&lt;&gt;"",H262-I262,"")</f>
        <v/>
      </c>
      <c r="K262" s="50" t="str">
        <f aca="false">IF(J262&lt;&gt;"",IF(J262&gt;0,"Comprar","Vender"),"")</f>
        <v/>
      </c>
      <c r="AP262" s="4"/>
      <c r="AZ262" s="4"/>
      <c r="BA262" s="5"/>
    </row>
    <row r="263" s="1" customFormat="true" ht="12.75" hidden="false" customHeight="false" outlineLevel="0" collapsed="false">
      <c r="B263" s="39" t="str">
        <f aca="false">IF(C263&lt;&gt;"",B262+1,"")</f>
        <v/>
      </c>
      <c r="C263" s="40"/>
      <c r="D263" s="56"/>
      <c r="E263" s="42"/>
      <c r="F263" s="49" t="str">
        <f aca="false">IF(D263&lt;&gt;"",F262*(1-$F$6)+$F$6*D263,"")</f>
        <v/>
      </c>
      <c r="G263" s="49" t="str">
        <f aca="false">IF(D263&lt;&gt;"",G262*(1-$G$6)+$G$6*D263,"")</f>
        <v/>
      </c>
      <c r="H263" s="49" t="str">
        <f aca="false">IF(D263&lt;&gt;"",F263-G263,"")</f>
        <v/>
      </c>
      <c r="I263" s="49" t="str">
        <f aca="false">IF(D263&lt;&gt;"",H263*$I$6+(1-$I$6)*I262,"")</f>
        <v/>
      </c>
      <c r="J263" s="53" t="str">
        <f aca="false">IF(D263&lt;&gt;"",H263-I263,"")</f>
        <v/>
      </c>
      <c r="K263" s="50" t="str">
        <f aca="false">IF(J263&lt;&gt;"",IF(J263&gt;0,"Comprar","Vender"),"")</f>
        <v/>
      </c>
      <c r="AP263" s="4"/>
      <c r="AZ263" s="4"/>
      <c r="BA263" s="5"/>
    </row>
    <row r="264" s="1" customFormat="true" ht="12.75" hidden="false" customHeight="false" outlineLevel="0" collapsed="false">
      <c r="B264" s="39" t="str">
        <f aca="false">IF(C264&lt;&gt;"",B263+1,"")</f>
        <v/>
      </c>
      <c r="C264" s="40"/>
      <c r="D264" s="56"/>
      <c r="E264" s="42"/>
      <c r="F264" s="49" t="str">
        <f aca="false">IF(D264&lt;&gt;"",F263*(1-$F$6)+$F$6*D264,"")</f>
        <v/>
      </c>
      <c r="G264" s="49" t="str">
        <f aca="false">IF(D264&lt;&gt;"",G263*(1-$G$6)+$G$6*D264,"")</f>
        <v/>
      </c>
      <c r="H264" s="49" t="str">
        <f aca="false">IF(D264&lt;&gt;"",F264-G264,"")</f>
        <v/>
      </c>
      <c r="I264" s="49" t="str">
        <f aca="false">IF(D264&lt;&gt;"",H264*$I$6+(1-$I$6)*I263,"")</f>
        <v/>
      </c>
      <c r="J264" s="53" t="str">
        <f aca="false">IF(D264&lt;&gt;"",H264-I264,"")</f>
        <v/>
      </c>
      <c r="K264" s="50" t="str">
        <f aca="false">IF(J264&lt;&gt;"",IF(J264&gt;0,"Comprar","Vender"),"")</f>
        <v/>
      </c>
      <c r="AP264" s="4"/>
      <c r="AZ264" s="4"/>
      <c r="BA264" s="5"/>
    </row>
    <row r="265" s="1" customFormat="true" ht="12.75" hidden="false" customHeight="false" outlineLevel="0" collapsed="false">
      <c r="B265" s="39" t="str">
        <f aca="false">IF(C265&lt;&gt;"",B264+1,"")</f>
        <v/>
      </c>
      <c r="C265" s="40"/>
      <c r="D265" s="56"/>
      <c r="E265" s="42"/>
      <c r="F265" s="49" t="str">
        <f aca="false">IF(D265&lt;&gt;"",F264*(1-$F$6)+$F$6*D265,"")</f>
        <v/>
      </c>
      <c r="G265" s="49" t="str">
        <f aca="false">IF(D265&lt;&gt;"",G264*(1-$G$6)+$G$6*D265,"")</f>
        <v/>
      </c>
      <c r="H265" s="49" t="str">
        <f aca="false">IF(D265&lt;&gt;"",F265-G265,"")</f>
        <v/>
      </c>
      <c r="I265" s="49" t="str">
        <f aca="false">IF(D265&lt;&gt;"",H265*$I$6+(1-$I$6)*I264,"")</f>
        <v/>
      </c>
      <c r="J265" s="53" t="str">
        <f aca="false">IF(D265&lt;&gt;"",H265-I265,"")</f>
        <v/>
      </c>
      <c r="K265" s="50" t="str">
        <f aca="false">IF(J265&lt;&gt;"",IF(J265&gt;0,"Comprar","Vender"),"")</f>
        <v/>
      </c>
      <c r="AP265" s="4"/>
      <c r="AZ265" s="4"/>
      <c r="BA265" s="5"/>
    </row>
    <row r="266" s="1" customFormat="true" ht="12.75" hidden="false" customHeight="false" outlineLevel="0" collapsed="false">
      <c r="B266" s="39" t="str">
        <f aca="false">IF(C266&lt;&gt;"",B265+1,"")</f>
        <v/>
      </c>
      <c r="C266" s="40"/>
      <c r="D266" s="56"/>
      <c r="E266" s="42"/>
      <c r="F266" s="49" t="str">
        <f aca="false">IF(D266&lt;&gt;"",F265*(1-$F$6)+$F$6*D266,"")</f>
        <v/>
      </c>
      <c r="G266" s="49" t="str">
        <f aca="false">IF(D266&lt;&gt;"",G265*(1-$G$6)+$G$6*D266,"")</f>
        <v/>
      </c>
      <c r="H266" s="49" t="str">
        <f aca="false">IF(D266&lt;&gt;"",F266-G266,"")</f>
        <v/>
      </c>
      <c r="I266" s="49" t="str">
        <f aca="false">IF(D266&lt;&gt;"",H266*$I$6+(1-$I$6)*I265,"")</f>
        <v/>
      </c>
      <c r="J266" s="53" t="str">
        <f aca="false">IF(D266&lt;&gt;"",H266-I266,"")</f>
        <v/>
      </c>
      <c r="K266" s="50" t="str">
        <f aca="false">IF(J266&lt;&gt;"",IF(J266&gt;0,"Comprar","Vender"),"")</f>
        <v/>
      </c>
      <c r="AP266" s="4"/>
      <c r="AZ266" s="4"/>
      <c r="BA266" s="5"/>
    </row>
    <row r="267" s="1" customFormat="true" ht="12.75" hidden="false" customHeight="false" outlineLevel="0" collapsed="false">
      <c r="B267" s="39" t="str">
        <f aca="false">IF(C267&lt;&gt;"",B266+1,"")</f>
        <v/>
      </c>
      <c r="C267" s="40"/>
      <c r="D267" s="56"/>
      <c r="E267" s="42"/>
      <c r="F267" s="49" t="str">
        <f aca="false">IF(D267&lt;&gt;"",F266*(1-$F$6)+$F$6*D267,"")</f>
        <v/>
      </c>
      <c r="G267" s="49" t="str">
        <f aca="false">IF(D267&lt;&gt;"",G266*(1-$G$6)+$G$6*D267,"")</f>
        <v/>
      </c>
      <c r="H267" s="49" t="str">
        <f aca="false">IF(D267&lt;&gt;"",F267-G267,"")</f>
        <v/>
      </c>
      <c r="I267" s="49" t="str">
        <f aca="false">IF(D267&lt;&gt;"",H267*$I$6+(1-$I$6)*I266,"")</f>
        <v/>
      </c>
      <c r="J267" s="53" t="str">
        <f aca="false">IF(D267&lt;&gt;"",H267-I267,"")</f>
        <v/>
      </c>
      <c r="K267" s="50" t="str">
        <f aca="false">IF(J267&lt;&gt;"",IF(J267&gt;0,"Comprar","Vender"),"")</f>
        <v/>
      </c>
      <c r="AP267" s="4"/>
      <c r="AZ267" s="4"/>
      <c r="BA267" s="5"/>
    </row>
    <row r="268" s="1" customFormat="true" ht="12.75" hidden="false" customHeight="false" outlineLevel="0" collapsed="false">
      <c r="B268" s="39" t="str">
        <f aca="false">IF(C268&lt;&gt;"",B267+1,"")</f>
        <v/>
      </c>
      <c r="C268" s="40"/>
      <c r="D268" s="56"/>
      <c r="E268" s="42"/>
      <c r="F268" s="49" t="str">
        <f aca="false">IF(D268&lt;&gt;"",F267*(1-$F$6)+$F$6*D268,"")</f>
        <v/>
      </c>
      <c r="G268" s="49" t="str">
        <f aca="false">IF(D268&lt;&gt;"",G267*(1-$G$6)+$G$6*D268,"")</f>
        <v/>
      </c>
      <c r="H268" s="49" t="str">
        <f aca="false">IF(D268&lt;&gt;"",F268-G268,"")</f>
        <v/>
      </c>
      <c r="I268" s="49" t="str">
        <f aca="false">IF(D268&lt;&gt;"",H268*$I$6+(1-$I$6)*I267,"")</f>
        <v/>
      </c>
      <c r="J268" s="53" t="str">
        <f aca="false">IF(D268&lt;&gt;"",H268-I268,"")</f>
        <v/>
      </c>
      <c r="K268" s="50" t="str">
        <f aca="false">IF(J268&lt;&gt;"",IF(J268&gt;0,"Comprar","Vender"),"")</f>
        <v/>
      </c>
      <c r="AP268" s="4"/>
      <c r="AZ268" s="4"/>
      <c r="BA268" s="5"/>
    </row>
    <row r="269" s="1" customFormat="true" ht="12.75" hidden="false" customHeight="false" outlineLevel="0" collapsed="false">
      <c r="B269" s="39" t="str">
        <f aca="false">IF(C269&lt;&gt;"",B268+1,"")</f>
        <v/>
      </c>
      <c r="C269" s="40"/>
      <c r="D269" s="56"/>
      <c r="E269" s="42"/>
      <c r="F269" s="49" t="str">
        <f aca="false">IF(D269&lt;&gt;"",F268*(1-$F$6)+$F$6*D269,"")</f>
        <v/>
      </c>
      <c r="G269" s="49" t="str">
        <f aca="false">IF(D269&lt;&gt;"",G268*(1-$G$6)+$G$6*D269,"")</f>
        <v/>
      </c>
      <c r="H269" s="49" t="str">
        <f aca="false">IF(D269&lt;&gt;"",F269-G269,"")</f>
        <v/>
      </c>
      <c r="I269" s="49" t="str">
        <f aca="false">IF(D269&lt;&gt;"",H269*$I$6+(1-$I$6)*I268,"")</f>
        <v/>
      </c>
      <c r="J269" s="53" t="str">
        <f aca="false">IF(D269&lt;&gt;"",H269-I269,"")</f>
        <v/>
      </c>
      <c r="K269" s="50" t="str">
        <f aca="false">IF(J269&lt;&gt;"",IF(J269&gt;0,"Comprar","Vender"),"")</f>
        <v/>
      </c>
      <c r="AP269" s="4"/>
      <c r="AZ269" s="4"/>
      <c r="BA269" s="5"/>
    </row>
    <row r="270" s="1" customFormat="true" ht="12.75" hidden="false" customHeight="false" outlineLevel="0" collapsed="false">
      <c r="B270" s="39" t="str">
        <f aca="false">IF(C270&lt;&gt;"",B269+1,"")</f>
        <v/>
      </c>
      <c r="C270" s="40"/>
      <c r="D270" s="56"/>
      <c r="E270" s="42"/>
      <c r="F270" s="49" t="str">
        <f aca="false">IF(D270&lt;&gt;"",F269*(1-$F$6)+$F$6*D270,"")</f>
        <v/>
      </c>
      <c r="G270" s="49" t="str">
        <f aca="false">IF(D270&lt;&gt;"",G269*(1-$G$6)+$G$6*D270,"")</f>
        <v/>
      </c>
      <c r="H270" s="49" t="str">
        <f aca="false">IF(D270&lt;&gt;"",F270-G270,"")</f>
        <v/>
      </c>
      <c r="I270" s="49" t="str">
        <f aca="false">IF(D270&lt;&gt;"",H270*$I$6+(1-$I$6)*I269,"")</f>
        <v/>
      </c>
      <c r="J270" s="53" t="str">
        <f aca="false">IF(D270&lt;&gt;"",H270-I270,"")</f>
        <v/>
      </c>
      <c r="K270" s="50" t="str">
        <f aca="false">IF(J270&lt;&gt;"",IF(J270&gt;0,"Comprar","Vender"),"")</f>
        <v/>
      </c>
      <c r="AP270" s="4"/>
      <c r="AZ270" s="4"/>
      <c r="BA270" s="5"/>
    </row>
    <row r="271" s="1" customFormat="true" ht="12.75" hidden="false" customHeight="false" outlineLevel="0" collapsed="false">
      <c r="B271" s="39" t="str">
        <f aca="false">IF(C271&lt;&gt;"",B270+1,"")</f>
        <v/>
      </c>
      <c r="C271" s="40"/>
      <c r="D271" s="56"/>
      <c r="E271" s="42"/>
      <c r="F271" s="49" t="str">
        <f aca="false">IF(D271&lt;&gt;"",F270*(1-$F$6)+$F$6*D271,"")</f>
        <v/>
      </c>
      <c r="G271" s="49" t="str">
        <f aca="false">IF(D271&lt;&gt;"",G270*(1-$G$6)+$G$6*D271,"")</f>
        <v/>
      </c>
      <c r="H271" s="49" t="str">
        <f aca="false">IF(D271&lt;&gt;"",F271-G271,"")</f>
        <v/>
      </c>
      <c r="I271" s="49" t="str">
        <f aca="false">IF(D271&lt;&gt;"",H271*$I$6+(1-$I$6)*I270,"")</f>
        <v/>
      </c>
      <c r="J271" s="53" t="str">
        <f aca="false">IF(D271&lt;&gt;"",H271-I271,"")</f>
        <v/>
      </c>
      <c r="K271" s="50" t="str">
        <f aca="false">IF(J271&lt;&gt;"",IF(J271&gt;0,"Comprar","Vender"),"")</f>
        <v/>
      </c>
      <c r="AP271" s="4"/>
      <c r="AZ271" s="4"/>
      <c r="BA271" s="5"/>
    </row>
    <row r="272" s="1" customFormat="true" ht="12.75" hidden="false" customHeight="false" outlineLevel="0" collapsed="false">
      <c r="B272" s="39" t="str">
        <f aca="false">IF(C272&lt;&gt;"",B271+1,"")</f>
        <v/>
      </c>
      <c r="C272" s="40"/>
      <c r="D272" s="56"/>
      <c r="E272" s="42"/>
      <c r="F272" s="49" t="str">
        <f aca="false">IF(D272&lt;&gt;"",F271*(1-$F$6)+$F$6*D272,"")</f>
        <v/>
      </c>
      <c r="G272" s="49" t="str">
        <f aca="false">IF(D272&lt;&gt;"",G271*(1-$G$6)+$G$6*D272,"")</f>
        <v/>
      </c>
      <c r="H272" s="49" t="str">
        <f aca="false">IF(D272&lt;&gt;"",F272-G272,"")</f>
        <v/>
      </c>
      <c r="I272" s="49" t="str">
        <f aca="false">IF(D272&lt;&gt;"",H272*$I$6+(1-$I$6)*I271,"")</f>
        <v/>
      </c>
      <c r="J272" s="53" t="str">
        <f aca="false">IF(D272&lt;&gt;"",H272-I272,"")</f>
        <v/>
      </c>
      <c r="K272" s="50" t="str">
        <f aca="false">IF(J272&lt;&gt;"",IF(J272&gt;0,"Comprar","Vender"),"")</f>
        <v/>
      </c>
      <c r="AP272" s="4"/>
      <c r="AZ272" s="4"/>
      <c r="BA272" s="5"/>
    </row>
    <row r="273" s="1" customFormat="true" ht="12.75" hidden="false" customHeight="false" outlineLevel="0" collapsed="false">
      <c r="B273" s="39" t="str">
        <f aca="false">IF(C273&lt;&gt;"",B272+1,"")</f>
        <v/>
      </c>
      <c r="C273" s="40"/>
      <c r="D273" s="56"/>
      <c r="E273" s="42"/>
      <c r="F273" s="49" t="str">
        <f aca="false">IF(D273&lt;&gt;"",F272*(1-$F$6)+$F$6*D273,"")</f>
        <v/>
      </c>
      <c r="G273" s="49" t="str">
        <f aca="false">IF(D273&lt;&gt;"",G272*(1-$G$6)+$G$6*D273,"")</f>
        <v/>
      </c>
      <c r="H273" s="49" t="str">
        <f aca="false">IF(D273&lt;&gt;"",F273-G273,"")</f>
        <v/>
      </c>
      <c r="I273" s="49" t="str">
        <f aca="false">IF(D273&lt;&gt;"",H273*$I$6+(1-$I$6)*I272,"")</f>
        <v/>
      </c>
      <c r="J273" s="53" t="str">
        <f aca="false">IF(D273&lt;&gt;"",H273-I273,"")</f>
        <v/>
      </c>
      <c r="K273" s="50" t="str">
        <f aca="false">IF(J273&lt;&gt;"",IF(J273&gt;0,"Comprar","Vender"),"")</f>
        <v/>
      </c>
      <c r="AP273" s="4"/>
      <c r="AZ273" s="4"/>
      <c r="BA273" s="5"/>
    </row>
    <row r="274" s="1" customFormat="true" ht="12.75" hidden="false" customHeight="false" outlineLevel="0" collapsed="false">
      <c r="B274" s="39" t="str">
        <f aca="false">IF(C274&lt;&gt;"",B273+1,"")</f>
        <v/>
      </c>
      <c r="C274" s="40"/>
      <c r="D274" s="56"/>
      <c r="E274" s="42"/>
      <c r="F274" s="49" t="str">
        <f aca="false">IF(D274&lt;&gt;"",F273*(1-$F$6)+$F$6*D274,"")</f>
        <v/>
      </c>
      <c r="G274" s="49" t="str">
        <f aca="false">IF(D274&lt;&gt;"",G273*(1-$G$6)+$G$6*D274,"")</f>
        <v/>
      </c>
      <c r="H274" s="49" t="str">
        <f aca="false">IF(D274&lt;&gt;"",F274-G274,"")</f>
        <v/>
      </c>
      <c r="I274" s="49" t="str">
        <f aca="false">IF(D274&lt;&gt;"",H274*$I$6+(1-$I$6)*I273,"")</f>
        <v/>
      </c>
      <c r="J274" s="53" t="str">
        <f aca="false">IF(D274&lt;&gt;"",H274-I274,"")</f>
        <v/>
      </c>
      <c r="K274" s="50" t="str">
        <f aca="false">IF(J274&lt;&gt;"",IF(J274&gt;0,"Comprar","Vender"),"")</f>
        <v/>
      </c>
      <c r="AP274" s="4"/>
      <c r="AZ274" s="4"/>
      <c r="BA274" s="5"/>
    </row>
    <row r="275" s="1" customFormat="true" ht="12.75" hidden="false" customHeight="false" outlineLevel="0" collapsed="false">
      <c r="B275" s="39" t="str">
        <f aca="false">IF(C275&lt;&gt;"",B274+1,"")</f>
        <v/>
      </c>
      <c r="C275" s="40"/>
      <c r="D275" s="56"/>
      <c r="E275" s="42"/>
      <c r="F275" s="49" t="str">
        <f aca="false">IF(D275&lt;&gt;"",F274*(1-$F$6)+$F$6*D275,"")</f>
        <v/>
      </c>
      <c r="G275" s="49" t="str">
        <f aca="false">IF(D275&lt;&gt;"",G274*(1-$G$6)+$G$6*D275,"")</f>
        <v/>
      </c>
      <c r="H275" s="49" t="str">
        <f aca="false">IF(D275&lt;&gt;"",F275-G275,"")</f>
        <v/>
      </c>
      <c r="I275" s="49" t="str">
        <f aca="false">IF(D275&lt;&gt;"",H275*$I$6+(1-$I$6)*I274,"")</f>
        <v/>
      </c>
      <c r="J275" s="53" t="str">
        <f aca="false">IF(D275&lt;&gt;"",H275-I275,"")</f>
        <v/>
      </c>
      <c r="K275" s="50" t="str">
        <f aca="false">IF(J275&lt;&gt;"",IF(J275&gt;0,"Comprar","Vender"),"")</f>
        <v/>
      </c>
      <c r="AP275" s="4"/>
      <c r="AZ275" s="4"/>
      <c r="BA275" s="5"/>
    </row>
    <row r="276" s="1" customFormat="true" ht="12.75" hidden="false" customHeight="false" outlineLevel="0" collapsed="false">
      <c r="B276" s="39" t="str">
        <f aca="false">IF(C276&lt;&gt;"",B275+1,"")</f>
        <v/>
      </c>
      <c r="C276" s="40"/>
      <c r="D276" s="56"/>
      <c r="E276" s="42"/>
      <c r="F276" s="49" t="str">
        <f aca="false">IF(D276&lt;&gt;"",F275*(1-$F$6)+$F$6*D276,"")</f>
        <v/>
      </c>
      <c r="G276" s="49" t="str">
        <f aca="false">IF(D276&lt;&gt;"",G275*(1-$G$6)+$G$6*D276,"")</f>
        <v/>
      </c>
      <c r="H276" s="49" t="str">
        <f aca="false">IF(D276&lt;&gt;"",F276-G276,"")</f>
        <v/>
      </c>
      <c r="I276" s="49" t="str">
        <f aca="false">IF(D276&lt;&gt;"",H276*$I$6+(1-$I$6)*I275,"")</f>
        <v/>
      </c>
      <c r="J276" s="53" t="str">
        <f aca="false">IF(D276&lt;&gt;"",H276-I276,"")</f>
        <v/>
      </c>
      <c r="K276" s="50" t="str">
        <f aca="false">IF(J276&lt;&gt;"",IF(J276&gt;0,"Comprar","Vender"),"")</f>
        <v/>
      </c>
      <c r="AP276" s="4"/>
      <c r="AZ276" s="4"/>
      <c r="BA276" s="5"/>
    </row>
    <row r="277" s="1" customFormat="true" ht="12.75" hidden="false" customHeight="false" outlineLevel="0" collapsed="false">
      <c r="B277" s="39" t="str">
        <f aca="false">IF(C277&lt;&gt;"",B276+1,"")</f>
        <v/>
      </c>
      <c r="C277" s="40"/>
      <c r="D277" s="56"/>
      <c r="E277" s="42"/>
      <c r="F277" s="49" t="str">
        <f aca="false">IF(D277&lt;&gt;"",F276*(1-$F$6)+$F$6*D277,"")</f>
        <v/>
      </c>
      <c r="G277" s="49" t="str">
        <f aca="false">IF(D277&lt;&gt;"",G276*(1-$G$6)+$G$6*D277,"")</f>
        <v/>
      </c>
      <c r="H277" s="49" t="str">
        <f aca="false">IF(D277&lt;&gt;"",F277-G277,"")</f>
        <v/>
      </c>
      <c r="I277" s="49" t="str">
        <f aca="false">IF(D277&lt;&gt;"",H277*$I$6+(1-$I$6)*I276,"")</f>
        <v/>
      </c>
      <c r="J277" s="53" t="str">
        <f aca="false">IF(D277&lt;&gt;"",H277-I277,"")</f>
        <v/>
      </c>
      <c r="K277" s="50" t="str">
        <f aca="false">IF(J277&lt;&gt;"",IF(J277&gt;0,"Comprar","Vender"),"")</f>
        <v/>
      </c>
      <c r="AP277" s="4"/>
      <c r="AZ277" s="4"/>
      <c r="BA277" s="5"/>
    </row>
    <row r="278" s="1" customFormat="true" ht="12.75" hidden="false" customHeight="false" outlineLevel="0" collapsed="false">
      <c r="B278" s="39" t="str">
        <f aca="false">IF(C278&lt;&gt;"",B277+1,"")</f>
        <v/>
      </c>
      <c r="C278" s="40"/>
      <c r="D278" s="56"/>
      <c r="E278" s="42"/>
      <c r="F278" s="49" t="str">
        <f aca="false">IF(D278&lt;&gt;"",F277*(1-$F$6)+$F$6*D278,"")</f>
        <v/>
      </c>
      <c r="G278" s="49" t="str">
        <f aca="false">IF(D278&lt;&gt;"",G277*(1-$G$6)+$G$6*D278,"")</f>
        <v/>
      </c>
      <c r="H278" s="49" t="str">
        <f aca="false">IF(D278&lt;&gt;"",F278-G278,"")</f>
        <v/>
      </c>
      <c r="I278" s="49" t="str">
        <f aca="false">IF(D278&lt;&gt;"",H278*$I$6+(1-$I$6)*I277,"")</f>
        <v/>
      </c>
      <c r="J278" s="53" t="str">
        <f aca="false">IF(D278&lt;&gt;"",H278-I278,"")</f>
        <v/>
      </c>
      <c r="K278" s="50" t="str">
        <f aca="false">IF(J278&lt;&gt;"",IF(J278&gt;0,"Comprar","Vender"),"")</f>
        <v/>
      </c>
      <c r="AP278" s="4"/>
      <c r="AZ278" s="4"/>
      <c r="BA278" s="5"/>
    </row>
    <row r="279" s="1" customFormat="true" ht="12.75" hidden="false" customHeight="false" outlineLevel="0" collapsed="false">
      <c r="B279" s="39" t="str">
        <f aca="false">IF(C279&lt;&gt;"",B278+1,"")</f>
        <v/>
      </c>
      <c r="C279" s="40"/>
      <c r="D279" s="56"/>
      <c r="E279" s="42"/>
      <c r="F279" s="49" t="str">
        <f aca="false">IF(D279&lt;&gt;"",F278*(1-$F$6)+$F$6*D279,"")</f>
        <v/>
      </c>
      <c r="G279" s="49" t="str">
        <f aca="false">IF(D279&lt;&gt;"",G278*(1-$G$6)+$G$6*D279,"")</f>
        <v/>
      </c>
      <c r="H279" s="49" t="str">
        <f aca="false">IF(D279&lt;&gt;"",F279-G279,"")</f>
        <v/>
      </c>
      <c r="I279" s="49" t="str">
        <f aca="false">IF(D279&lt;&gt;"",H279*$I$6+(1-$I$6)*I278,"")</f>
        <v/>
      </c>
      <c r="J279" s="53" t="str">
        <f aca="false">IF(D279&lt;&gt;"",H279-I279,"")</f>
        <v/>
      </c>
      <c r="K279" s="50" t="str">
        <f aca="false">IF(J279&lt;&gt;"",IF(J279&gt;0,"Comprar","Vender"),"")</f>
        <v/>
      </c>
      <c r="AP279" s="4"/>
      <c r="AZ279" s="4"/>
      <c r="BA279" s="5"/>
    </row>
    <row r="280" s="1" customFormat="true" ht="12.75" hidden="false" customHeight="false" outlineLevel="0" collapsed="false">
      <c r="B280" s="39" t="str">
        <f aca="false">IF(C280&lt;&gt;"",B279+1,"")</f>
        <v/>
      </c>
      <c r="C280" s="40"/>
      <c r="D280" s="56"/>
      <c r="E280" s="42"/>
      <c r="F280" s="49" t="str">
        <f aca="false">IF(D280&lt;&gt;"",F279*(1-$F$6)+$F$6*D280,"")</f>
        <v/>
      </c>
      <c r="G280" s="49" t="str">
        <f aca="false">IF(D280&lt;&gt;"",G279*(1-$G$6)+$G$6*D280,"")</f>
        <v/>
      </c>
      <c r="H280" s="49" t="str">
        <f aca="false">IF(D280&lt;&gt;"",F280-G280,"")</f>
        <v/>
      </c>
      <c r="I280" s="49" t="str">
        <f aca="false">IF(D280&lt;&gt;"",H280*$I$6+(1-$I$6)*I279,"")</f>
        <v/>
      </c>
      <c r="J280" s="53" t="str">
        <f aca="false">IF(D280&lt;&gt;"",H280-I280,"")</f>
        <v/>
      </c>
      <c r="K280" s="50" t="str">
        <f aca="false">IF(J280&lt;&gt;"",IF(J280&gt;0,"Comprar","Vender"),"")</f>
        <v/>
      </c>
      <c r="AP280" s="4"/>
      <c r="AZ280" s="4"/>
      <c r="BA280" s="5"/>
    </row>
    <row r="281" s="1" customFormat="true" ht="12.75" hidden="false" customHeight="false" outlineLevel="0" collapsed="false">
      <c r="B281" s="39" t="str">
        <f aca="false">IF(C281&lt;&gt;"",B280+1,"")</f>
        <v/>
      </c>
      <c r="C281" s="40"/>
      <c r="D281" s="56"/>
      <c r="E281" s="42"/>
      <c r="F281" s="49" t="str">
        <f aca="false">IF(D281&lt;&gt;"",F280*(1-$F$6)+$F$6*D281,"")</f>
        <v/>
      </c>
      <c r="G281" s="49" t="str">
        <f aca="false">IF(D281&lt;&gt;"",G280*(1-$G$6)+$G$6*D281,"")</f>
        <v/>
      </c>
      <c r="H281" s="49" t="str">
        <f aca="false">IF(D281&lt;&gt;"",F281-G281,"")</f>
        <v/>
      </c>
      <c r="I281" s="49" t="str">
        <f aca="false">IF(D281&lt;&gt;"",H281*$I$6+(1-$I$6)*I280,"")</f>
        <v/>
      </c>
      <c r="J281" s="53" t="str">
        <f aca="false">IF(D281&lt;&gt;"",H281-I281,"")</f>
        <v/>
      </c>
      <c r="K281" s="50" t="str">
        <f aca="false">IF(J281&lt;&gt;"",IF(J281&gt;0,"Comprar","Vender"),"")</f>
        <v/>
      </c>
      <c r="AP281" s="4"/>
      <c r="AZ281" s="4"/>
      <c r="BA281" s="5"/>
    </row>
    <row r="282" s="1" customFormat="true" ht="12.75" hidden="false" customHeight="false" outlineLevel="0" collapsed="false">
      <c r="B282" s="39" t="str">
        <f aca="false">IF(C282&lt;&gt;"",B281+1,"")</f>
        <v/>
      </c>
      <c r="C282" s="40"/>
      <c r="D282" s="56"/>
      <c r="E282" s="42"/>
      <c r="F282" s="49" t="str">
        <f aca="false">IF(D282&lt;&gt;"",F281*(1-$F$6)+$F$6*D282,"")</f>
        <v/>
      </c>
      <c r="G282" s="49" t="str">
        <f aca="false">IF(D282&lt;&gt;"",G281*(1-$G$6)+$G$6*D282,"")</f>
        <v/>
      </c>
      <c r="H282" s="49" t="str">
        <f aca="false">IF(D282&lt;&gt;"",F282-G282,"")</f>
        <v/>
      </c>
      <c r="I282" s="49" t="str">
        <f aca="false">IF(D282&lt;&gt;"",H282*$I$6+(1-$I$6)*I281,"")</f>
        <v/>
      </c>
      <c r="J282" s="53" t="str">
        <f aca="false">IF(D282&lt;&gt;"",H282-I282,"")</f>
        <v/>
      </c>
      <c r="K282" s="50" t="str">
        <f aca="false">IF(J282&lt;&gt;"",IF(J282&gt;0,"Comprar","Vender"),"")</f>
        <v/>
      </c>
      <c r="AP282" s="4"/>
      <c r="AZ282" s="4"/>
      <c r="BA282" s="5"/>
    </row>
    <row r="283" s="1" customFormat="true" ht="12.75" hidden="false" customHeight="false" outlineLevel="0" collapsed="false">
      <c r="B283" s="39" t="str">
        <f aca="false">IF(C283&lt;&gt;"",B282+1,"")</f>
        <v/>
      </c>
      <c r="C283" s="40"/>
      <c r="D283" s="56"/>
      <c r="E283" s="42"/>
      <c r="F283" s="49" t="str">
        <f aca="false">IF(D283&lt;&gt;"",F282*(1-$F$6)+$F$6*D283,"")</f>
        <v/>
      </c>
      <c r="G283" s="49" t="str">
        <f aca="false">IF(D283&lt;&gt;"",G282*(1-$G$6)+$G$6*D283,"")</f>
        <v/>
      </c>
      <c r="H283" s="49" t="str">
        <f aca="false">IF(D283&lt;&gt;"",F283-G283,"")</f>
        <v/>
      </c>
      <c r="I283" s="49" t="str">
        <f aca="false">IF(D283&lt;&gt;"",H283*$I$6+(1-$I$6)*I282,"")</f>
        <v/>
      </c>
      <c r="J283" s="53" t="str">
        <f aca="false">IF(D283&lt;&gt;"",H283-I283,"")</f>
        <v/>
      </c>
      <c r="K283" s="50" t="str">
        <f aca="false">IF(J283&lt;&gt;"",IF(J283&gt;0,"Comprar","Vender"),"")</f>
        <v/>
      </c>
      <c r="AP283" s="4"/>
      <c r="AZ283" s="4"/>
      <c r="BA283" s="5"/>
    </row>
    <row r="284" s="1" customFormat="true" ht="12.75" hidden="false" customHeight="false" outlineLevel="0" collapsed="false">
      <c r="B284" s="39" t="str">
        <f aca="false">IF(C284&lt;&gt;"",B283+1,"")</f>
        <v/>
      </c>
      <c r="C284" s="40"/>
      <c r="D284" s="56"/>
      <c r="E284" s="42"/>
      <c r="F284" s="49" t="str">
        <f aca="false">IF(D284&lt;&gt;"",F283*(1-$F$6)+$F$6*D284,"")</f>
        <v/>
      </c>
      <c r="G284" s="49" t="str">
        <f aca="false">IF(D284&lt;&gt;"",G283*(1-$G$6)+$G$6*D284,"")</f>
        <v/>
      </c>
      <c r="H284" s="49" t="str">
        <f aca="false">IF(D284&lt;&gt;"",F284-G284,"")</f>
        <v/>
      </c>
      <c r="I284" s="49" t="str">
        <f aca="false">IF(D284&lt;&gt;"",H284*$I$6+(1-$I$6)*I283,"")</f>
        <v/>
      </c>
      <c r="J284" s="53" t="str">
        <f aca="false">IF(D284&lt;&gt;"",H284-I284,"")</f>
        <v/>
      </c>
      <c r="K284" s="50" t="str">
        <f aca="false">IF(J284&lt;&gt;"",IF(J284&gt;0,"Comprar","Vender"),"")</f>
        <v/>
      </c>
      <c r="AP284" s="4"/>
      <c r="AZ284" s="4"/>
      <c r="BA284" s="5"/>
    </row>
    <row r="285" s="1" customFormat="true" ht="12.75" hidden="false" customHeight="false" outlineLevel="0" collapsed="false">
      <c r="B285" s="39" t="str">
        <f aca="false">IF(C285&lt;&gt;"",B284+1,"")</f>
        <v/>
      </c>
      <c r="C285" s="40"/>
      <c r="D285" s="56"/>
      <c r="E285" s="42"/>
      <c r="F285" s="49" t="str">
        <f aca="false">IF(D285&lt;&gt;"",F284*(1-$F$6)+$F$6*D285,"")</f>
        <v/>
      </c>
      <c r="G285" s="49" t="str">
        <f aca="false">IF(D285&lt;&gt;"",G284*(1-$G$6)+$G$6*D285,"")</f>
        <v/>
      </c>
      <c r="H285" s="49" t="str">
        <f aca="false">IF(D285&lt;&gt;"",F285-G285,"")</f>
        <v/>
      </c>
      <c r="I285" s="49" t="str">
        <f aca="false">IF(D285&lt;&gt;"",H285*$I$6+(1-$I$6)*I284,"")</f>
        <v/>
      </c>
      <c r="J285" s="53" t="str">
        <f aca="false">IF(D285&lt;&gt;"",H285-I285,"")</f>
        <v/>
      </c>
      <c r="K285" s="50" t="str">
        <f aca="false">IF(J285&lt;&gt;"",IF(J285&gt;0,"Comprar","Vender"),"")</f>
        <v/>
      </c>
      <c r="AP285" s="4"/>
      <c r="AZ285" s="4"/>
      <c r="BA285" s="5"/>
    </row>
    <row r="286" s="1" customFormat="true" ht="12.75" hidden="false" customHeight="false" outlineLevel="0" collapsed="false">
      <c r="B286" s="39" t="str">
        <f aca="false">IF(C286&lt;&gt;"",B285+1,"")</f>
        <v/>
      </c>
      <c r="C286" s="40"/>
      <c r="D286" s="56"/>
      <c r="E286" s="42"/>
      <c r="F286" s="49" t="str">
        <f aca="false">IF(D286&lt;&gt;"",F285*(1-$F$6)+$F$6*D286,"")</f>
        <v/>
      </c>
      <c r="G286" s="49" t="str">
        <f aca="false">IF(D286&lt;&gt;"",G285*(1-$G$6)+$G$6*D286,"")</f>
        <v/>
      </c>
      <c r="H286" s="49" t="str">
        <f aca="false">IF(D286&lt;&gt;"",F286-G286,"")</f>
        <v/>
      </c>
      <c r="I286" s="49" t="str">
        <f aca="false">IF(D286&lt;&gt;"",H286*$I$6+(1-$I$6)*I285,"")</f>
        <v/>
      </c>
      <c r="J286" s="53" t="str">
        <f aca="false">IF(D286&lt;&gt;"",H286-I286,"")</f>
        <v/>
      </c>
      <c r="K286" s="50" t="str">
        <f aca="false">IF(J286&lt;&gt;"",IF(J286&gt;0,"Comprar","Vender"),"")</f>
        <v/>
      </c>
      <c r="AP286" s="4"/>
      <c r="AZ286" s="4"/>
      <c r="BA286" s="5"/>
    </row>
    <row r="287" s="1" customFormat="true" ht="12.75" hidden="false" customHeight="false" outlineLevel="0" collapsed="false">
      <c r="B287" s="39" t="str">
        <f aca="false">IF(C287&lt;&gt;"",B286+1,"")</f>
        <v/>
      </c>
      <c r="C287" s="40"/>
      <c r="D287" s="56"/>
      <c r="E287" s="42"/>
      <c r="F287" s="49" t="str">
        <f aca="false">IF(D287&lt;&gt;"",F286*(1-$F$6)+$F$6*D287,"")</f>
        <v/>
      </c>
      <c r="G287" s="49" t="str">
        <f aca="false">IF(D287&lt;&gt;"",G286*(1-$G$6)+$G$6*D287,"")</f>
        <v/>
      </c>
      <c r="H287" s="49" t="str">
        <f aca="false">IF(D287&lt;&gt;"",F287-G287,"")</f>
        <v/>
      </c>
      <c r="I287" s="49" t="str">
        <f aca="false">IF(D287&lt;&gt;"",H287*$I$6+(1-$I$6)*I286,"")</f>
        <v/>
      </c>
      <c r="J287" s="53" t="str">
        <f aca="false">IF(D287&lt;&gt;"",H287-I287,"")</f>
        <v/>
      </c>
      <c r="K287" s="50" t="str">
        <f aca="false">IF(J287&lt;&gt;"",IF(J287&gt;0,"Comprar","Vender"),"")</f>
        <v/>
      </c>
      <c r="AP287" s="4"/>
      <c r="AZ287" s="4"/>
      <c r="BA287" s="5"/>
    </row>
    <row r="288" s="1" customFormat="true" ht="12.75" hidden="false" customHeight="false" outlineLevel="0" collapsed="false">
      <c r="B288" s="39" t="str">
        <f aca="false">IF(C288&lt;&gt;"",B287+1,"")</f>
        <v/>
      </c>
      <c r="C288" s="40"/>
      <c r="D288" s="56"/>
      <c r="E288" s="42"/>
      <c r="F288" s="49" t="str">
        <f aca="false">IF(D288&lt;&gt;"",F287*(1-$F$6)+$F$6*D288,"")</f>
        <v/>
      </c>
      <c r="G288" s="49" t="str">
        <f aca="false">IF(D288&lt;&gt;"",G287*(1-$G$6)+$G$6*D288,"")</f>
        <v/>
      </c>
      <c r="H288" s="49" t="str">
        <f aca="false">IF(D288&lt;&gt;"",F288-G288,"")</f>
        <v/>
      </c>
      <c r="I288" s="49" t="str">
        <f aca="false">IF(D288&lt;&gt;"",H288*$I$6+(1-$I$6)*I287,"")</f>
        <v/>
      </c>
      <c r="J288" s="53" t="str">
        <f aca="false">IF(D288&lt;&gt;"",H288-I288,"")</f>
        <v/>
      </c>
      <c r="K288" s="50" t="str">
        <f aca="false">IF(J288&lt;&gt;"",IF(J288&gt;0,"Comprar","Vender"),"")</f>
        <v/>
      </c>
      <c r="AP288" s="4"/>
      <c r="AZ288" s="4"/>
      <c r="BA288" s="5"/>
    </row>
    <row r="289" s="1" customFormat="true" ht="12.75" hidden="false" customHeight="false" outlineLevel="0" collapsed="false">
      <c r="B289" s="39" t="str">
        <f aca="false">IF(C289&lt;&gt;"",B288+1,"")</f>
        <v/>
      </c>
      <c r="C289" s="40"/>
      <c r="D289" s="56"/>
      <c r="E289" s="42"/>
      <c r="F289" s="49" t="str">
        <f aca="false">IF(D289&lt;&gt;"",F288*(1-$F$6)+$F$6*D289,"")</f>
        <v/>
      </c>
      <c r="G289" s="49" t="str">
        <f aca="false">IF(D289&lt;&gt;"",G288*(1-$G$6)+$G$6*D289,"")</f>
        <v/>
      </c>
      <c r="H289" s="49" t="str">
        <f aca="false">IF(D289&lt;&gt;"",F289-G289,"")</f>
        <v/>
      </c>
      <c r="I289" s="49" t="str">
        <f aca="false">IF(D289&lt;&gt;"",H289*$I$6+(1-$I$6)*I288,"")</f>
        <v/>
      </c>
      <c r="J289" s="53" t="str">
        <f aca="false">IF(D289&lt;&gt;"",H289-I289,"")</f>
        <v/>
      </c>
      <c r="K289" s="50" t="str">
        <f aca="false">IF(J289&lt;&gt;"",IF(J289&gt;0,"Comprar","Vender"),"")</f>
        <v/>
      </c>
      <c r="AP289" s="4"/>
      <c r="AZ289" s="4"/>
      <c r="BA289" s="5"/>
    </row>
    <row r="290" s="1" customFormat="true" ht="12.75" hidden="false" customHeight="false" outlineLevel="0" collapsed="false">
      <c r="B290" s="39" t="str">
        <f aca="false">IF(C290&lt;&gt;"",B289+1,"")</f>
        <v/>
      </c>
      <c r="C290" s="40"/>
      <c r="D290" s="56"/>
      <c r="E290" s="42"/>
      <c r="F290" s="49" t="str">
        <f aca="false">IF(D290&lt;&gt;"",F289*(1-$F$6)+$F$6*D290,"")</f>
        <v/>
      </c>
      <c r="G290" s="49" t="str">
        <f aca="false">IF(D290&lt;&gt;"",G289*(1-$G$6)+$G$6*D290,"")</f>
        <v/>
      </c>
      <c r="H290" s="49" t="str">
        <f aca="false">IF(D290&lt;&gt;"",F290-G290,"")</f>
        <v/>
      </c>
      <c r="I290" s="49" t="str">
        <f aca="false">IF(D290&lt;&gt;"",H290*$I$6+(1-$I$6)*I289,"")</f>
        <v/>
      </c>
      <c r="J290" s="53" t="str">
        <f aca="false">IF(D290&lt;&gt;"",H290-I290,"")</f>
        <v/>
      </c>
      <c r="K290" s="50" t="str">
        <f aca="false">IF(J290&lt;&gt;"",IF(J290&gt;0,"Comprar","Vender"),"")</f>
        <v/>
      </c>
      <c r="AP290" s="4"/>
      <c r="AZ290" s="4"/>
      <c r="BA290" s="5"/>
    </row>
    <row r="291" s="1" customFormat="true" ht="12.75" hidden="false" customHeight="false" outlineLevel="0" collapsed="false">
      <c r="B291" s="39" t="str">
        <f aca="false">IF(C291&lt;&gt;"",B290+1,"")</f>
        <v/>
      </c>
      <c r="C291" s="40"/>
      <c r="D291" s="56"/>
      <c r="E291" s="42"/>
      <c r="F291" s="49" t="str">
        <f aca="false">IF(D291&lt;&gt;"",F290*(1-$F$6)+$F$6*D291,"")</f>
        <v/>
      </c>
      <c r="G291" s="49" t="str">
        <f aca="false">IF(D291&lt;&gt;"",G290*(1-$G$6)+$G$6*D291,"")</f>
        <v/>
      </c>
      <c r="H291" s="49" t="str">
        <f aca="false">IF(D291&lt;&gt;"",F291-G291,"")</f>
        <v/>
      </c>
      <c r="I291" s="49" t="str">
        <f aca="false">IF(D291&lt;&gt;"",H291*$I$6+(1-$I$6)*I290,"")</f>
        <v/>
      </c>
      <c r="J291" s="53" t="str">
        <f aca="false">IF(D291&lt;&gt;"",H291-I291,"")</f>
        <v/>
      </c>
      <c r="K291" s="50" t="str">
        <f aca="false">IF(J291&lt;&gt;"",IF(J291&gt;0,"Comprar","Vender"),"")</f>
        <v/>
      </c>
      <c r="AP291" s="4"/>
      <c r="AZ291" s="4"/>
      <c r="BA291" s="5"/>
    </row>
    <row r="292" s="1" customFormat="true" ht="12.75" hidden="false" customHeight="false" outlineLevel="0" collapsed="false">
      <c r="B292" s="39" t="str">
        <f aca="false">IF(C292&lt;&gt;"",B291+1,"")</f>
        <v/>
      </c>
      <c r="C292" s="40"/>
      <c r="D292" s="56"/>
      <c r="E292" s="42"/>
      <c r="F292" s="49" t="str">
        <f aca="false">IF(D292&lt;&gt;"",F291*(1-$F$6)+$F$6*D292,"")</f>
        <v/>
      </c>
      <c r="G292" s="49" t="str">
        <f aca="false">IF(D292&lt;&gt;"",G291*(1-$G$6)+$G$6*D292,"")</f>
        <v/>
      </c>
      <c r="H292" s="49" t="str">
        <f aca="false">IF(D292&lt;&gt;"",F292-G292,"")</f>
        <v/>
      </c>
      <c r="I292" s="49" t="str">
        <f aca="false">IF(D292&lt;&gt;"",H292*$I$6+(1-$I$6)*I291,"")</f>
        <v/>
      </c>
      <c r="J292" s="53" t="str">
        <f aca="false">IF(D292&lt;&gt;"",H292-I292,"")</f>
        <v/>
      </c>
      <c r="K292" s="50" t="str">
        <f aca="false">IF(J292&lt;&gt;"",IF(J292&gt;0,"Comprar","Vender"),"")</f>
        <v/>
      </c>
      <c r="AP292" s="4"/>
      <c r="AZ292" s="4"/>
      <c r="BA292" s="5"/>
    </row>
    <row r="293" s="1" customFormat="true" ht="12.75" hidden="false" customHeight="false" outlineLevel="0" collapsed="false">
      <c r="B293" s="39" t="str">
        <f aca="false">IF(C293&lt;&gt;"",B292+1,"")</f>
        <v/>
      </c>
      <c r="C293" s="40"/>
      <c r="D293" s="56"/>
      <c r="E293" s="42"/>
      <c r="F293" s="49" t="str">
        <f aca="false">IF(D293&lt;&gt;"",F292*(1-$F$6)+$F$6*D293,"")</f>
        <v/>
      </c>
      <c r="G293" s="49" t="str">
        <f aca="false">IF(D293&lt;&gt;"",G292*(1-$G$6)+$G$6*D293,"")</f>
        <v/>
      </c>
      <c r="H293" s="49" t="str">
        <f aca="false">IF(D293&lt;&gt;"",F293-G293,"")</f>
        <v/>
      </c>
      <c r="I293" s="49" t="str">
        <f aca="false">IF(D293&lt;&gt;"",H293*$I$6+(1-$I$6)*I292,"")</f>
        <v/>
      </c>
      <c r="J293" s="53" t="str">
        <f aca="false">IF(D293&lt;&gt;"",H293-I293,"")</f>
        <v/>
      </c>
      <c r="K293" s="50" t="str">
        <f aca="false">IF(J293&lt;&gt;"",IF(J293&gt;0,"Comprar","Vender"),"")</f>
        <v/>
      </c>
      <c r="AP293" s="4"/>
      <c r="AZ293" s="4"/>
      <c r="BA293" s="5"/>
    </row>
    <row r="294" s="1" customFormat="true" ht="12.75" hidden="false" customHeight="false" outlineLevel="0" collapsed="false">
      <c r="B294" s="39" t="str">
        <f aca="false">IF(C294&lt;&gt;"",B293+1,"")</f>
        <v/>
      </c>
      <c r="C294" s="40"/>
      <c r="D294" s="56"/>
      <c r="E294" s="42"/>
      <c r="F294" s="49" t="str">
        <f aca="false">IF(D294&lt;&gt;"",F293*(1-$F$6)+$F$6*D294,"")</f>
        <v/>
      </c>
      <c r="G294" s="49" t="str">
        <f aca="false">IF(D294&lt;&gt;"",G293*(1-$G$6)+$G$6*D294,"")</f>
        <v/>
      </c>
      <c r="H294" s="49" t="str">
        <f aca="false">IF(D294&lt;&gt;"",F294-G294,"")</f>
        <v/>
      </c>
      <c r="I294" s="49" t="str">
        <f aca="false">IF(D294&lt;&gt;"",H294*$I$6+(1-$I$6)*I293,"")</f>
        <v/>
      </c>
      <c r="J294" s="53" t="str">
        <f aca="false">IF(D294&lt;&gt;"",H294-I294,"")</f>
        <v/>
      </c>
      <c r="K294" s="50" t="str">
        <f aca="false">IF(J294&lt;&gt;"",IF(J294&gt;0,"Comprar","Vender"),"")</f>
        <v/>
      </c>
      <c r="AP294" s="4"/>
      <c r="AZ294" s="4"/>
      <c r="BA294" s="5"/>
    </row>
    <row r="295" s="1" customFormat="true" ht="12.75" hidden="false" customHeight="false" outlineLevel="0" collapsed="false">
      <c r="B295" s="39" t="str">
        <f aca="false">IF(C295&lt;&gt;"",B294+1,"")</f>
        <v/>
      </c>
      <c r="C295" s="40"/>
      <c r="D295" s="56"/>
      <c r="E295" s="42"/>
      <c r="F295" s="49" t="str">
        <f aca="false">IF(D295&lt;&gt;"",F294*(1-$F$6)+$F$6*D295,"")</f>
        <v/>
      </c>
      <c r="G295" s="49" t="str">
        <f aca="false">IF(D295&lt;&gt;"",G294*(1-$G$6)+$G$6*D295,"")</f>
        <v/>
      </c>
      <c r="H295" s="49" t="str">
        <f aca="false">IF(D295&lt;&gt;"",F295-G295,"")</f>
        <v/>
      </c>
      <c r="I295" s="49" t="str">
        <f aca="false">IF(D295&lt;&gt;"",H295*$I$6+(1-$I$6)*I294,"")</f>
        <v/>
      </c>
      <c r="J295" s="53" t="str">
        <f aca="false">IF(D295&lt;&gt;"",H295-I295,"")</f>
        <v/>
      </c>
      <c r="K295" s="50" t="str">
        <f aca="false">IF(J295&lt;&gt;"",IF(J295&gt;0,"Comprar","Vender"),"")</f>
        <v/>
      </c>
      <c r="AP295" s="4"/>
      <c r="AZ295" s="4"/>
      <c r="BA295" s="5"/>
    </row>
    <row r="296" s="1" customFormat="true" ht="12.75" hidden="false" customHeight="false" outlineLevel="0" collapsed="false">
      <c r="B296" s="39" t="str">
        <f aca="false">IF(C296&lt;&gt;"",B295+1,"")</f>
        <v/>
      </c>
      <c r="C296" s="40"/>
      <c r="D296" s="56"/>
      <c r="E296" s="42"/>
      <c r="F296" s="49" t="str">
        <f aca="false">IF(D296&lt;&gt;"",F295*(1-$F$6)+$F$6*D296,"")</f>
        <v/>
      </c>
      <c r="G296" s="49" t="str">
        <f aca="false">IF(D296&lt;&gt;"",G295*(1-$G$6)+$G$6*D296,"")</f>
        <v/>
      </c>
      <c r="H296" s="49" t="str">
        <f aca="false">IF(D296&lt;&gt;"",F296-G296,"")</f>
        <v/>
      </c>
      <c r="I296" s="49" t="str">
        <f aca="false">IF(D296&lt;&gt;"",H296*$I$6+(1-$I$6)*I295,"")</f>
        <v/>
      </c>
      <c r="J296" s="53" t="str">
        <f aca="false">IF(D296&lt;&gt;"",H296-I296,"")</f>
        <v/>
      </c>
      <c r="K296" s="50" t="str">
        <f aca="false">IF(J296&lt;&gt;"",IF(J296&gt;0,"Comprar","Vender"),"")</f>
        <v/>
      </c>
      <c r="AP296" s="4"/>
      <c r="AZ296" s="4"/>
      <c r="BA296" s="5"/>
    </row>
    <row r="297" s="1" customFormat="true" ht="12.75" hidden="false" customHeight="false" outlineLevel="0" collapsed="false">
      <c r="B297" s="39" t="str">
        <f aca="false">IF(C297&lt;&gt;"",B296+1,"")</f>
        <v/>
      </c>
      <c r="C297" s="40"/>
      <c r="D297" s="56"/>
      <c r="E297" s="42"/>
      <c r="F297" s="49" t="str">
        <f aca="false">IF(D297&lt;&gt;"",F296*(1-$F$6)+$F$6*D297,"")</f>
        <v/>
      </c>
      <c r="G297" s="49" t="str">
        <f aca="false">IF(D297&lt;&gt;"",G296*(1-$G$6)+$G$6*D297,"")</f>
        <v/>
      </c>
      <c r="H297" s="49" t="str">
        <f aca="false">IF(D297&lt;&gt;"",F297-G297,"")</f>
        <v/>
      </c>
      <c r="I297" s="49" t="str">
        <f aca="false">IF(D297&lt;&gt;"",H297*$I$6+(1-$I$6)*I296,"")</f>
        <v/>
      </c>
      <c r="J297" s="53" t="str">
        <f aca="false">IF(D297&lt;&gt;"",H297-I297,"")</f>
        <v/>
      </c>
      <c r="K297" s="50" t="str">
        <f aca="false">IF(J297&lt;&gt;"",IF(J297&gt;0,"Comprar","Vender"),"")</f>
        <v/>
      </c>
      <c r="AP297" s="4"/>
      <c r="AZ297" s="4"/>
      <c r="BA297" s="5"/>
    </row>
    <row r="298" s="1" customFormat="true" ht="12.75" hidden="false" customHeight="false" outlineLevel="0" collapsed="false">
      <c r="B298" s="39" t="str">
        <f aca="false">IF(C298&lt;&gt;"",B297+1,"")</f>
        <v/>
      </c>
      <c r="C298" s="40"/>
      <c r="D298" s="56"/>
      <c r="E298" s="42"/>
      <c r="F298" s="49" t="str">
        <f aca="false">IF(D298&lt;&gt;"",F297*(1-$F$6)+$F$6*D298,"")</f>
        <v/>
      </c>
      <c r="G298" s="49" t="str">
        <f aca="false">IF(D298&lt;&gt;"",G297*(1-$G$6)+$G$6*D298,"")</f>
        <v/>
      </c>
      <c r="H298" s="49" t="str">
        <f aca="false">IF(D298&lt;&gt;"",F298-G298,"")</f>
        <v/>
      </c>
      <c r="I298" s="49" t="str">
        <f aca="false">IF(D298&lt;&gt;"",H298*$I$6+(1-$I$6)*I297,"")</f>
        <v/>
      </c>
      <c r="J298" s="53" t="str">
        <f aca="false">IF(D298&lt;&gt;"",H298-I298,"")</f>
        <v/>
      </c>
      <c r="K298" s="50" t="str">
        <f aca="false">IF(J298&lt;&gt;"",IF(J298&gt;0,"Comprar","Vender"),"")</f>
        <v/>
      </c>
      <c r="AP298" s="4"/>
      <c r="AZ298" s="4"/>
      <c r="BA298" s="5"/>
    </row>
    <row r="299" s="1" customFormat="true" ht="12.75" hidden="false" customHeight="false" outlineLevel="0" collapsed="false">
      <c r="B299" s="39" t="str">
        <f aca="false">IF(C299&lt;&gt;"",B298+1,"")</f>
        <v/>
      </c>
      <c r="C299" s="40"/>
      <c r="D299" s="56"/>
      <c r="E299" s="42"/>
      <c r="F299" s="49" t="str">
        <f aca="false">IF(D299&lt;&gt;"",F298*(1-$F$6)+$F$6*D299,"")</f>
        <v/>
      </c>
      <c r="G299" s="49" t="str">
        <f aca="false">IF(D299&lt;&gt;"",G298*(1-$G$6)+$G$6*D299,"")</f>
        <v/>
      </c>
      <c r="H299" s="49" t="str">
        <f aca="false">IF(D299&lt;&gt;"",F299-G299,"")</f>
        <v/>
      </c>
      <c r="I299" s="49" t="str">
        <f aca="false">IF(D299&lt;&gt;"",H299*$I$6+(1-$I$6)*I298,"")</f>
        <v/>
      </c>
      <c r="J299" s="53" t="str">
        <f aca="false">IF(D299&lt;&gt;"",H299-I299,"")</f>
        <v/>
      </c>
      <c r="K299" s="50" t="str">
        <f aca="false">IF(J299&lt;&gt;"",IF(J299&gt;0,"Comprar","Vender"),"")</f>
        <v/>
      </c>
      <c r="AP299" s="4"/>
      <c r="AZ299" s="4"/>
      <c r="BA299" s="5"/>
    </row>
    <row r="300" s="1" customFormat="true" ht="12.75" hidden="false" customHeight="false" outlineLevel="0" collapsed="false">
      <c r="B300" s="39" t="str">
        <f aca="false">IF(C300&lt;&gt;"",B299+1,"")</f>
        <v/>
      </c>
      <c r="C300" s="40"/>
      <c r="D300" s="56"/>
      <c r="E300" s="42"/>
      <c r="F300" s="49" t="str">
        <f aca="false">IF(D300&lt;&gt;"",F299*(1-$F$6)+$F$6*D300,"")</f>
        <v/>
      </c>
      <c r="G300" s="49" t="str">
        <f aca="false">IF(D300&lt;&gt;"",G299*(1-$G$6)+$G$6*D300,"")</f>
        <v/>
      </c>
      <c r="H300" s="49" t="str">
        <f aca="false">IF(D300&lt;&gt;"",F300-G300,"")</f>
        <v/>
      </c>
      <c r="I300" s="49" t="str">
        <f aca="false">IF(D300&lt;&gt;"",H300*$I$6+(1-$I$6)*I299,"")</f>
        <v/>
      </c>
      <c r="J300" s="53" t="str">
        <f aca="false">IF(D300&lt;&gt;"",H300-I300,"")</f>
        <v/>
      </c>
      <c r="K300" s="50" t="str">
        <f aca="false">IF(J300&lt;&gt;"",IF(J300&gt;0,"Comprar","Vender"),"")</f>
        <v/>
      </c>
      <c r="AP300" s="4"/>
      <c r="AZ300" s="4"/>
      <c r="BA300" s="5"/>
    </row>
    <row r="301" s="1" customFormat="true" ht="12.75" hidden="false" customHeight="false" outlineLevel="0" collapsed="false">
      <c r="B301" s="39" t="str">
        <f aca="false">IF(C301&lt;&gt;"",B300+1,"")</f>
        <v/>
      </c>
      <c r="C301" s="40"/>
      <c r="D301" s="56"/>
      <c r="E301" s="42"/>
      <c r="F301" s="49" t="str">
        <f aca="false">IF(D301&lt;&gt;"",F300*(1-$F$6)+$F$6*D301,"")</f>
        <v/>
      </c>
      <c r="G301" s="49" t="str">
        <f aca="false">IF(D301&lt;&gt;"",G300*(1-$G$6)+$G$6*D301,"")</f>
        <v/>
      </c>
      <c r="H301" s="49" t="str">
        <f aca="false">IF(D301&lt;&gt;"",F301-G301,"")</f>
        <v/>
      </c>
      <c r="I301" s="49" t="str">
        <f aca="false">IF(D301&lt;&gt;"",H301*$I$6+(1-$I$6)*I300,"")</f>
        <v/>
      </c>
      <c r="J301" s="53" t="str">
        <f aca="false">IF(D301&lt;&gt;"",H301-I301,"")</f>
        <v/>
      </c>
      <c r="K301" s="50" t="str">
        <f aca="false">IF(J301&lt;&gt;"",IF(J301&gt;0,"Comprar","Vender"),"")</f>
        <v/>
      </c>
      <c r="AP301" s="4"/>
      <c r="AZ301" s="4"/>
      <c r="BA301" s="5"/>
    </row>
    <row r="302" s="1" customFormat="true" ht="12.75" hidden="false" customHeight="false" outlineLevel="0" collapsed="false">
      <c r="B302" s="39" t="str">
        <f aca="false">IF(C302&lt;&gt;"",B301+1,"")</f>
        <v/>
      </c>
      <c r="C302" s="40"/>
      <c r="D302" s="56"/>
      <c r="E302" s="42"/>
      <c r="F302" s="49" t="str">
        <f aca="false">IF(D302&lt;&gt;"",F301*(1-$F$6)+$F$6*D302,"")</f>
        <v/>
      </c>
      <c r="G302" s="49" t="str">
        <f aca="false">IF(D302&lt;&gt;"",G301*(1-$G$6)+$G$6*D302,"")</f>
        <v/>
      </c>
      <c r="H302" s="49" t="str">
        <f aca="false">IF(D302&lt;&gt;"",F302-G302,"")</f>
        <v/>
      </c>
      <c r="I302" s="49" t="str">
        <f aca="false">IF(D302&lt;&gt;"",H302*$I$6+(1-$I$6)*I301,"")</f>
        <v/>
      </c>
      <c r="J302" s="53" t="str">
        <f aca="false">IF(D302&lt;&gt;"",H302-I302,"")</f>
        <v/>
      </c>
      <c r="K302" s="50" t="str">
        <f aca="false">IF(J302&lt;&gt;"",IF(J302&gt;0,"Comprar","Vender"),"")</f>
        <v/>
      </c>
      <c r="AP302" s="4"/>
      <c r="AZ302" s="4"/>
      <c r="BA302" s="5"/>
    </row>
    <row r="303" s="1" customFormat="true" ht="12.75" hidden="false" customHeight="false" outlineLevel="0" collapsed="false">
      <c r="B303" s="39" t="str">
        <f aca="false">IF(C303&lt;&gt;"",B302+1,"")</f>
        <v/>
      </c>
      <c r="C303" s="40"/>
      <c r="D303" s="56"/>
      <c r="E303" s="42"/>
      <c r="F303" s="49" t="str">
        <f aca="false">IF(D303&lt;&gt;"",F302*(1-$F$6)+$F$6*D303,"")</f>
        <v/>
      </c>
      <c r="G303" s="49" t="str">
        <f aca="false">IF(D303&lt;&gt;"",G302*(1-$G$6)+$G$6*D303,"")</f>
        <v/>
      </c>
      <c r="H303" s="49" t="str">
        <f aca="false">IF(D303&lt;&gt;"",F303-G303,"")</f>
        <v/>
      </c>
      <c r="I303" s="49" t="str">
        <f aca="false">IF(D303&lt;&gt;"",H303*$I$6+(1-$I$6)*I302,"")</f>
        <v/>
      </c>
      <c r="J303" s="53" t="str">
        <f aca="false">IF(D303&lt;&gt;"",H303-I303,"")</f>
        <v/>
      </c>
      <c r="K303" s="50" t="str">
        <f aca="false">IF(J303&lt;&gt;"",IF(J303&gt;0,"Comprar","Vender"),"")</f>
        <v/>
      </c>
      <c r="AP303" s="4"/>
      <c r="AZ303" s="4"/>
      <c r="BA303" s="5"/>
    </row>
    <row r="304" s="1" customFormat="true" ht="12.75" hidden="false" customHeight="false" outlineLevel="0" collapsed="false">
      <c r="B304" s="39" t="str">
        <f aca="false">IF(C304&lt;&gt;"",B303+1,"")</f>
        <v/>
      </c>
      <c r="C304" s="40"/>
      <c r="D304" s="56"/>
      <c r="E304" s="42"/>
      <c r="F304" s="49" t="str">
        <f aca="false">IF(D304&lt;&gt;"",F303*(1-$F$6)+$F$6*D304,"")</f>
        <v/>
      </c>
      <c r="G304" s="49" t="str">
        <f aca="false">IF(D304&lt;&gt;"",G303*(1-$G$6)+$G$6*D304,"")</f>
        <v/>
      </c>
      <c r="H304" s="49" t="str">
        <f aca="false">IF(D304&lt;&gt;"",F304-G304,"")</f>
        <v/>
      </c>
      <c r="I304" s="49" t="str">
        <f aca="false">IF(D304&lt;&gt;"",H304*$I$6+(1-$I$6)*I303,"")</f>
        <v/>
      </c>
      <c r="J304" s="53" t="str">
        <f aca="false">IF(D304&lt;&gt;"",H304-I304,"")</f>
        <v/>
      </c>
      <c r="K304" s="50" t="str">
        <f aca="false">IF(J304&lt;&gt;"",IF(J304&gt;0,"Comprar","Vender"),"")</f>
        <v/>
      </c>
      <c r="AP304" s="4"/>
      <c r="AZ304" s="4"/>
      <c r="BA304" s="5"/>
    </row>
    <row r="305" s="1" customFormat="true" ht="12.75" hidden="false" customHeight="false" outlineLevel="0" collapsed="false">
      <c r="B305" s="39" t="str">
        <f aca="false">IF(C305&lt;&gt;"",B304+1,"")</f>
        <v/>
      </c>
      <c r="C305" s="40"/>
      <c r="D305" s="56"/>
      <c r="E305" s="42"/>
      <c r="F305" s="49" t="str">
        <f aca="false">IF(D305&lt;&gt;"",F304*(1-$F$6)+$F$6*D305,"")</f>
        <v/>
      </c>
      <c r="G305" s="49" t="str">
        <f aca="false">IF(D305&lt;&gt;"",G304*(1-$G$6)+$G$6*D305,"")</f>
        <v/>
      </c>
      <c r="H305" s="49" t="str">
        <f aca="false">IF(D305&lt;&gt;"",F305-G305,"")</f>
        <v/>
      </c>
      <c r="I305" s="49" t="str">
        <f aca="false">IF(D305&lt;&gt;"",H305*$I$6+(1-$I$6)*I304,"")</f>
        <v/>
      </c>
      <c r="J305" s="53" t="str">
        <f aca="false">IF(D305&lt;&gt;"",H305-I305,"")</f>
        <v/>
      </c>
      <c r="K305" s="50" t="str">
        <f aca="false">IF(J305&lt;&gt;"",IF(J305&gt;0,"Comprar","Vender"),"")</f>
        <v/>
      </c>
      <c r="AP305" s="4"/>
      <c r="AZ305" s="4"/>
      <c r="BA305" s="5"/>
    </row>
    <row r="306" s="1" customFormat="true" ht="12.75" hidden="false" customHeight="false" outlineLevel="0" collapsed="false">
      <c r="B306" s="39" t="str">
        <f aca="false">IF(C306&lt;&gt;"",B305+1,"")</f>
        <v/>
      </c>
      <c r="C306" s="40"/>
      <c r="D306" s="56"/>
      <c r="E306" s="42"/>
      <c r="F306" s="49" t="str">
        <f aca="false">IF(D306&lt;&gt;"",F305*(1-$F$6)+$F$6*D306,"")</f>
        <v/>
      </c>
      <c r="G306" s="49" t="str">
        <f aca="false">IF(D306&lt;&gt;"",G305*(1-$G$6)+$G$6*D306,"")</f>
        <v/>
      </c>
      <c r="H306" s="49" t="str">
        <f aca="false">IF(D306&lt;&gt;"",F306-G306,"")</f>
        <v/>
      </c>
      <c r="I306" s="49" t="str">
        <f aca="false">IF(D306&lt;&gt;"",H306*$I$6+(1-$I$6)*I305,"")</f>
        <v/>
      </c>
      <c r="J306" s="53" t="str">
        <f aca="false">IF(D306&lt;&gt;"",H306-I306,"")</f>
        <v/>
      </c>
      <c r="K306" s="50" t="str">
        <f aca="false">IF(J306&lt;&gt;"",IF(J306&gt;0,"Comprar","Vender"),"")</f>
        <v/>
      </c>
      <c r="AP306" s="4"/>
      <c r="AZ306" s="4"/>
      <c r="BA306" s="5"/>
    </row>
    <row r="307" s="1" customFormat="true" ht="12.75" hidden="false" customHeight="false" outlineLevel="0" collapsed="false">
      <c r="B307" s="39" t="str">
        <f aca="false">IF(C307&lt;&gt;"",B306+1,"")</f>
        <v/>
      </c>
      <c r="C307" s="40"/>
      <c r="D307" s="56"/>
      <c r="E307" s="42"/>
      <c r="F307" s="49" t="str">
        <f aca="false">IF(D307&lt;&gt;"",F306*(1-$F$6)+$F$6*D307,"")</f>
        <v/>
      </c>
      <c r="G307" s="49" t="str">
        <f aca="false">IF(D307&lt;&gt;"",G306*(1-$G$6)+$G$6*D307,"")</f>
        <v/>
      </c>
      <c r="H307" s="49" t="str">
        <f aca="false">IF(D307&lt;&gt;"",F307-G307,"")</f>
        <v/>
      </c>
      <c r="I307" s="49" t="str">
        <f aca="false">IF(D307&lt;&gt;"",H307*$I$6+(1-$I$6)*I306,"")</f>
        <v/>
      </c>
      <c r="J307" s="53" t="str">
        <f aca="false">IF(D307&lt;&gt;"",H307-I307,"")</f>
        <v/>
      </c>
      <c r="K307" s="50" t="str">
        <f aca="false">IF(J307&lt;&gt;"",IF(J307&gt;0,"Comprar","Vender"),"")</f>
        <v/>
      </c>
      <c r="AP307" s="4"/>
      <c r="AZ307" s="4"/>
      <c r="BA307" s="5"/>
    </row>
    <row r="308" s="1" customFormat="true" ht="12.75" hidden="false" customHeight="false" outlineLevel="0" collapsed="false">
      <c r="B308" s="39" t="str">
        <f aca="false">IF(C308&lt;&gt;"",B307+1,"")</f>
        <v/>
      </c>
      <c r="C308" s="40"/>
      <c r="D308" s="56"/>
      <c r="E308" s="42"/>
      <c r="F308" s="49" t="str">
        <f aca="false">IF(D308&lt;&gt;"",F307*(1-$F$6)+$F$6*D308,"")</f>
        <v/>
      </c>
      <c r="G308" s="49" t="str">
        <f aca="false">IF(D308&lt;&gt;"",G307*(1-$G$6)+$G$6*D308,"")</f>
        <v/>
      </c>
      <c r="H308" s="49" t="str">
        <f aca="false">IF(D308&lt;&gt;"",F308-G308,"")</f>
        <v/>
      </c>
      <c r="I308" s="49" t="str">
        <f aca="false">IF(D308&lt;&gt;"",H308*$I$6+(1-$I$6)*I307,"")</f>
        <v/>
      </c>
      <c r="J308" s="53" t="str">
        <f aca="false">IF(D308&lt;&gt;"",H308-I308,"")</f>
        <v/>
      </c>
      <c r="K308" s="50" t="str">
        <f aca="false">IF(J308&lt;&gt;"",IF(J308&gt;0,"Comprar","Vender"),"")</f>
        <v/>
      </c>
      <c r="AP308" s="4"/>
      <c r="AZ308" s="4"/>
      <c r="BA308" s="5"/>
    </row>
    <row r="309" s="1" customFormat="true" ht="12.75" hidden="false" customHeight="false" outlineLevel="0" collapsed="false">
      <c r="B309" s="39" t="str">
        <f aca="false">IF(C309&lt;&gt;"",B308+1,"")</f>
        <v/>
      </c>
      <c r="C309" s="40"/>
      <c r="D309" s="56"/>
      <c r="E309" s="42"/>
      <c r="F309" s="49" t="str">
        <f aca="false">IF(D309&lt;&gt;"",F308*(1-$F$6)+$F$6*D309,"")</f>
        <v/>
      </c>
      <c r="G309" s="49" t="str">
        <f aca="false">IF(D309&lt;&gt;"",G308*(1-$G$6)+$G$6*D309,"")</f>
        <v/>
      </c>
      <c r="H309" s="49" t="str">
        <f aca="false">IF(D309&lt;&gt;"",F309-G309,"")</f>
        <v/>
      </c>
      <c r="I309" s="49" t="str">
        <f aca="false">IF(D309&lt;&gt;"",H309*$I$6+(1-$I$6)*I308,"")</f>
        <v/>
      </c>
      <c r="J309" s="53" t="str">
        <f aca="false">IF(D309&lt;&gt;"",H309-I309,"")</f>
        <v/>
      </c>
      <c r="K309" s="50" t="str">
        <f aca="false">IF(J309&lt;&gt;"",IF(J309&gt;0,"Comprar","Vender"),"")</f>
        <v/>
      </c>
      <c r="AP309" s="4"/>
      <c r="AZ309" s="4"/>
      <c r="BA309" s="5"/>
    </row>
    <row r="310" s="1" customFormat="true" ht="12.75" hidden="false" customHeight="false" outlineLevel="0" collapsed="false">
      <c r="B310" s="39" t="str">
        <f aca="false">IF(C310&lt;&gt;"",B309+1,"")</f>
        <v/>
      </c>
      <c r="C310" s="40"/>
      <c r="D310" s="56"/>
      <c r="E310" s="42"/>
      <c r="F310" s="49" t="str">
        <f aca="false">IF(D310&lt;&gt;"",F309*(1-$F$6)+$F$6*D310,"")</f>
        <v/>
      </c>
      <c r="G310" s="49" t="str">
        <f aca="false">IF(D310&lt;&gt;"",G309*(1-$G$6)+$G$6*D310,"")</f>
        <v/>
      </c>
      <c r="H310" s="49" t="str">
        <f aca="false">IF(D310&lt;&gt;"",F310-G310,"")</f>
        <v/>
      </c>
      <c r="I310" s="49" t="str">
        <f aca="false">IF(D310&lt;&gt;"",H310*$I$6+(1-$I$6)*I309,"")</f>
        <v/>
      </c>
      <c r="J310" s="53" t="str">
        <f aca="false">IF(D310&lt;&gt;"",H310-I310,"")</f>
        <v/>
      </c>
      <c r="K310" s="50" t="str">
        <f aca="false">IF(J310&lt;&gt;"",IF(J310&gt;0,"Comprar","Vender"),"")</f>
        <v/>
      </c>
      <c r="AP310" s="4"/>
      <c r="AZ310" s="4"/>
      <c r="BA310" s="5"/>
    </row>
    <row r="311" s="1" customFormat="true" ht="12.75" hidden="false" customHeight="false" outlineLevel="0" collapsed="false">
      <c r="B311" s="39" t="str">
        <f aca="false">IF(C311&lt;&gt;"",B310+1,"")</f>
        <v/>
      </c>
      <c r="C311" s="40"/>
      <c r="D311" s="56"/>
      <c r="E311" s="42"/>
      <c r="F311" s="49" t="str">
        <f aca="false">IF(D311&lt;&gt;"",F310*(1-$F$6)+$F$6*D311,"")</f>
        <v/>
      </c>
      <c r="G311" s="49" t="str">
        <f aca="false">IF(D311&lt;&gt;"",G310*(1-$G$6)+$G$6*D311,"")</f>
        <v/>
      </c>
      <c r="H311" s="49" t="str">
        <f aca="false">IF(D311&lt;&gt;"",F311-G311,"")</f>
        <v/>
      </c>
      <c r="I311" s="49" t="str">
        <f aca="false">IF(D311&lt;&gt;"",H311*$I$6+(1-$I$6)*I310,"")</f>
        <v/>
      </c>
      <c r="J311" s="53" t="str">
        <f aca="false">IF(D311&lt;&gt;"",H311-I311,"")</f>
        <v/>
      </c>
      <c r="K311" s="50" t="str">
        <f aca="false">IF(J311&lt;&gt;"",IF(J311&gt;0,"Comprar","Vender"),"")</f>
        <v/>
      </c>
      <c r="AP311" s="4"/>
      <c r="AZ311" s="4"/>
      <c r="BA311" s="5"/>
    </row>
    <row r="312" s="1" customFormat="true" ht="12.75" hidden="false" customHeight="false" outlineLevel="0" collapsed="false">
      <c r="B312" s="39" t="str">
        <f aca="false">IF(C312&lt;&gt;"",B311+1,"")</f>
        <v/>
      </c>
      <c r="C312" s="40"/>
      <c r="D312" s="56"/>
      <c r="E312" s="42"/>
      <c r="F312" s="49" t="str">
        <f aca="false">IF(D312&lt;&gt;"",F311*(1-$F$6)+$F$6*D312,"")</f>
        <v/>
      </c>
      <c r="G312" s="49" t="str">
        <f aca="false">IF(D312&lt;&gt;"",G311*(1-$G$6)+$G$6*D312,"")</f>
        <v/>
      </c>
      <c r="H312" s="49" t="str">
        <f aca="false">IF(D312&lt;&gt;"",F312-G312,"")</f>
        <v/>
      </c>
      <c r="I312" s="49" t="str">
        <f aca="false">IF(D312&lt;&gt;"",H312*$I$6+(1-$I$6)*I311,"")</f>
        <v/>
      </c>
      <c r="J312" s="53" t="str">
        <f aca="false">IF(D312&lt;&gt;"",H312-I312,"")</f>
        <v/>
      </c>
      <c r="K312" s="50" t="str">
        <f aca="false">IF(J312&lt;&gt;"",IF(J312&gt;0,"Comprar","Vender"),"")</f>
        <v/>
      </c>
      <c r="AP312" s="4"/>
      <c r="AZ312" s="4"/>
      <c r="BA312" s="5"/>
    </row>
    <row r="313" s="1" customFormat="true" ht="12.75" hidden="false" customHeight="false" outlineLevel="0" collapsed="false">
      <c r="B313" s="39" t="str">
        <f aca="false">IF(C313&lt;&gt;"",B312+1,"")</f>
        <v/>
      </c>
      <c r="C313" s="40"/>
      <c r="D313" s="56"/>
      <c r="E313" s="42"/>
      <c r="F313" s="49" t="str">
        <f aca="false">IF(D313&lt;&gt;"",F312*(1-$F$6)+$F$6*D313,"")</f>
        <v/>
      </c>
      <c r="G313" s="49" t="str">
        <f aca="false">IF(D313&lt;&gt;"",G312*(1-$G$6)+$G$6*D313,"")</f>
        <v/>
      </c>
      <c r="H313" s="49" t="str">
        <f aca="false">IF(D313&lt;&gt;"",F313-G313,"")</f>
        <v/>
      </c>
      <c r="I313" s="49" t="str">
        <f aca="false">IF(D313&lt;&gt;"",H313*$I$6+(1-$I$6)*I312,"")</f>
        <v/>
      </c>
      <c r="J313" s="53" t="str">
        <f aca="false">IF(D313&lt;&gt;"",H313-I313,"")</f>
        <v/>
      </c>
      <c r="K313" s="50" t="str">
        <f aca="false">IF(J313&lt;&gt;"",IF(J313&gt;0,"Comprar","Vender"),"")</f>
        <v/>
      </c>
      <c r="AP313" s="4"/>
      <c r="AZ313" s="4"/>
      <c r="BA313" s="5"/>
    </row>
    <row r="314" s="1" customFormat="true" ht="12.75" hidden="false" customHeight="false" outlineLevel="0" collapsed="false">
      <c r="B314" s="39" t="str">
        <f aca="false">IF(C314&lt;&gt;"",B313+1,"")</f>
        <v/>
      </c>
      <c r="C314" s="40"/>
      <c r="D314" s="56"/>
      <c r="E314" s="42"/>
      <c r="F314" s="49" t="str">
        <f aca="false">IF(D314&lt;&gt;"",F313*(1-$F$6)+$F$6*D314,"")</f>
        <v/>
      </c>
      <c r="G314" s="49" t="str">
        <f aca="false">IF(D314&lt;&gt;"",G313*(1-$G$6)+$G$6*D314,"")</f>
        <v/>
      </c>
      <c r="H314" s="49" t="str">
        <f aca="false">IF(D314&lt;&gt;"",F314-G314,"")</f>
        <v/>
      </c>
      <c r="I314" s="49" t="str">
        <f aca="false">IF(D314&lt;&gt;"",H314*$I$6+(1-$I$6)*I313,"")</f>
        <v/>
      </c>
      <c r="J314" s="53" t="str">
        <f aca="false">IF(D314&lt;&gt;"",H314-I314,"")</f>
        <v/>
      </c>
      <c r="K314" s="50" t="str">
        <f aca="false">IF(J314&lt;&gt;"",IF(J314&gt;0,"Comprar","Vender"),"")</f>
        <v/>
      </c>
      <c r="AP314" s="4"/>
      <c r="AZ314" s="4"/>
      <c r="BA314" s="5"/>
    </row>
    <row r="315" s="1" customFormat="true" ht="12.75" hidden="false" customHeight="false" outlineLevel="0" collapsed="false">
      <c r="B315" s="39" t="str">
        <f aca="false">IF(C315&lt;&gt;"",B314+1,"")</f>
        <v/>
      </c>
      <c r="C315" s="40"/>
      <c r="D315" s="56"/>
      <c r="E315" s="42"/>
      <c r="F315" s="49" t="str">
        <f aca="false">IF(D315&lt;&gt;"",F314*(1-$F$6)+$F$6*D315,"")</f>
        <v/>
      </c>
      <c r="G315" s="49" t="str">
        <f aca="false">IF(D315&lt;&gt;"",G314*(1-$G$6)+$G$6*D315,"")</f>
        <v/>
      </c>
      <c r="H315" s="49" t="str">
        <f aca="false">IF(D315&lt;&gt;"",F315-G315,"")</f>
        <v/>
      </c>
      <c r="I315" s="49" t="str">
        <f aca="false">IF(D315&lt;&gt;"",H315*$I$6+(1-$I$6)*I314,"")</f>
        <v/>
      </c>
      <c r="J315" s="53" t="str">
        <f aca="false">IF(D315&lt;&gt;"",H315-I315,"")</f>
        <v/>
      </c>
      <c r="K315" s="50" t="str">
        <f aca="false">IF(J315&lt;&gt;"",IF(J315&gt;0,"Comprar","Vender"),"")</f>
        <v/>
      </c>
      <c r="AP315" s="4"/>
      <c r="AZ315" s="4"/>
      <c r="BA315" s="5"/>
    </row>
    <row r="316" s="1" customFormat="true" ht="12.75" hidden="false" customHeight="false" outlineLevel="0" collapsed="false">
      <c r="B316" s="39" t="str">
        <f aca="false">IF(C316&lt;&gt;"",B315+1,"")</f>
        <v/>
      </c>
      <c r="C316" s="40"/>
      <c r="D316" s="56"/>
      <c r="E316" s="42"/>
      <c r="F316" s="49" t="str">
        <f aca="false">IF(D316&lt;&gt;"",F315*(1-$F$6)+$F$6*D316,"")</f>
        <v/>
      </c>
      <c r="G316" s="49" t="str">
        <f aca="false">IF(D316&lt;&gt;"",G315*(1-$G$6)+$G$6*D316,"")</f>
        <v/>
      </c>
      <c r="H316" s="49" t="str">
        <f aca="false">IF(D316&lt;&gt;"",F316-G316,"")</f>
        <v/>
      </c>
      <c r="I316" s="49" t="str">
        <f aca="false">IF(D316&lt;&gt;"",H316*$I$6+(1-$I$6)*I315,"")</f>
        <v/>
      </c>
      <c r="J316" s="53" t="str">
        <f aca="false">IF(D316&lt;&gt;"",H316-I316,"")</f>
        <v/>
      </c>
      <c r="K316" s="50" t="str">
        <f aca="false">IF(J316&lt;&gt;"",IF(J316&gt;0,"Comprar","Vender"),"")</f>
        <v/>
      </c>
      <c r="AP316" s="4"/>
      <c r="AZ316" s="4"/>
      <c r="BA316" s="5"/>
    </row>
    <row r="317" s="1" customFormat="true" ht="12.75" hidden="false" customHeight="false" outlineLevel="0" collapsed="false">
      <c r="B317" s="39" t="str">
        <f aca="false">IF(C317&lt;&gt;"",B316+1,"")</f>
        <v/>
      </c>
      <c r="C317" s="40"/>
      <c r="D317" s="56"/>
      <c r="E317" s="42"/>
      <c r="F317" s="49" t="str">
        <f aca="false">IF(D317&lt;&gt;"",F316*(1-$F$6)+$F$6*D317,"")</f>
        <v/>
      </c>
      <c r="G317" s="49" t="str">
        <f aca="false">IF(D317&lt;&gt;"",G316*(1-$G$6)+$G$6*D317,"")</f>
        <v/>
      </c>
      <c r="H317" s="49" t="str">
        <f aca="false">IF(D317&lt;&gt;"",F317-G317,"")</f>
        <v/>
      </c>
      <c r="I317" s="49" t="str">
        <f aca="false">IF(D317&lt;&gt;"",H317*$I$6+(1-$I$6)*I316,"")</f>
        <v/>
      </c>
      <c r="J317" s="53" t="str">
        <f aca="false">IF(D317&lt;&gt;"",H317-I317,"")</f>
        <v/>
      </c>
      <c r="K317" s="50" t="str">
        <f aca="false">IF(J317&lt;&gt;"",IF(J317&gt;0,"Comprar","Vender"),"")</f>
        <v/>
      </c>
      <c r="AP317" s="4"/>
      <c r="AZ317" s="4"/>
      <c r="BA317" s="5"/>
    </row>
    <row r="318" s="1" customFormat="true" ht="12.75" hidden="false" customHeight="false" outlineLevel="0" collapsed="false">
      <c r="B318" s="39" t="str">
        <f aca="false">IF(C318&lt;&gt;"",B317+1,"")</f>
        <v/>
      </c>
      <c r="C318" s="40"/>
      <c r="D318" s="56"/>
      <c r="E318" s="42"/>
      <c r="F318" s="49" t="str">
        <f aca="false">IF(D318&lt;&gt;"",F317*(1-$F$6)+$F$6*D318,"")</f>
        <v/>
      </c>
      <c r="G318" s="49" t="str">
        <f aca="false">IF(D318&lt;&gt;"",G317*(1-$G$6)+$G$6*D318,"")</f>
        <v/>
      </c>
      <c r="H318" s="49" t="str">
        <f aca="false">IF(D318&lt;&gt;"",F318-G318,"")</f>
        <v/>
      </c>
      <c r="I318" s="49" t="str">
        <f aca="false">IF(D318&lt;&gt;"",H318*$I$6+(1-$I$6)*I317,"")</f>
        <v/>
      </c>
      <c r="J318" s="53" t="str">
        <f aca="false">IF(D318&lt;&gt;"",H318-I318,"")</f>
        <v/>
      </c>
      <c r="K318" s="50" t="str">
        <f aca="false">IF(J318&lt;&gt;"",IF(J318&gt;0,"Comprar","Vender"),"")</f>
        <v/>
      </c>
      <c r="AP318" s="4"/>
      <c r="AZ318" s="4"/>
      <c r="BA318" s="5"/>
    </row>
    <row r="319" s="1" customFormat="true" ht="12.75" hidden="false" customHeight="false" outlineLevel="0" collapsed="false">
      <c r="B319" s="39" t="str">
        <f aca="false">IF(C319&lt;&gt;"",B318+1,"")</f>
        <v/>
      </c>
      <c r="C319" s="40"/>
      <c r="D319" s="56"/>
      <c r="E319" s="42"/>
      <c r="F319" s="49" t="str">
        <f aca="false">IF(D319&lt;&gt;"",F318*(1-$F$6)+$F$6*D319,"")</f>
        <v/>
      </c>
      <c r="G319" s="49" t="str">
        <f aca="false">IF(D319&lt;&gt;"",G318*(1-$G$6)+$G$6*D319,"")</f>
        <v/>
      </c>
      <c r="H319" s="49" t="str">
        <f aca="false">IF(D319&lt;&gt;"",F319-G319,"")</f>
        <v/>
      </c>
      <c r="I319" s="49" t="str">
        <f aca="false">IF(D319&lt;&gt;"",H319*$I$6+(1-$I$6)*I318,"")</f>
        <v/>
      </c>
      <c r="J319" s="53" t="str">
        <f aca="false">IF(D319&lt;&gt;"",H319-I319,"")</f>
        <v/>
      </c>
      <c r="K319" s="50" t="str">
        <f aca="false">IF(J319&lt;&gt;"",IF(J319&gt;0,"Comprar","Vender"),"")</f>
        <v/>
      </c>
      <c r="AP319" s="4"/>
      <c r="AZ319" s="4"/>
      <c r="BA319" s="5"/>
    </row>
    <row r="320" s="1" customFormat="true" ht="12.75" hidden="false" customHeight="false" outlineLevel="0" collapsed="false">
      <c r="B320" s="39" t="str">
        <f aca="false">IF(C320&lt;&gt;"",B319+1,"")</f>
        <v/>
      </c>
      <c r="C320" s="40"/>
      <c r="D320" s="56"/>
      <c r="E320" s="42"/>
      <c r="F320" s="49" t="str">
        <f aca="false">IF(D320&lt;&gt;"",F319*(1-$F$6)+$F$6*D320,"")</f>
        <v/>
      </c>
      <c r="G320" s="49" t="str">
        <f aca="false">IF(D320&lt;&gt;"",G319*(1-$G$6)+$G$6*D320,"")</f>
        <v/>
      </c>
      <c r="H320" s="49" t="str">
        <f aca="false">IF(D320&lt;&gt;"",F320-G320,"")</f>
        <v/>
      </c>
      <c r="I320" s="49" t="str">
        <f aca="false">IF(D320&lt;&gt;"",H320*$I$6+(1-$I$6)*I319,"")</f>
        <v/>
      </c>
      <c r="J320" s="53" t="str">
        <f aca="false">IF(D320&lt;&gt;"",H320-I320,"")</f>
        <v/>
      </c>
      <c r="K320" s="50" t="str">
        <f aca="false">IF(J320&lt;&gt;"",IF(J320&gt;0,"Comprar","Vender"),"")</f>
        <v/>
      </c>
      <c r="AP320" s="4"/>
      <c r="AZ320" s="4"/>
      <c r="BA320" s="5"/>
    </row>
    <row r="321" s="1" customFormat="true" ht="12.75" hidden="false" customHeight="false" outlineLevel="0" collapsed="false">
      <c r="B321" s="39" t="str">
        <f aca="false">IF(C321&lt;&gt;"",B320+1,"")</f>
        <v/>
      </c>
      <c r="C321" s="40"/>
      <c r="D321" s="56"/>
      <c r="E321" s="42"/>
      <c r="F321" s="49" t="str">
        <f aca="false">IF(D321&lt;&gt;"",F320*(1-$F$6)+$F$6*D321,"")</f>
        <v/>
      </c>
      <c r="G321" s="49" t="str">
        <f aca="false">IF(D321&lt;&gt;"",G320*(1-$G$6)+$G$6*D321,"")</f>
        <v/>
      </c>
      <c r="H321" s="49" t="str">
        <f aca="false">IF(D321&lt;&gt;"",F321-G321,"")</f>
        <v/>
      </c>
      <c r="I321" s="49" t="str">
        <f aca="false">IF(D321&lt;&gt;"",H321*$I$6+(1-$I$6)*I320,"")</f>
        <v/>
      </c>
      <c r="J321" s="53" t="str">
        <f aca="false">IF(D321&lt;&gt;"",H321-I321,"")</f>
        <v/>
      </c>
      <c r="K321" s="50" t="str">
        <f aca="false">IF(J321&lt;&gt;"",IF(J321&gt;0,"Comprar","Vender"),"")</f>
        <v/>
      </c>
      <c r="AP321" s="4"/>
      <c r="AZ321" s="4"/>
      <c r="BA321" s="5"/>
    </row>
    <row r="322" s="1" customFormat="true" ht="12.75" hidden="false" customHeight="false" outlineLevel="0" collapsed="false">
      <c r="B322" s="39" t="str">
        <f aca="false">IF(C322&lt;&gt;"",B321+1,"")</f>
        <v/>
      </c>
      <c r="C322" s="40"/>
      <c r="D322" s="56"/>
      <c r="E322" s="42"/>
      <c r="F322" s="49" t="str">
        <f aca="false">IF(D322&lt;&gt;"",F321*(1-$F$6)+$F$6*D322,"")</f>
        <v/>
      </c>
      <c r="G322" s="49" t="str">
        <f aca="false">IF(D322&lt;&gt;"",G321*(1-$G$6)+$G$6*D322,"")</f>
        <v/>
      </c>
      <c r="H322" s="49" t="str">
        <f aca="false">IF(D322&lt;&gt;"",F322-G322,"")</f>
        <v/>
      </c>
      <c r="I322" s="49" t="str">
        <f aca="false">IF(D322&lt;&gt;"",H322*$I$6+(1-$I$6)*I321,"")</f>
        <v/>
      </c>
      <c r="J322" s="53" t="str">
        <f aca="false">IF(D322&lt;&gt;"",H322-I322,"")</f>
        <v/>
      </c>
      <c r="K322" s="50" t="str">
        <f aca="false">IF(J322&lt;&gt;"",IF(J322&gt;0,"Comprar","Vender"),"")</f>
        <v/>
      </c>
      <c r="AP322" s="4"/>
      <c r="AZ322" s="4"/>
      <c r="BA322" s="5"/>
    </row>
    <row r="323" s="1" customFormat="true" ht="12.75" hidden="false" customHeight="false" outlineLevel="0" collapsed="false">
      <c r="B323" s="39" t="str">
        <f aca="false">IF(C323&lt;&gt;"",B322+1,"")</f>
        <v/>
      </c>
      <c r="C323" s="40"/>
      <c r="D323" s="56"/>
      <c r="E323" s="42"/>
      <c r="F323" s="49" t="str">
        <f aca="false">IF(D323&lt;&gt;"",F322*(1-$F$6)+$F$6*D323,"")</f>
        <v/>
      </c>
      <c r="G323" s="49" t="str">
        <f aca="false">IF(D323&lt;&gt;"",G322*(1-$G$6)+$G$6*D323,"")</f>
        <v/>
      </c>
      <c r="H323" s="49" t="str">
        <f aca="false">IF(D323&lt;&gt;"",F323-G323,"")</f>
        <v/>
      </c>
      <c r="I323" s="49" t="str">
        <f aca="false">IF(D323&lt;&gt;"",H323*$I$6+(1-$I$6)*I322,"")</f>
        <v/>
      </c>
      <c r="J323" s="53" t="str">
        <f aca="false">IF(D323&lt;&gt;"",H323-I323,"")</f>
        <v/>
      </c>
      <c r="K323" s="50" t="str">
        <f aca="false">IF(J323&lt;&gt;"",IF(J323&gt;0,"Comprar","Vender"),"")</f>
        <v/>
      </c>
      <c r="AP323" s="4"/>
      <c r="AZ323" s="4"/>
      <c r="BA323" s="5"/>
    </row>
    <row r="324" s="1" customFormat="true" ht="12.75" hidden="false" customHeight="false" outlineLevel="0" collapsed="false">
      <c r="B324" s="39" t="str">
        <f aca="false">IF(C324&lt;&gt;"",B323+1,"")</f>
        <v/>
      </c>
      <c r="C324" s="40"/>
      <c r="D324" s="56"/>
      <c r="E324" s="42"/>
      <c r="F324" s="49" t="str">
        <f aca="false">IF(D324&lt;&gt;"",F323*(1-$F$6)+$F$6*D324,"")</f>
        <v/>
      </c>
      <c r="G324" s="49" t="str">
        <f aca="false">IF(D324&lt;&gt;"",G323*(1-$G$6)+$G$6*D324,"")</f>
        <v/>
      </c>
      <c r="H324" s="49" t="str">
        <f aca="false">IF(D324&lt;&gt;"",F324-G324,"")</f>
        <v/>
      </c>
      <c r="I324" s="49" t="str">
        <f aca="false">IF(D324&lt;&gt;"",H324*$I$6+(1-$I$6)*I323,"")</f>
        <v/>
      </c>
      <c r="J324" s="53" t="str">
        <f aca="false">IF(D324&lt;&gt;"",H324-I324,"")</f>
        <v/>
      </c>
      <c r="K324" s="50" t="str">
        <f aca="false">IF(J324&lt;&gt;"",IF(J324&gt;0,"Comprar","Vender"),"")</f>
        <v/>
      </c>
      <c r="AP324" s="4"/>
      <c r="AZ324" s="4"/>
      <c r="BA324" s="5"/>
    </row>
    <row r="325" s="1" customFormat="true" ht="12.75" hidden="false" customHeight="false" outlineLevel="0" collapsed="false">
      <c r="B325" s="39" t="str">
        <f aca="false">IF(C325&lt;&gt;"",B324+1,"")</f>
        <v/>
      </c>
      <c r="C325" s="40"/>
      <c r="D325" s="56"/>
      <c r="E325" s="42"/>
      <c r="F325" s="49" t="str">
        <f aca="false">IF(D325&lt;&gt;"",F324*(1-$F$6)+$F$6*D325,"")</f>
        <v/>
      </c>
      <c r="G325" s="49" t="str">
        <f aca="false">IF(D325&lt;&gt;"",G324*(1-$G$6)+$G$6*D325,"")</f>
        <v/>
      </c>
      <c r="H325" s="49" t="str">
        <f aca="false">IF(D325&lt;&gt;"",F325-G325,"")</f>
        <v/>
      </c>
      <c r="I325" s="49" t="str">
        <f aca="false">IF(D325&lt;&gt;"",H325*$I$6+(1-$I$6)*I324,"")</f>
        <v/>
      </c>
      <c r="J325" s="53" t="str">
        <f aca="false">IF(D325&lt;&gt;"",H325-I325,"")</f>
        <v/>
      </c>
      <c r="K325" s="50" t="str">
        <f aca="false">IF(J325&lt;&gt;"",IF(J325&gt;0,"Comprar","Vender"),"")</f>
        <v/>
      </c>
      <c r="AP325" s="4"/>
      <c r="AZ325" s="4"/>
      <c r="BA325" s="5"/>
    </row>
    <row r="326" s="1" customFormat="true" ht="12.75" hidden="false" customHeight="false" outlineLevel="0" collapsed="false">
      <c r="B326" s="39" t="str">
        <f aca="false">IF(C326&lt;&gt;"",B325+1,"")</f>
        <v/>
      </c>
      <c r="C326" s="40"/>
      <c r="D326" s="56"/>
      <c r="E326" s="42"/>
      <c r="F326" s="49" t="str">
        <f aca="false">IF(D326&lt;&gt;"",F325*(1-$F$6)+$F$6*D326,"")</f>
        <v/>
      </c>
      <c r="G326" s="49" t="str">
        <f aca="false">IF(D326&lt;&gt;"",G325*(1-$G$6)+$G$6*D326,"")</f>
        <v/>
      </c>
      <c r="H326" s="49" t="str">
        <f aca="false">IF(D326&lt;&gt;"",F326-G326,"")</f>
        <v/>
      </c>
      <c r="I326" s="49" t="str">
        <f aca="false">IF(D326&lt;&gt;"",H326*$I$6+(1-$I$6)*I325,"")</f>
        <v/>
      </c>
      <c r="J326" s="53" t="str">
        <f aca="false">IF(D326&lt;&gt;"",H326-I326,"")</f>
        <v/>
      </c>
      <c r="K326" s="50" t="str">
        <f aca="false">IF(J326&lt;&gt;"",IF(J326&gt;0,"Comprar","Vender"),"")</f>
        <v/>
      </c>
      <c r="AP326" s="4"/>
      <c r="AZ326" s="4"/>
      <c r="BA326" s="5"/>
    </row>
    <row r="327" s="1" customFormat="true" ht="12.75" hidden="false" customHeight="false" outlineLevel="0" collapsed="false">
      <c r="B327" s="39" t="str">
        <f aca="false">IF(C327&lt;&gt;"",B326+1,"")</f>
        <v/>
      </c>
      <c r="C327" s="40"/>
      <c r="D327" s="56"/>
      <c r="E327" s="42"/>
      <c r="F327" s="49" t="str">
        <f aca="false">IF(D327&lt;&gt;"",F326*(1-$F$6)+$F$6*D327,"")</f>
        <v/>
      </c>
      <c r="G327" s="49" t="str">
        <f aca="false">IF(D327&lt;&gt;"",G326*(1-$G$6)+$G$6*D327,"")</f>
        <v/>
      </c>
      <c r="H327" s="49" t="str">
        <f aca="false">IF(D327&lt;&gt;"",F327-G327,"")</f>
        <v/>
      </c>
      <c r="I327" s="49" t="str">
        <f aca="false">IF(D327&lt;&gt;"",H327*$I$6+(1-$I$6)*I326,"")</f>
        <v/>
      </c>
      <c r="J327" s="53" t="str">
        <f aca="false">IF(D327&lt;&gt;"",H327-I327,"")</f>
        <v/>
      </c>
      <c r="K327" s="50" t="str">
        <f aca="false">IF(J327&lt;&gt;"",IF(J327&gt;0,"Comprar","Vender"),"")</f>
        <v/>
      </c>
      <c r="AP327" s="4"/>
      <c r="AZ327" s="4"/>
      <c r="BA327" s="5"/>
    </row>
    <row r="328" s="1" customFormat="true" ht="12.75" hidden="false" customHeight="false" outlineLevel="0" collapsed="false">
      <c r="B328" s="39" t="str">
        <f aca="false">IF(C328&lt;&gt;"",B327+1,"")</f>
        <v/>
      </c>
      <c r="C328" s="40"/>
      <c r="D328" s="56"/>
      <c r="E328" s="42"/>
      <c r="F328" s="49" t="str">
        <f aca="false">IF(D328&lt;&gt;"",F327*(1-$F$6)+$F$6*D328,"")</f>
        <v/>
      </c>
      <c r="G328" s="49" t="str">
        <f aca="false">IF(D328&lt;&gt;"",G327*(1-$G$6)+$G$6*D328,"")</f>
        <v/>
      </c>
      <c r="H328" s="49" t="str">
        <f aca="false">IF(D328&lt;&gt;"",F328-G328,"")</f>
        <v/>
      </c>
      <c r="I328" s="49" t="str">
        <f aca="false">IF(D328&lt;&gt;"",H328*$I$6+(1-$I$6)*I327,"")</f>
        <v/>
      </c>
      <c r="J328" s="53" t="str">
        <f aca="false">IF(D328&lt;&gt;"",H328-I328,"")</f>
        <v/>
      </c>
      <c r="K328" s="50" t="str">
        <f aca="false">IF(J328&lt;&gt;"",IF(J328&gt;0,"Comprar","Vender"),"")</f>
        <v/>
      </c>
      <c r="AP328" s="4"/>
      <c r="AZ328" s="4"/>
      <c r="BA328" s="5"/>
    </row>
    <row r="329" s="1" customFormat="true" ht="12.75" hidden="false" customHeight="false" outlineLevel="0" collapsed="false">
      <c r="B329" s="39" t="str">
        <f aca="false">IF(C329&lt;&gt;"",B328+1,"")</f>
        <v/>
      </c>
      <c r="C329" s="40"/>
      <c r="D329" s="56"/>
      <c r="E329" s="42"/>
      <c r="F329" s="49" t="str">
        <f aca="false">IF(D329&lt;&gt;"",F328*(1-$F$6)+$F$6*D329,"")</f>
        <v/>
      </c>
      <c r="G329" s="49" t="str">
        <f aca="false">IF(D329&lt;&gt;"",G328*(1-$G$6)+$G$6*D329,"")</f>
        <v/>
      </c>
      <c r="H329" s="49" t="str">
        <f aca="false">IF(D329&lt;&gt;"",F329-G329,"")</f>
        <v/>
      </c>
      <c r="I329" s="49" t="str">
        <f aca="false">IF(D329&lt;&gt;"",H329*$I$6+(1-$I$6)*I328,"")</f>
        <v/>
      </c>
      <c r="J329" s="53" t="str">
        <f aca="false">IF(D329&lt;&gt;"",H329-I329,"")</f>
        <v/>
      </c>
      <c r="K329" s="50" t="str">
        <f aca="false">IF(J329&lt;&gt;"",IF(J329&gt;0,"Comprar","Vender"),"")</f>
        <v/>
      </c>
      <c r="AP329" s="4"/>
      <c r="AZ329" s="4"/>
      <c r="BA329" s="5"/>
    </row>
    <row r="330" s="1" customFormat="true" ht="12.75" hidden="false" customHeight="false" outlineLevel="0" collapsed="false">
      <c r="B330" s="39" t="str">
        <f aca="false">IF(C330&lt;&gt;"",B329+1,"")</f>
        <v/>
      </c>
      <c r="C330" s="40"/>
      <c r="D330" s="56"/>
      <c r="E330" s="42"/>
      <c r="F330" s="49" t="str">
        <f aca="false">IF(D330&lt;&gt;"",F329*(1-$F$6)+$F$6*D330,"")</f>
        <v/>
      </c>
      <c r="G330" s="49" t="str">
        <f aca="false">IF(D330&lt;&gt;"",G329*(1-$G$6)+$G$6*D330,"")</f>
        <v/>
      </c>
      <c r="H330" s="49" t="str">
        <f aca="false">IF(D330&lt;&gt;"",F330-G330,"")</f>
        <v/>
      </c>
      <c r="I330" s="49" t="str">
        <f aca="false">IF(D330&lt;&gt;"",H330*$I$6+(1-$I$6)*I329,"")</f>
        <v/>
      </c>
      <c r="J330" s="53" t="str">
        <f aca="false">IF(D330&lt;&gt;"",H330-I330,"")</f>
        <v/>
      </c>
      <c r="K330" s="50" t="str">
        <f aca="false">IF(J330&lt;&gt;"",IF(J330&gt;0,"Comprar","Vender"),"")</f>
        <v/>
      </c>
      <c r="AP330" s="4"/>
      <c r="AZ330" s="4"/>
      <c r="BA330" s="5"/>
    </row>
    <row r="331" s="1" customFormat="true" ht="12.75" hidden="false" customHeight="false" outlineLevel="0" collapsed="false">
      <c r="B331" s="39" t="str">
        <f aca="false">IF(C331&lt;&gt;"",B330+1,"")</f>
        <v/>
      </c>
      <c r="C331" s="40"/>
      <c r="D331" s="56"/>
      <c r="E331" s="42"/>
      <c r="F331" s="49" t="str">
        <f aca="false">IF(D331&lt;&gt;"",F330*(1-$F$6)+$F$6*D331,"")</f>
        <v/>
      </c>
      <c r="G331" s="49" t="str">
        <f aca="false">IF(D331&lt;&gt;"",G330*(1-$G$6)+$G$6*D331,"")</f>
        <v/>
      </c>
      <c r="H331" s="49" t="str">
        <f aca="false">IF(D331&lt;&gt;"",F331-G331,"")</f>
        <v/>
      </c>
      <c r="I331" s="49" t="str">
        <f aca="false">IF(D331&lt;&gt;"",H331*$I$6+(1-$I$6)*I330,"")</f>
        <v/>
      </c>
      <c r="J331" s="53" t="str">
        <f aca="false">IF(D331&lt;&gt;"",H331-I331,"")</f>
        <v/>
      </c>
      <c r="K331" s="50" t="str">
        <f aca="false">IF(J331&lt;&gt;"",IF(J331&gt;0,"Comprar","Vender"),"")</f>
        <v/>
      </c>
      <c r="AP331" s="4"/>
      <c r="AZ331" s="4"/>
      <c r="BA331" s="5"/>
    </row>
    <row r="332" s="1" customFormat="true" ht="12.75" hidden="false" customHeight="false" outlineLevel="0" collapsed="false">
      <c r="B332" s="39" t="str">
        <f aca="false">IF(C332&lt;&gt;"",B331+1,"")</f>
        <v/>
      </c>
      <c r="C332" s="40"/>
      <c r="D332" s="56"/>
      <c r="E332" s="42"/>
      <c r="F332" s="49" t="str">
        <f aca="false">IF(D332&lt;&gt;"",F331*(1-$F$6)+$F$6*D332,"")</f>
        <v/>
      </c>
      <c r="G332" s="49" t="str">
        <f aca="false">IF(D332&lt;&gt;"",G331*(1-$G$6)+$G$6*D332,"")</f>
        <v/>
      </c>
      <c r="H332" s="49" t="str">
        <f aca="false">IF(D332&lt;&gt;"",F332-G332,"")</f>
        <v/>
      </c>
      <c r="I332" s="49" t="str">
        <f aca="false">IF(D332&lt;&gt;"",H332*$I$6+(1-$I$6)*I331,"")</f>
        <v/>
      </c>
      <c r="J332" s="53" t="str">
        <f aca="false">IF(D332&lt;&gt;"",H332-I332,"")</f>
        <v/>
      </c>
      <c r="K332" s="50" t="str">
        <f aca="false">IF(J332&lt;&gt;"",IF(J332&gt;0,"Comprar","Vender"),"")</f>
        <v/>
      </c>
      <c r="AP332" s="4"/>
      <c r="AZ332" s="4"/>
      <c r="BA332" s="5"/>
    </row>
    <row r="333" s="1" customFormat="true" ht="12.75" hidden="false" customHeight="false" outlineLevel="0" collapsed="false">
      <c r="B333" s="39" t="str">
        <f aca="false">IF(C333&lt;&gt;"",B332+1,"")</f>
        <v/>
      </c>
      <c r="C333" s="40"/>
      <c r="D333" s="56"/>
      <c r="E333" s="42"/>
      <c r="F333" s="49" t="str">
        <f aca="false">IF(D333&lt;&gt;"",F332*(1-$F$6)+$F$6*D333,"")</f>
        <v/>
      </c>
      <c r="G333" s="49" t="str">
        <f aca="false">IF(D333&lt;&gt;"",G332*(1-$G$6)+$G$6*D333,"")</f>
        <v/>
      </c>
      <c r="H333" s="49" t="str">
        <f aca="false">IF(D333&lt;&gt;"",F333-G333,"")</f>
        <v/>
      </c>
      <c r="I333" s="49" t="str">
        <f aca="false">IF(D333&lt;&gt;"",H333*$I$6+(1-$I$6)*I332,"")</f>
        <v/>
      </c>
      <c r="J333" s="53" t="str">
        <f aca="false">IF(D333&lt;&gt;"",H333-I333,"")</f>
        <v/>
      </c>
      <c r="K333" s="50" t="str">
        <f aca="false">IF(J333&lt;&gt;"",IF(J333&gt;0,"Comprar","Vender"),"")</f>
        <v/>
      </c>
      <c r="AP333" s="4"/>
      <c r="AZ333" s="4"/>
      <c r="BA333" s="5"/>
    </row>
    <row r="334" s="1" customFormat="true" ht="12.75" hidden="false" customHeight="false" outlineLevel="0" collapsed="false">
      <c r="B334" s="39" t="str">
        <f aca="false">IF(C334&lt;&gt;"",B333+1,"")</f>
        <v/>
      </c>
      <c r="C334" s="40"/>
      <c r="D334" s="56"/>
      <c r="E334" s="42"/>
      <c r="F334" s="49" t="str">
        <f aca="false">IF(D334&lt;&gt;"",F333*(1-$F$6)+$F$6*D334,"")</f>
        <v/>
      </c>
      <c r="G334" s="49" t="str">
        <f aca="false">IF(D334&lt;&gt;"",G333*(1-$G$6)+$G$6*D334,"")</f>
        <v/>
      </c>
      <c r="H334" s="49" t="str">
        <f aca="false">IF(D334&lt;&gt;"",F334-G334,"")</f>
        <v/>
      </c>
      <c r="I334" s="49" t="str">
        <f aca="false">IF(D334&lt;&gt;"",H334*$I$6+(1-$I$6)*I333,"")</f>
        <v/>
      </c>
      <c r="J334" s="53" t="str">
        <f aca="false">IF(D334&lt;&gt;"",H334-I334,"")</f>
        <v/>
      </c>
      <c r="K334" s="50" t="str">
        <f aca="false">IF(J334&lt;&gt;"",IF(J334&gt;0,"Comprar","Vender"),"")</f>
        <v/>
      </c>
      <c r="AP334" s="4"/>
      <c r="AZ334" s="4"/>
      <c r="BA334" s="5"/>
    </row>
    <row r="335" s="1" customFormat="true" ht="12.75" hidden="false" customHeight="false" outlineLevel="0" collapsed="false">
      <c r="B335" s="39" t="str">
        <f aca="false">IF(C335&lt;&gt;"",B334+1,"")</f>
        <v/>
      </c>
      <c r="C335" s="40"/>
      <c r="D335" s="56"/>
      <c r="E335" s="42"/>
      <c r="F335" s="49" t="str">
        <f aca="false">IF(D335&lt;&gt;"",F334*(1-$F$6)+$F$6*D335,"")</f>
        <v/>
      </c>
      <c r="G335" s="49" t="str">
        <f aca="false">IF(D335&lt;&gt;"",G334*(1-$G$6)+$G$6*D335,"")</f>
        <v/>
      </c>
      <c r="H335" s="49" t="str">
        <f aca="false">IF(D335&lt;&gt;"",F335-G335,"")</f>
        <v/>
      </c>
      <c r="I335" s="49" t="str">
        <f aca="false">IF(D335&lt;&gt;"",H335*$I$6+(1-$I$6)*I334,"")</f>
        <v/>
      </c>
      <c r="J335" s="53" t="str">
        <f aca="false">IF(D335&lt;&gt;"",H335-I335,"")</f>
        <v/>
      </c>
      <c r="K335" s="50" t="str">
        <f aca="false">IF(J335&lt;&gt;"",IF(J335&gt;0,"Comprar","Vender"),"")</f>
        <v/>
      </c>
      <c r="AP335" s="4"/>
      <c r="AZ335" s="4"/>
      <c r="BA335" s="5"/>
    </row>
    <row r="336" s="1" customFormat="true" ht="12.75" hidden="false" customHeight="false" outlineLevel="0" collapsed="false">
      <c r="B336" s="39" t="str">
        <f aca="false">IF(C336&lt;&gt;"",B335+1,"")</f>
        <v/>
      </c>
      <c r="C336" s="40"/>
      <c r="D336" s="56"/>
      <c r="E336" s="42"/>
      <c r="F336" s="49" t="str">
        <f aca="false">IF(D336&lt;&gt;"",F335*(1-$F$6)+$F$6*D336,"")</f>
        <v/>
      </c>
      <c r="G336" s="49" t="str">
        <f aca="false">IF(D336&lt;&gt;"",G335*(1-$G$6)+$G$6*D336,"")</f>
        <v/>
      </c>
      <c r="H336" s="49" t="str">
        <f aca="false">IF(D336&lt;&gt;"",F336-G336,"")</f>
        <v/>
      </c>
      <c r="I336" s="49" t="str">
        <f aca="false">IF(D336&lt;&gt;"",H336*$I$6+(1-$I$6)*I335,"")</f>
        <v/>
      </c>
      <c r="J336" s="53" t="str">
        <f aca="false">IF(D336&lt;&gt;"",H336-I336,"")</f>
        <v/>
      </c>
      <c r="K336" s="50" t="str">
        <f aca="false">IF(J336&lt;&gt;"",IF(J336&gt;0,"Comprar","Vender"),"")</f>
        <v/>
      </c>
      <c r="AP336" s="4"/>
      <c r="AZ336" s="4"/>
      <c r="BA336" s="5"/>
    </row>
    <row r="337" s="1" customFormat="true" ht="12.75" hidden="false" customHeight="false" outlineLevel="0" collapsed="false">
      <c r="B337" s="39" t="str">
        <f aca="false">IF(C337&lt;&gt;"",B336+1,"")</f>
        <v/>
      </c>
      <c r="C337" s="40"/>
      <c r="D337" s="56"/>
      <c r="E337" s="42"/>
      <c r="F337" s="49" t="str">
        <f aca="false">IF(D337&lt;&gt;"",F336*(1-$F$6)+$F$6*D337,"")</f>
        <v/>
      </c>
      <c r="G337" s="49" t="str">
        <f aca="false">IF(D337&lt;&gt;"",G336*(1-$G$6)+$G$6*D337,"")</f>
        <v/>
      </c>
      <c r="H337" s="49" t="str">
        <f aca="false">IF(D337&lt;&gt;"",F337-G337,"")</f>
        <v/>
      </c>
      <c r="I337" s="49" t="str">
        <f aca="false">IF(D337&lt;&gt;"",H337*$I$6+(1-$I$6)*I336,"")</f>
        <v/>
      </c>
      <c r="J337" s="53" t="str">
        <f aca="false">IF(D337&lt;&gt;"",H337-I337,"")</f>
        <v/>
      </c>
      <c r="K337" s="50" t="str">
        <f aca="false">IF(J337&lt;&gt;"",IF(J337&gt;0,"Comprar","Vender"),"")</f>
        <v/>
      </c>
      <c r="AP337" s="4"/>
      <c r="AZ337" s="4"/>
      <c r="BA337" s="5"/>
    </row>
    <row r="338" s="1" customFormat="true" ht="12.75" hidden="false" customHeight="false" outlineLevel="0" collapsed="false">
      <c r="B338" s="39" t="str">
        <f aca="false">IF(C338&lt;&gt;"",B337+1,"")</f>
        <v/>
      </c>
      <c r="C338" s="40"/>
      <c r="D338" s="56"/>
      <c r="E338" s="42"/>
      <c r="F338" s="49" t="str">
        <f aca="false">IF(D338&lt;&gt;"",F337*(1-$F$6)+$F$6*D338,"")</f>
        <v/>
      </c>
      <c r="G338" s="49" t="str">
        <f aca="false">IF(D338&lt;&gt;"",G337*(1-$G$6)+$G$6*D338,"")</f>
        <v/>
      </c>
      <c r="H338" s="49" t="str">
        <f aca="false">IF(D338&lt;&gt;"",F338-G338,"")</f>
        <v/>
      </c>
      <c r="I338" s="49" t="str">
        <f aca="false">IF(D338&lt;&gt;"",H338*$I$6+(1-$I$6)*I337,"")</f>
        <v/>
      </c>
      <c r="J338" s="53" t="str">
        <f aca="false">IF(D338&lt;&gt;"",H338-I338,"")</f>
        <v/>
      </c>
      <c r="K338" s="50" t="str">
        <f aca="false">IF(J338&lt;&gt;"",IF(J338&gt;0,"Comprar","Vender"),"")</f>
        <v/>
      </c>
      <c r="AP338" s="4"/>
      <c r="AZ338" s="4"/>
      <c r="BA338" s="5"/>
    </row>
    <row r="339" s="1" customFormat="true" ht="12.75" hidden="false" customHeight="false" outlineLevel="0" collapsed="false">
      <c r="B339" s="39" t="str">
        <f aca="false">IF(C339&lt;&gt;"",B338+1,"")</f>
        <v/>
      </c>
      <c r="C339" s="40"/>
      <c r="D339" s="56"/>
      <c r="E339" s="42"/>
      <c r="F339" s="49" t="str">
        <f aca="false">IF(D339&lt;&gt;"",F338*(1-$F$6)+$F$6*D339,"")</f>
        <v/>
      </c>
      <c r="G339" s="49" t="str">
        <f aca="false">IF(D339&lt;&gt;"",G338*(1-$G$6)+$G$6*D339,"")</f>
        <v/>
      </c>
      <c r="H339" s="49" t="str">
        <f aca="false">IF(D339&lt;&gt;"",F339-G339,"")</f>
        <v/>
      </c>
      <c r="I339" s="49" t="str">
        <f aca="false">IF(D339&lt;&gt;"",H339*$I$6+(1-$I$6)*I338,"")</f>
        <v/>
      </c>
      <c r="J339" s="53" t="str">
        <f aca="false">IF(D339&lt;&gt;"",H339-I339,"")</f>
        <v/>
      </c>
      <c r="K339" s="50" t="str">
        <f aca="false">IF(J339&lt;&gt;"",IF(J339&gt;0,"Comprar","Vender"),"")</f>
        <v/>
      </c>
      <c r="AP339" s="4"/>
      <c r="AZ339" s="4"/>
      <c r="BA339" s="5"/>
    </row>
    <row r="340" s="1" customFormat="true" ht="12.75" hidden="false" customHeight="false" outlineLevel="0" collapsed="false">
      <c r="B340" s="39" t="str">
        <f aca="false">IF(C340&lt;&gt;"",B339+1,"")</f>
        <v/>
      </c>
      <c r="C340" s="40"/>
      <c r="D340" s="56"/>
      <c r="E340" s="42"/>
      <c r="F340" s="49" t="str">
        <f aca="false">IF(D340&lt;&gt;"",F339*(1-$F$6)+$F$6*D340,"")</f>
        <v/>
      </c>
      <c r="G340" s="49" t="str">
        <f aca="false">IF(D340&lt;&gt;"",G339*(1-$G$6)+$G$6*D340,"")</f>
        <v/>
      </c>
      <c r="H340" s="49" t="str">
        <f aca="false">IF(D340&lt;&gt;"",F340-G340,"")</f>
        <v/>
      </c>
      <c r="I340" s="49" t="str">
        <f aca="false">IF(D340&lt;&gt;"",H340*$I$6+(1-$I$6)*I339,"")</f>
        <v/>
      </c>
      <c r="J340" s="53" t="str">
        <f aca="false">IF(D340&lt;&gt;"",H340-I340,"")</f>
        <v/>
      </c>
      <c r="K340" s="50" t="str">
        <f aca="false">IF(J340&lt;&gt;"",IF(J340&gt;0,"Comprar","Vender"),"")</f>
        <v/>
      </c>
      <c r="AP340" s="4"/>
      <c r="AZ340" s="4"/>
      <c r="BA340" s="5"/>
    </row>
    <row r="341" s="1" customFormat="true" ht="12.75" hidden="false" customHeight="false" outlineLevel="0" collapsed="false">
      <c r="B341" s="57"/>
      <c r="C341" s="40"/>
      <c r="D341" s="56"/>
      <c r="E341" s="42"/>
      <c r="F341" s="49" t="str">
        <f aca="false">IF(D341&lt;&gt;"",F340*(1-$F$6)+$F$6*D341,"")</f>
        <v/>
      </c>
      <c r="G341" s="49" t="str">
        <f aca="false">IF(D341&lt;&gt;"",G340*(1-$G$6)+$G$6*D341,"")</f>
        <v/>
      </c>
      <c r="H341" s="49" t="str">
        <f aca="false">IF(D341&lt;&gt;"",F341-G341,"")</f>
        <v/>
      </c>
      <c r="I341" s="49" t="str">
        <f aca="false">IF(D341&lt;&gt;"",H341*$I$6+(1-$I$6)*I340,"")</f>
        <v/>
      </c>
      <c r="J341" s="53" t="str">
        <f aca="false">IF(D341&lt;&gt;"",H341-I341,"")</f>
        <v/>
      </c>
      <c r="K341" s="50" t="str">
        <f aca="false">IF(J341&lt;&gt;"",IF(J341&gt;0,"Comprar","Vender"),"")</f>
        <v/>
      </c>
      <c r="AP341" s="4"/>
      <c r="AZ341" s="4"/>
      <c r="BA341" s="5"/>
    </row>
    <row r="342" s="1" customFormat="true" ht="12.75" hidden="false" customHeight="false" outlineLevel="0" collapsed="false">
      <c r="B342" s="57"/>
      <c r="C342" s="40"/>
      <c r="D342" s="56"/>
      <c r="E342" s="42"/>
      <c r="F342" s="49" t="str">
        <f aca="false">IF(D342&lt;&gt;"",F341*(1-$F$6)+$F$6*D342,"")</f>
        <v/>
      </c>
      <c r="G342" s="49" t="str">
        <f aca="false">IF(D342&lt;&gt;"",G341*(1-$G$6)+$G$6*D342,"")</f>
        <v/>
      </c>
      <c r="H342" s="49" t="str">
        <f aca="false">IF(D342&lt;&gt;"",F342-G342,"")</f>
        <v/>
      </c>
      <c r="I342" s="49" t="str">
        <f aca="false">IF(D342&lt;&gt;"",H342*$I$6+(1-$I$6)*I341,"")</f>
        <v/>
      </c>
      <c r="J342" s="53" t="str">
        <f aca="false">IF(D342&lt;&gt;"",H342-I342,"")</f>
        <v/>
      </c>
      <c r="K342" s="50" t="str">
        <f aca="false">IF(J342&lt;&gt;"",IF(J342&gt;0,"Comprar","Vender"),"")</f>
        <v/>
      </c>
      <c r="AP342" s="4"/>
      <c r="AZ342" s="4"/>
      <c r="BA342" s="5"/>
    </row>
    <row r="343" s="1" customFormat="true" ht="12.75" hidden="false" customHeight="false" outlineLevel="0" collapsed="false">
      <c r="B343" s="57"/>
      <c r="C343" s="40"/>
      <c r="D343" s="56"/>
      <c r="E343" s="42"/>
      <c r="F343" s="49" t="str">
        <f aca="false">IF(D343&lt;&gt;"",F342*(1-$F$6)+$F$6*D343,"")</f>
        <v/>
      </c>
      <c r="G343" s="49" t="str">
        <f aca="false">IF(D343&lt;&gt;"",G342*(1-$G$6)+$G$6*D343,"")</f>
        <v/>
      </c>
      <c r="H343" s="49" t="str">
        <f aca="false">IF(D343&lt;&gt;"",F343-G343,"")</f>
        <v/>
      </c>
      <c r="I343" s="49" t="str">
        <f aca="false">IF(D343&lt;&gt;"",H343*$I$6+(1-$I$6)*I342,"")</f>
        <v/>
      </c>
      <c r="J343" s="53" t="str">
        <f aca="false">IF(D343&lt;&gt;"",H343-I343,"")</f>
        <v/>
      </c>
      <c r="K343" s="50" t="str">
        <f aca="false">IF(J343&lt;&gt;"",IF(J343&gt;0,"Comprar","Vender"),"")</f>
        <v/>
      </c>
      <c r="AP343" s="4"/>
      <c r="AZ343" s="4"/>
      <c r="BA343" s="5"/>
    </row>
    <row r="344" s="1" customFormat="true" ht="12.75" hidden="false" customHeight="false" outlineLevel="0" collapsed="false">
      <c r="B344" s="57"/>
      <c r="C344" s="40"/>
      <c r="D344" s="56"/>
      <c r="E344" s="42"/>
      <c r="F344" s="49" t="str">
        <f aca="false">IF(D344&lt;&gt;"",F343*(1-$F$6)+$F$6*D344,"")</f>
        <v/>
      </c>
      <c r="G344" s="49" t="str">
        <f aca="false">IF(D344&lt;&gt;"",G343*(1-$G$6)+$G$6*D344,"")</f>
        <v/>
      </c>
      <c r="H344" s="49" t="str">
        <f aca="false">IF(D344&lt;&gt;"",F344-G344,"")</f>
        <v/>
      </c>
      <c r="I344" s="49" t="str">
        <f aca="false">IF(D344&lt;&gt;"",H344*$I$6+(1-$I$6)*I343,"")</f>
        <v/>
      </c>
      <c r="J344" s="53" t="str">
        <f aca="false">IF(D344&lt;&gt;"",H344-I344,"")</f>
        <v/>
      </c>
      <c r="K344" s="50" t="str">
        <f aca="false">IF(J344&lt;&gt;"",IF(J344&gt;0,"Comprar","Vender"),"")</f>
        <v/>
      </c>
      <c r="AP344" s="4"/>
      <c r="AZ344" s="4"/>
      <c r="BA344" s="5"/>
    </row>
    <row r="345" s="1" customFormat="true" ht="12.75" hidden="false" customHeight="false" outlineLevel="0" collapsed="false">
      <c r="B345" s="57"/>
      <c r="C345" s="40"/>
      <c r="D345" s="56"/>
      <c r="E345" s="42"/>
      <c r="F345" s="49" t="str">
        <f aca="false">IF(D345&lt;&gt;"",F344*(1-$F$6)+$F$6*D345,"")</f>
        <v/>
      </c>
      <c r="G345" s="49" t="str">
        <f aca="false">IF(D345&lt;&gt;"",G344*(1-$G$6)+$G$6*D345,"")</f>
        <v/>
      </c>
      <c r="H345" s="49" t="str">
        <f aca="false">IF(D345&lt;&gt;"",F345-G345,"")</f>
        <v/>
      </c>
      <c r="I345" s="49" t="str">
        <f aca="false">IF(D345&lt;&gt;"",H345*$I$6+(1-$I$6)*I344,"")</f>
        <v/>
      </c>
      <c r="J345" s="53" t="str">
        <f aca="false">IF(D345&lt;&gt;"",H345-I345,"")</f>
        <v/>
      </c>
      <c r="K345" s="50" t="str">
        <f aca="false">IF(J345&lt;&gt;"",IF(J345&gt;0,"Comprar","Vender"),"")</f>
        <v/>
      </c>
      <c r="AP345" s="4"/>
      <c r="AZ345" s="4"/>
      <c r="BA345" s="5"/>
    </row>
    <row r="346" s="1" customFormat="true" ht="12.75" hidden="false" customHeight="false" outlineLevel="0" collapsed="false">
      <c r="B346" s="57"/>
      <c r="C346" s="40"/>
      <c r="D346" s="56"/>
      <c r="E346" s="42"/>
      <c r="F346" s="49" t="str">
        <f aca="false">IF(D346&lt;&gt;"",F345*(1-$F$6)+$F$6*D346,"")</f>
        <v/>
      </c>
      <c r="G346" s="49" t="str">
        <f aca="false">IF(D346&lt;&gt;"",G345*(1-$G$6)+$G$6*D346,"")</f>
        <v/>
      </c>
      <c r="H346" s="49" t="str">
        <f aca="false">IF(D346&lt;&gt;"",F346-G346,"")</f>
        <v/>
      </c>
      <c r="I346" s="49" t="str">
        <f aca="false">IF(D346&lt;&gt;"",H346*$I$6+(1-$I$6)*I345,"")</f>
        <v/>
      </c>
      <c r="J346" s="53" t="str">
        <f aca="false">IF(D346&lt;&gt;"",H346-I346,"")</f>
        <v/>
      </c>
      <c r="K346" s="50" t="str">
        <f aca="false">IF(J346&lt;&gt;"",IF(J346&gt;0,"Comprar","Vender"),"")</f>
        <v/>
      </c>
      <c r="AP346" s="4"/>
      <c r="AZ346" s="4"/>
      <c r="BA346" s="5"/>
    </row>
    <row r="347" s="1" customFormat="true" ht="12.75" hidden="false" customHeight="false" outlineLevel="0" collapsed="false">
      <c r="B347" s="57"/>
      <c r="C347" s="40"/>
      <c r="D347" s="56"/>
      <c r="E347" s="42"/>
      <c r="F347" s="49" t="str">
        <f aca="false">IF(D347&lt;&gt;"",F346*(1-$F$6)+$F$6*D347,"")</f>
        <v/>
      </c>
      <c r="G347" s="49" t="str">
        <f aca="false">IF(D347&lt;&gt;"",G346*(1-$G$6)+$G$6*D347,"")</f>
        <v/>
      </c>
      <c r="H347" s="49" t="str">
        <f aca="false">IF(D347&lt;&gt;"",F347-G347,"")</f>
        <v/>
      </c>
      <c r="I347" s="49" t="str">
        <f aca="false">IF(D347&lt;&gt;"",H347*$I$6+(1-$I$6)*I346,"")</f>
        <v/>
      </c>
      <c r="J347" s="53" t="str">
        <f aca="false">IF(D347&lt;&gt;"",H347-I347,"")</f>
        <v/>
      </c>
      <c r="K347" s="50" t="str">
        <f aca="false">IF(J347&lt;&gt;"",IF(J347&gt;0,"Comprar","Vender"),"")</f>
        <v/>
      </c>
      <c r="AP347" s="4"/>
      <c r="AZ347" s="4"/>
      <c r="BA347" s="5"/>
    </row>
    <row r="348" s="1" customFormat="true" ht="12.75" hidden="false" customHeight="false" outlineLevel="0" collapsed="false">
      <c r="B348" s="57"/>
      <c r="C348" s="40"/>
      <c r="D348" s="56"/>
      <c r="E348" s="42"/>
      <c r="F348" s="49" t="str">
        <f aca="false">IF(D348&lt;&gt;"",F347*(1-$F$6)+$F$6*D348,"")</f>
        <v/>
      </c>
      <c r="G348" s="49" t="str">
        <f aca="false">IF(D348&lt;&gt;"",G347*(1-$G$6)+$G$6*D348,"")</f>
        <v/>
      </c>
      <c r="H348" s="49" t="str">
        <f aca="false">IF(D348&lt;&gt;"",F348-G348,"")</f>
        <v/>
      </c>
      <c r="I348" s="49" t="str">
        <f aca="false">IF(D348&lt;&gt;"",H348*$I$6+(1-$I$6)*I347,"")</f>
        <v/>
      </c>
      <c r="J348" s="53" t="str">
        <f aca="false">IF(D348&lt;&gt;"",H348-I348,"")</f>
        <v/>
      </c>
      <c r="K348" s="50" t="str">
        <f aca="false">IF(J348&lt;&gt;"",IF(J348&gt;0,"Comprar","Vender"),"")</f>
        <v/>
      </c>
      <c r="AP348" s="4"/>
      <c r="AZ348" s="4"/>
      <c r="BA348" s="5"/>
    </row>
  </sheetData>
  <mergeCells count="8">
    <mergeCell ref="N3:V3"/>
    <mergeCell ref="N4:V4"/>
    <mergeCell ref="N5:V5"/>
    <mergeCell ref="N6:V6"/>
    <mergeCell ref="N7:V7"/>
    <mergeCell ref="M69:U69"/>
    <mergeCell ref="M70:U70"/>
    <mergeCell ref="Q71:U7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34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86" activeCellId="0" sqref="L86"/>
    </sheetView>
  </sheetViews>
  <sheetFormatPr defaultRowHeight="12.8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2.29"/>
    <col collapsed="false" customWidth="true" hidden="false" outlineLevel="0" max="3" min="3" style="2" width="14.28"/>
    <col collapsed="false" customWidth="true" hidden="false" outlineLevel="0" max="4" min="4" style="1" width="16.57"/>
    <col collapsed="false" customWidth="true" hidden="false" outlineLevel="0" max="5" min="5" style="1" width="2.14"/>
    <col collapsed="false" customWidth="true" hidden="false" outlineLevel="0" max="6" min="6" style="1" width="11.86"/>
    <col collapsed="false" customWidth="true" hidden="false" outlineLevel="0" max="7" min="7" style="1" width="13.43"/>
    <col collapsed="false" customWidth="true" hidden="false" outlineLevel="0" max="8" min="8" style="1" width="9.71"/>
    <col collapsed="false" customWidth="true" hidden="false" outlineLevel="0" max="9" min="9" style="1" width="13.57"/>
    <col collapsed="false" customWidth="true" hidden="false" outlineLevel="0" max="10" min="10" style="1" width="12.57"/>
    <col collapsed="false" customWidth="true" hidden="false" outlineLevel="0" max="11" min="11" style="3" width="13.7"/>
    <col collapsed="false" customWidth="true" hidden="false" outlineLevel="0" max="12" min="12" style="1" width="14.01"/>
    <col collapsed="false" customWidth="true" hidden="false" outlineLevel="0" max="13" min="13" style="1" width="5.43"/>
    <col collapsed="false" customWidth="true" hidden="false" outlineLevel="0" max="15" min="14" style="1" width="6.01"/>
    <col collapsed="false" customWidth="true" hidden="false" outlineLevel="0" max="16" min="16" style="1" width="5.14"/>
    <col collapsed="false" customWidth="true" hidden="false" outlineLevel="0" max="17" min="17" style="1" width="5.01"/>
    <col collapsed="false" customWidth="true" hidden="false" outlineLevel="0" max="18" min="18" style="1" width="5.14"/>
    <col collapsed="false" customWidth="true" hidden="false" outlineLevel="0" max="19" min="19" style="1" width="5.01"/>
    <col collapsed="false" customWidth="true" hidden="false" outlineLevel="0" max="20" min="20" style="1" width="5.28"/>
    <col collapsed="false" customWidth="true" hidden="false" outlineLevel="0" max="21" min="21" style="1" width="5.14"/>
    <col collapsed="false" customWidth="true" hidden="false" outlineLevel="0" max="22" min="22" style="1" width="5.57"/>
    <col collapsed="false" customWidth="true" hidden="false" outlineLevel="0" max="23" min="23" style="1" width="6.01"/>
    <col collapsed="false" customWidth="true" hidden="false" outlineLevel="0" max="24" min="24" style="1" width="5.57"/>
    <col collapsed="false" customWidth="true" hidden="false" outlineLevel="0" max="25" min="25" style="1" width="6.01"/>
    <col collapsed="false" customWidth="true" hidden="false" outlineLevel="0" max="26" min="26" style="1" width="13.01"/>
    <col collapsed="false" customWidth="true" hidden="false" outlineLevel="0" max="27" min="27" style="1" width="6.01"/>
    <col collapsed="false" customWidth="true" hidden="false" outlineLevel="0" max="28" min="28" style="1" width="5.01"/>
    <col collapsed="false" customWidth="true" hidden="false" outlineLevel="0" max="29" min="29" style="1" width="5.43"/>
    <col collapsed="false" customWidth="true" hidden="false" outlineLevel="0" max="30" min="30" style="1" width="5.28"/>
    <col collapsed="false" customWidth="true" hidden="false" outlineLevel="0" max="32" min="31" style="1" width="5.14"/>
    <col collapsed="false" customWidth="true" hidden="false" outlineLevel="0" max="33" min="33" style="1" width="5.7"/>
    <col collapsed="false" customWidth="true" hidden="false" outlineLevel="0" max="34" min="34" style="1" width="5.14"/>
    <col collapsed="false" customWidth="true" hidden="false" outlineLevel="0" max="35" min="35" style="1" width="5.28"/>
    <col collapsed="false" customWidth="true" hidden="false" outlineLevel="0" max="36" min="36" style="1" width="5.57"/>
    <col collapsed="false" customWidth="true" hidden="false" outlineLevel="0" max="37" min="37" style="1" width="5.28"/>
    <col collapsed="false" customWidth="true" hidden="false" outlineLevel="0" max="38" min="38" style="1" width="6.01"/>
    <col collapsed="false" customWidth="true" hidden="false" outlineLevel="0" max="39" min="39" style="1" width="5.01"/>
    <col collapsed="false" customWidth="true" hidden="false" outlineLevel="0" max="41" min="40" style="1" width="5.57"/>
    <col collapsed="false" customWidth="true" hidden="false" outlineLevel="0" max="42" min="42" style="4" width="8.14"/>
    <col collapsed="false" customWidth="true" hidden="false" outlineLevel="0" max="43" min="43" style="1" width="8.14"/>
    <col collapsed="false" customWidth="true" hidden="false" outlineLevel="0" max="44" min="44" style="1" width="13.29"/>
    <col collapsed="false" customWidth="true" hidden="false" outlineLevel="0" max="45" min="45" style="5" width="7"/>
    <col collapsed="false" customWidth="true" hidden="false" outlineLevel="0" max="46" min="46" style="5" width="6.28"/>
    <col collapsed="false" customWidth="true" hidden="false" outlineLevel="0" max="48" min="47" style="5" width="7"/>
    <col collapsed="false" customWidth="true" hidden="false" outlineLevel="0" max="49" min="49" style="5" width="6.28"/>
    <col collapsed="false" customWidth="true" hidden="false" outlineLevel="0" max="50" min="50" style="5" width="7.15"/>
    <col collapsed="false" customWidth="true" hidden="false" outlineLevel="0" max="51" min="51" style="1" width="8.14"/>
    <col collapsed="false" customWidth="true" hidden="false" outlineLevel="0" max="52" min="52" style="4" width="8.14"/>
    <col collapsed="false" customWidth="true" hidden="false" outlineLevel="0" max="53" min="53" style="5" width="7.29"/>
    <col collapsed="false" customWidth="true" hidden="false" outlineLevel="0" max="255" min="54" style="1" width="9.14"/>
    <col collapsed="false" customWidth="true" hidden="false" outlineLevel="0" max="1025" min="256" style="1" width="11.42"/>
  </cols>
  <sheetData>
    <row r="1" s="6" customFormat="true" ht="27.6" hidden="false" customHeight="true" outlineLevel="0" collapsed="false"/>
    <row r="2" s="7" customFormat="true" ht="27.6" hidden="false" customHeight="true" outlineLevel="0" collapsed="false"/>
    <row r="3" s="10" customFormat="true" ht="19.7" hidden="false" customHeight="false" outlineLevel="0" collapsed="false">
      <c r="A3" s="8" t="s">
        <v>19</v>
      </c>
      <c r="B3" s="9"/>
      <c r="C3" s="8"/>
      <c r="D3" s="8"/>
      <c r="E3" s="8"/>
      <c r="F3" s="8"/>
      <c r="G3" s="8"/>
      <c r="H3" s="8"/>
      <c r="I3" s="8"/>
      <c r="J3" s="8"/>
      <c r="K3" s="8"/>
      <c r="N3" s="11" t="s">
        <v>1</v>
      </c>
      <c r="O3" s="11"/>
      <c r="P3" s="11"/>
      <c r="Q3" s="11"/>
      <c r="R3" s="11"/>
      <c r="S3" s="11"/>
      <c r="T3" s="11"/>
      <c r="U3" s="11"/>
      <c r="V3" s="11"/>
      <c r="AP3" s="12"/>
      <c r="AS3" s="13"/>
      <c r="AT3" s="13"/>
      <c r="AV3" s="13"/>
      <c r="AW3" s="13"/>
      <c r="AX3" s="13"/>
      <c r="AY3" s="14"/>
      <c r="AZ3" s="15"/>
      <c r="BA3" s="16"/>
    </row>
    <row r="4" s="10" customFormat="true" ht="19.7" hidden="false" customHeight="false" outlineLevel="0" collapsed="false">
      <c r="C4" s="17"/>
      <c r="D4" s="18"/>
      <c r="E4" s="18"/>
      <c r="F4" s="19"/>
      <c r="G4" s="19"/>
      <c r="H4" s="19"/>
      <c r="I4" s="19"/>
      <c r="J4" s="19"/>
      <c r="K4" s="20"/>
      <c r="L4" s="19"/>
      <c r="M4" s="19"/>
      <c r="N4" s="21" t="s">
        <v>2</v>
      </c>
      <c r="O4" s="21"/>
      <c r="P4" s="21"/>
      <c r="Q4" s="21"/>
      <c r="R4" s="21"/>
      <c r="S4" s="21"/>
      <c r="T4" s="21"/>
      <c r="U4" s="21"/>
      <c r="V4" s="21"/>
      <c r="AP4" s="12"/>
      <c r="AS4" s="13"/>
      <c r="AT4" s="13"/>
      <c r="AV4" s="13"/>
      <c r="AW4" s="13"/>
      <c r="AX4" s="13"/>
      <c r="AY4" s="14"/>
      <c r="AZ4" s="15"/>
      <c r="BA4" s="16"/>
    </row>
    <row r="5" s="10" customFormat="true" ht="15" hidden="false" customHeight="false" outlineLevel="0" collapsed="false">
      <c r="C5" s="22" t="s">
        <v>20</v>
      </c>
      <c r="D5" s="23" t="s">
        <v>21</v>
      </c>
      <c r="G5" s="24"/>
      <c r="H5" s="24"/>
      <c r="I5" s="24"/>
      <c r="J5" s="24"/>
      <c r="K5" s="24"/>
      <c r="L5" s="24"/>
      <c r="M5" s="24"/>
      <c r="N5" s="21" t="s">
        <v>5</v>
      </c>
      <c r="O5" s="21"/>
      <c r="P5" s="21"/>
      <c r="Q5" s="21"/>
      <c r="R5" s="21"/>
      <c r="S5" s="21"/>
      <c r="T5" s="21"/>
      <c r="U5" s="21"/>
      <c r="V5" s="21"/>
      <c r="AP5" s="12"/>
      <c r="AS5" s="13"/>
      <c r="AT5" s="13"/>
      <c r="AV5" s="13"/>
      <c r="AW5" s="13"/>
      <c r="AX5" s="13"/>
      <c r="AY5" s="14"/>
      <c r="AZ5" s="15"/>
      <c r="BA5" s="16"/>
    </row>
    <row r="6" s="10" customFormat="true" ht="15" hidden="false" customHeight="false" outlineLevel="0" collapsed="false">
      <c r="C6" s="25" t="s">
        <v>6</v>
      </c>
      <c r="D6" s="25" t="s">
        <v>6</v>
      </c>
      <c r="E6" s="26"/>
      <c r="F6" s="27" t="n">
        <f aca="false">2/(12+1)</f>
        <v>0.153846153846154</v>
      </c>
      <c r="G6" s="27" t="n">
        <f aca="false">2/(26+1)</f>
        <v>0.0740740740740741</v>
      </c>
      <c r="H6" s="28"/>
      <c r="I6" s="28" t="n">
        <f aca="false">2/(9+1)</f>
        <v>0.2</v>
      </c>
      <c r="J6" s="24"/>
      <c r="K6" s="24"/>
      <c r="L6" s="24"/>
      <c r="M6" s="24"/>
      <c r="N6" s="29" t="s">
        <v>7</v>
      </c>
      <c r="O6" s="29"/>
      <c r="P6" s="29"/>
      <c r="Q6" s="29"/>
      <c r="R6" s="29"/>
      <c r="S6" s="29"/>
      <c r="T6" s="29"/>
      <c r="U6" s="29"/>
      <c r="V6" s="29"/>
      <c r="AP6" s="12"/>
      <c r="AS6" s="13"/>
      <c r="AT6" s="13"/>
      <c r="AV6" s="13"/>
      <c r="AW6" s="13"/>
      <c r="AX6" s="13"/>
      <c r="AY6" s="14"/>
      <c r="AZ6" s="15"/>
      <c r="BA6" s="16"/>
    </row>
    <row r="7" customFormat="false" ht="15" hidden="false" customHeight="false" outlineLevel="0" collapsed="false">
      <c r="B7" s="30" t="s">
        <v>8</v>
      </c>
      <c r="C7" s="30" t="s">
        <v>22</v>
      </c>
      <c r="D7" s="31" t="s">
        <v>23</v>
      </c>
      <c r="E7" s="32"/>
      <c r="F7" s="33" t="s">
        <v>11</v>
      </c>
      <c r="G7" s="34" t="s">
        <v>12</v>
      </c>
      <c r="H7" s="34" t="s">
        <v>13</v>
      </c>
      <c r="I7" s="34" t="s">
        <v>24</v>
      </c>
      <c r="J7" s="34" t="s">
        <v>25</v>
      </c>
      <c r="K7" s="35" t="s">
        <v>26</v>
      </c>
      <c r="N7" s="21" t="s">
        <v>17</v>
      </c>
      <c r="O7" s="21"/>
      <c r="P7" s="21"/>
      <c r="Q7" s="21"/>
      <c r="R7" s="21"/>
      <c r="S7" s="21"/>
      <c r="T7" s="21"/>
      <c r="U7" s="21"/>
      <c r="V7" s="21"/>
      <c r="AU7" s="1"/>
      <c r="AY7" s="36"/>
      <c r="AZ7" s="37"/>
      <c r="BA7" s="38"/>
    </row>
    <row r="8" customFormat="false" ht="12.8" hidden="false" customHeight="false" outlineLevel="0" collapsed="false">
      <c r="A8" s="10"/>
      <c r="B8" s="39" t="n">
        <v>1</v>
      </c>
      <c r="C8" s="40" t="n">
        <v>43132</v>
      </c>
      <c r="D8" s="41" t="n">
        <v>22.55</v>
      </c>
      <c r="E8" s="42"/>
      <c r="F8" s="43"/>
      <c r="G8" s="43"/>
      <c r="H8" s="43"/>
      <c r="I8" s="43"/>
      <c r="J8" s="44"/>
      <c r="K8" s="45"/>
      <c r="N8" s="46" t="s">
        <v>18</v>
      </c>
      <c r="O8" s="47"/>
      <c r="P8" s="47"/>
      <c r="Q8" s="47"/>
      <c r="R8" s="47"/>
      <c r="S8" s="47"/>
      <c r="T8" s="47"/>
      <c r="U8" s="47"/>
      <c r="V8" s="48"/>
      <c r="AU8" s="1"/>
      <c r="AY8" s="36"/>
      <c r="AZ8" s="37"/>
      <c r="BA8" s="38"/>
    </row>
    <row r="9" customFormat="false" ht="12.8" hidden="false" customHeight="false" outlineLevel="0" collapsed="false">
      <c r="A9" s="10"/>
      <c r="B9" s="39" t="n">
        <f aca="false">IF(C9&lt;&gt;"",B8+1,"")</f>
        <v>2</v>
      </c>
      <c r="C9" s="40" t="n">
        <v>43133</v>
      </c>
      <c r="D9" s="41" t="n">
        <v>23.12</v>
      </c>
      <c r="E9" s="42"/>
      <c r="F9" s="49"/>
      <c r="G9" s="49"/>
      <c r="H9" s="49"/>
      <c r="I9" s="49"/>
      <c r="J9" s="39"/>
      <c r="K9" s="50"/>
      <c r="X9" s="51"/>
      <c r="AU9" s="1"/>
      <c r="AY9" s="36"/>
      <c r="AZ9" s="37"/>
      <c r="BA9" s="38"/>
    </row>
    <row r="10" customFormat="false" ht="12.8" hidden="false" customHeight="false" outlineLevel="0" collapsed="false">
      <c r="A10" s="10"/>
      <c r="B10" s="39" t="n">
        <f aca="false">IF(C10&lt;&gt;"",B9+1,"")</f>
        <v>3</v>
      </c>
      <c r="C10" s="40" t="n">
        <v>43136</v>
      </c>
      <c r="D10" s="41" t="n">
        <v>23.01</v>
      </c>
      <c r="E10" s="42"/>
      <c r="F10" s="49"/>
      <c r="G10" s="49"/>
      <c r="H10" s="49"/>
      <c r="I10" s="49"/>
      <c r="J10" s="39"/>
      <c r="K10" s="50"/>
      <c r="X10" s="51"/>
      <c r="AU10" s="1"/>
      <c r="AY10" s="36"/>
      <c r="AZ10" s="37"/>
      <c r="BA10" s="38"/>
    </row>
    <row r="11" customFormat="false" ht="12.8" hidden="false" customHeight="false" outlineLevel="0" collapsed="false">
      <c r="A11" s="10"/>
      <c r="B11" s="39" t="n">
        <f aca="false">IF(C11&lt;&gt;"",B10+1,"")</f>
        <v>4</v>
      </c>
      <c r="C11" s="40" t="n">
        <v>43137</v>
      </c>
      <c r="D11" s="41" t="n">
        <v>22.25</v>
      </c>
      <c r="E11" s="42"/>
      <c r="F11" s="49"/>
      <c r="G11" s="49"/>
      <c r="H11" s="49"/>
      <c r="I11" s="49"/>
      <c r="J11" s="39"/>
      <c r="K11" s="50"/>
      <c r="X11" s="51"/>
      <c r="AU11" s="1"/>
      <c r="AY11" s="36"/>
      <c r="AZ11" s="37"/>
      <c r="BA11" s="38"/>
    </row>
    <row r="12" customFormat="false" ht="12.8" hidden="false" customHeight="false" outlineLevel="0" collapsed="false">
      <c r="A12" s="10"/>
      <c r="B12" s="39" t="n">
        <f aca="false">IF(C12&lt;&gt;"",B11+1,"")</f>
        <v>5</v>
      </c>
      <c r="C12" s="40" t="n">
        <v>43138</v>
      </c>
      <c r="D12" s="41" t="n">
        <v>22.69</v>
      </c>
      <c r="E12" s="42"/>
      <c r="F12" s="49"/>
      <c r="G12" s="49"/>
      <c r="H12" s="49"/>
      <c r="I12" s="49"/>
      <c r="J12" s="39"/>
      <c r="K12" s="50"/>
      <c r="X12" s="51"/>
      <c r="AU12" s="1"/>
      <c r="AY12" s="36"/>
      <c r="AZ12" s="37"/>
      <c r="BA12" s="38"/>
    </row>
    <row r="13" customFormat="false" ht="12.8" hidden="false" customHeight="false" outlineLevel="0" collapsed="false">
      <c r="A13" s="10"/>
      <c r="B13" s="39" t="n">
        <f aca="false">IF(C13&lt;&gt;"",B12+1,"")</f>
        <v>6</v>
      </c>
      <c r="C13" s="40" t="n">
        <v>43139</v>
      </c>
      <c r="D13" s="41" t="n">
        <v>22.63</v>
      </c>
      <c r="E13" s="42"/>
      <c r="F13" s="49"/>
      <c r="G13" s="49"/>
      <c r="H13" s="49"/>
      <c r="I13" s="49"/>
      <c r="J13" s="39"/>
      <c r="K13" s="50"/>
      <c r="X13" s="51"/>
      <c r="AU13" s="1"/>
      <c r="AY13" s="36"/>
      <c r="AZ13" s="37"/>
      <c r="BA13" s="38"/>
    </row>
    <row r="14" customFormat="false" ht="12.8" hidden="false" customHeight="false" outlineLevel="0" collapsed="false">
      <c r="A14" s="10"/>
      <c r="B14" s="39" t="n">
        <f aca="false">IF(C14&lt;&gt;"",B13+1,"")</f>
        <v>7</v>
      </c>
      <c r="C14" s="40" t="n">
        <v>43140</v>
      </c>
      <c r="D14" s="41" t="n">
        <v>22.38</v>
      </c>
      <c r="E14" s="42"/>
      <c r="F14" s="49"/>
      <c r="G14" s="49"/>
      <c r="H14" s="49"/>
      <c r="I14" s="49"/>
      <c r="J14" s="39"/>
      <c r="K14" s="50"/>
      <c r="X14" s="51"/>
      <c r="AU14" s="1"/>
      <c r="AY14" s="36"/>
      <c r="AZ14" s="37"/>
      <c r="BA14" s="38"/>
    </row>
    <row r="15" customFormat="false" ht="12.8" hidden="false" customHeight="false" outlineLevel="0" collapsed="false">
      <c r="A15" s="10"/>
      <c r="B15" s="39" t="n">
        <f aca="false">IF(C15&lt;&gt;"",B14+1,"")</f>
        <v>8</v>
      </c>
      <c r="C15" s="40" t="n">
        <v>43145</v>
      </c>
      <c r="D15" s="41" t="n">
        <v>22.63</v>
      </c>
      <c r="E15" s="42"/>
      <c r="F15" s="49"/>
      <c r="G15" s="49"/>
      <c r="H15" s="49"/>
      <c r="I15" s="49"/>
      <c r="J15" s="39"/>
      <c r="K15" s="50"/>
      <c r="X15" s="51"/>
      <c r="AU15" s="1"/>
      <c r="AY15" s="36"/>
      <c r="AZ15" s="37"/>
      <c r="BA15" s="38"/>
    </row>
    <row r="16" customFormat="false" ht="12.8" hidden="false" customHeight="false" outlineLevel="0" collapsed="false">
      <c r="A16" s="10"/>
      <c r="B16" s="39" t="n">
        <f aca="false">IF(C16&lt;&gt;"",B15+1,"")</f>
        <v>9</v>
      </c>
      <c r="C16" s="40" t="n">
        <v>43146</v>
      </c>
      <c r="D16" s="41" t="n">
        <v>22.24</v>
      </c>
      <c r="E16" s="42"/>
      <c r="F16" s="49"/>
      <c r="G16" s="49"/>
      <c r="H16" s="49"/>
      <c r="I16" s="49"/>
      <c r="J16" s="39"/>
      <c r="K16" s="50"/>
      <c r="X16" s="51"/>
      <c r="AU16" s="1"/>
      <c r="AY16" s="36"/>
      <c r="AZ16" s="37"/>
      <c r="BA16" s="38"/>
    </row>
    <row r="17" customFormat="false" ht="12.8" hidden="false" customHeight="false" outlineLevel="0" collapsed="false">
      <c r="A17" s="10"/>
      <c r="B17" s="39" t="n">
        <f aca="false">IF(C17&lt;&gt;"",B16+1,"")</f>
        <v>10</v>
      </c>
      <c r="C17" s="40" t="n">
        <v>43147</v>
      </c>
      <c r="D17" s="41" t="n">
        <v>22.5</v>
      </c>
      <c r="E17" s="42"/>
      <c r="F17" s="49"/>
      <c r="G17" s="49"/>
      <c r="H17" s="49"/>
      <c r="I17" s="49"/>
      <c r="J17" s="52"/>
      <c r="K17" s="50"/>
      <c r="X17" s="51"/>
      <c r="AU17" s="1"/>
      <c r="AY17" s="36"/>
      <c r="AZ17" s="37"/>
      <c r="BA17" s="38"/>
    </row>
    <row r="18" customFormat="false" ht="12.8" hidden="false" customHeight="false" outlineLevel="0" collapsed="false">
      <c r="A18" s="10"/>
      <c r="B18" s="39" t="n">
        <f aca="false">IF(C18&lt;&gt;"",B17+1,"")</f>
        <v>11</v>
      </c>
      <c r="C18" s="40" t="n">
        <v>43150</v>
      </c>
      <c r="D18" s="41" t="n">
        <v>22.14</v>
      </c>
      <c r="E18" s="42"/>
      <c r="F18" s="49"/>
      <c r="G18" s="49"/>
      <c r="H18" s="49"/>
      <c r="I18" s="49"/>
      <c r="J18" s="53"/>
      <c r="K18" s="50"/>
      <c r="X18" s="51"/>
      <c r="AU18" s="1"/>
      <c r="AY18" s="36"/>
      <c r="AZ18" s="37"/>
      <c r="BA18" s="38"/>
    </row>
    <row r="19" customFormat="false" ht="12.8" hidden="false" customHeight="false" outlineLevel="0" collapsed="false">
      <c r="A19" s="10"/>
      <c r="B19" s="39" t="n">
        <f aca="false">IF(C19&lt;&gt;"",B18+1,"")</f>
        <v>12</v>
      </c>
      <c r="C19" s="40" t="n">
        <v>43151</v>
      </c>
      <c r="D19" s="41" t="n">
        <v>21.76</v>
      </c>
      <c r="E19" s="42"/>
      <c r="F19" s="49" t="n">
        <f aca="false">IF(D19&lt;&gt;"",AVERAGE(D8:D19),0)</f>
        <v>22.4916666666667</v>
      </c>
      <c r="G19" s="49"/>
      <c r="H19" s="49"/>
      <c r="I19" s="49"/>
      <c r="J19" s="53"/>
      <c r="K19" s="50"/>
      <c r="X19" s="51"/>
      <c r="AU19" s="1"/>
      <c r="BA19" s="38"/>
    </row>
    <row r="20" customFormat="false" ht="12.8" hidden="false" customHeight="false" outlineLevel="0" collapsed="false">
      <c r="A20" s="10"/>
      <c r="B20" s="39" t="n">
        <f aca="false">IF(C20&lt;&gt;"",B19+1,"")</f>
        <v>13</v>
      </c>
      <c r="C20" s="40" t="n">
        <v>43152</v>
      </c>
      <c r="D20" s="41" t="n">
        <v>21.94</v>
      </c>
      <c r="E20" s="42"/>
      <c r="F20" s="49" t="n">
        <f aca="false">IF(D20&lt;&gt;"",F19*(1-$F$6)+$F$6*D20,"")</f>
        <v>22.4067948717949</v>
      </c>
      <c r="G20" s="49"/>
      <c r="H20" s="49"/>
      <c r="I20" s="49"/>
      <c r="J20" s="53"/>
      <c r="K20" s="50"/>
      <c r="X20" s="51"/>
      <c r="AU20" s="1"/>
      <c r="BA20" s="38"/>
    </row>
    <row r="21" customFormat="false" ht="12.8" hidden="false" customHeight="false" outlineLevel="0" collapsed="false">
      <c r="A21" s="10"/>
      <c r="B21" s="39" t="n">
        <f aca="false">IF(C21&lt;&gt;"",B20+1,"")</f>
        <v>14</v>
      </c>
      <c r="C21" s="40" t="n">
        <v>43153</v>
      </c>
      <c r="D21" s="41" t="n">
        <v>21.75</v>
      </c>
      <c r="E21" s="42"/>
      <c r="F21" s="49" t="n">
        <f aca="false">IF(D21&lt;&gt;"",F20*(1-$F$6)+$F$6*D21,"")</f>
        <v>22.3057495069034</v>
      </c>
      <c r="G21" s="49"/>
      <c r="H21" s="49"/>
      <c r="I21" s="49"/>
      <c r="J21" s="53"/>
      <c r="K21" s="50"/>
      <c r="X21" s="51"/>
      <c r="AU21" s="1"/>
      <c r="BA21" s="38"/>
    </row>
    <row r="22" customFormat="false" ht="12.8" hidden="false" customHeight="false" outlineLevel="0" collapsed="false">
      <c r="A22" s="10"/>
      <c r="B22" s="39" t="n">
        <f aca="false">IF(C22&lt;&gt;"",B21+1,"")</f>
        <v>15</v>
      </c>
      <c r="C22" s="40" t="n">
        <v>43154</v>
      </c>
      <c r="D22" s="41" t="n">
        <v>20.39</v>
      </c>
      <c r="E22" s="42"/>
      <c r="F22" s="49" t="n">
        <f aca="false">IF(D22&lt;&gt;"",F21*(1-$F$6)+$F$6*D22,"")</f>
        <v>22.0110188135336</v>
      </c>
      <c r="G22" s="49"/>
      <c r="H22" s="49"/>
      <c r="I22" s="49"/>
      <c r="J22" s="53"/>
      <c r="K22" s="50"/>
      <c r="X22" s="51"/>
      <c r="AU22" s="1"/>
      <c r="BA22" s="38"/>
    </row>
    <row r="23" customFormat="false" ht="12.8" hidden="false" customHeight="false" outlineLevel="0" collapsed="false">
      <c r="A23" s="10"/>
      <c r="B23" s="39" t="n">
        <f aca="false">IF(C23&lt;&gt;"",B22+1,"")</f>
        <v>16</v>
      </c>
      <c r="C23" s="40" t="n">
        <v>43157</v>
      </c>
      <c r="D23" s="41" t="n">
        <v>20.5</v>
      </c>
      <c r="E23" s="42"/>
      <c r="F23" s="49" t="n">
        <f aca="false">IF(D23&lt;&gt;"",F22*(1-$F$6)+$F$6*D23,"")</f>
        <v>21.7785543806823</v>
      </c>
      <c r="G23" s="49"/>
      <c r="H23" s="49"/>
      <c r="I23" s="49"/>
      <c r="J23" s="53"/>
      <c r="K23" s="50"/>
      <c r="X23" s="51"/>
      <c r="AU23" s="1"/>
      <c r="BA23" s="38"/>
    </row>
    <row r="24" customFormat="false" ht="12.8" hidden="false" customHeight="false" outlineLevel="0" collapsed="false">
      <c r="A24" s="10"/>
      <c r="B24" s="39" t="n">
        <f aca="false">IF(C24&lt;&gt;"",B23+1,"")</f>
        <v>17</v>
      </c>
      <c r="C24" s="40" t="n">
        <v>43158</v>
      </c>
      <c r="D24" s="41" t="n">
        <v>21.32</v>
      </c>
      <c r="E24" s="42"/>
      <c r="F24" s="49" t="n">
        <f aca="false">IF(D24&lt;&gt;"",F23*(1-$F$6)+$F$6*D24,"")</f>
        <v>21.708007552885</v>
      </c>
      <c r="G24" s="49"/>
      <c r="H24" s="49"/>
      <c r="I24" s="49"/>
      <c r="J24" s="53"/>
      <c r="K24" s="50"/>
      <c r="X24" s="51"/>
      <c r="AU24" s="1"/>
      <c r="BA24" s="38"/>
    </row>
    <row r="25" customFormat="false" ht="12.8" hidden="false" customHeight="false" outlineLevel="0" collapsed="false">
      <c r="A25" s="10"/>
      <c r="B25" s="39" t="n">
        <f aca="false">IF(C25&lt;&gt;"",B24+1,"")</f>
        <v>18</v>
      </c>
      <c r="C25" s="40" t="n">
        <v>43159</v>
      </c>
      <c r="D25" s="41" t="n">
        <v>20.75</v>
      </c>
      <c r="E25" s="42"/>
      <c r="F25" s="49" t="n">
        <f aca="false">IF(D25&lt;&gt;"",F24*(1-$F$6)+$F$6*D25,"")</f>
        <v>21.5606217755181</v>
      </c>
      <c r="G25" s="49"/>
      <c r="H25" s="49"/>
      <c r="I25" s="49"/>
      <c r="J25" s="53"/>
      <c r="K25" s="50"/>
      <c r="X25" s="51"/>
      <c r="AU25" s="1"/>
      <c r="BA25" s="38"/>
    </row>
    <row r="26" customFormat="false" ht="12.8" hidden="false" customHeight="false" outlineLevel="0" collapsed="false">
      <c r="A26" s="10"/>
      <c r="B26" s="39" t="n">
        <f aca="false">IF(C26&lt;&gt;"",B25+1,"")</f>
        <v>19</v>
      </c>
      <c r="C26" s="40" t="n">
        <v>43160</v>
      </c>
      <c r="D26" s="41" t="n">
        <v>21.01</v>
      </c>
      <c r="E26" s="42"/>
      <c r="F26" s="49" t="n">
        <f aca="false">IF(D26&lt;&gt;"",F25*(1-$F$6)+$F$6*D26,"")</f>
        <v>21.4759107331307</v>
      </c>
      <c r="G26" s="49"/>
      <c r="H26" s="49"/>
      <c r="I26" s="49"/>
      <c r="J26" s="53"/>
      <c r="K26" s="50"/>
      <c r="X26" s="51"/>
      <c r="AS26" s="1"/>
      <c r="AT26" s="1"/>
      <c r="AU26" s="1"/>
      <c r="BA26" s="38"/>
    </row>
    <row r="27" customFormat="false" ht="12.8" hidden="false" customHeight="false" outlineLevel="0" collapsed="false">
      <c r="A27" s="10"/>
      <c r="B27" s="39" t="n">
        <f aca="false">IF(C27&lt;&gt;"",B26+1,"")</f>
        <v>20</v>
      </c>
      <c r="C27" s="40" t="n">
        <v>43161</v>
      </c>
      <c r="D27" s="41" t="n">
        <v>22.5</v>
      </c>
      <c r="E27" s="42"/>
      <c r="F27" s="49" t="n">
        <f aca="false">IF(D27&lt;&gt;"",F26*(1-$F$6)+$F$6*D27,"")</f>
        <v>21.6334629280337</v>
      </c>
      <c r="G27" s="49"/>
      <c r="H27" s="49"/>
      <c r="I27" s="49"/>
      <c r="J27" s="53"/>
      <c r="K27" s="50"/>
      <c r="X27" s="51"/>
      <c r="AS27" s="1"/>
      <c r="AT27" s="1"/>
      <c r="AU27" s="1"/>
      <c r="BA27" s="38"/>
    </row>
    <row r="28" customFormat="false" ht="12.8" hidden="false" customHeight="false" outlineLevel="0" collapsed="false">
      <c r="A28" s="10"/>
      <c r="B28" s="39" t="n">
        <f aca="false">IF(C28&lt;&gt;"",B27+1,"")</f>
        <v>21</v>
      </c>
      <c r="C28" s="40" t="n">
        <v>43164</v>
      </c>
      <c r="D28" s="41" t="n">
        <v>22.19</v>
      </c>
      <c r="E28" s="42"/>
      <c r="F28" s="49" t="n">
        <f aca="false">IF(D28&lt;&gt;"",F27*(1-$F$6)+$F$6*D28,"")</f>
        <v>21.7190840160285</v>
      </c>
      <c r="G28" s="49"/>
      <c r="H28" s="49"/>
      <c r="I28" s="49"/>
      <c r="J28" s="53"/>
      <c r="K28" s="50"/>
      <c r="X28" s="51"/>
      <c r="AS28" s="1"/>
      <c r="AT28" s="1"/>
      <c r="AU28" s="1"/>
      <c r="BA28" s="38"/>
    </row>
    <row r="29" customFormat="false" ht="12.8" hidden="false" customHeight="false" outlineLevel="0" collapsed="false">
      <c r="A29" s="10"/>
      <c r="B29" s="39" t="n">
        <f aca="false">IF(C29&lt;&gt;"",B28+1,"")</f>
        <v>22</v>
      </c>
      <c r="C29" s="40" t="n">
        <v>43165</v>
      </c>
      <c r="D29" s="41" t="n">
        <v>22.38</v>
      </c>
      <c r="E29" s="42"/>
      <c r="F29" s="49" t="n">
        <f aca="false">IF(D29&lt;&gt;"",F28*(1-$F$6)+$F$6*D29,"")</f>
        <v>21.8207633981779</v>
      </c>
      <c r="G29" s="49"/>
      <c r="H29" s="49"/>
      <c r="I29" s="49"/>
      <c r="J29" s="53"/>
      <c r="K29" s="50"/>
      <c r="X29" s="51"/>
      <c r="AS29" s="1"/>
      <c r="AT29" s="1"/>
      <c r="AU29" s="1"/>
      <c r="BA29" s="38"/>
    </row>
    <row r="30" customFormat="false" ht="12.8" hidden="false" customHeight="false" outlineLevel="0" collapsed="false">
      <c r="A30" s="10"/>
      <c r="B30" s="39" t="n">
        <f aca="false">IF(C30&lt;&gt;"",B29+1,"")</f>
        <v>23</v>
      </c>
      <c r="C30" s="40" t="n">
        <v>43166</v>
      </c>
      <c r="D30" s="41" t="n">
        <v>22.19</v>
      </c>
      <c r="E30" s="42"/>
      <c r="F30" s="49" t="n">
        <f aca="false">IF(D30&lt;&gt;"",F29*(1-$F$6)+$F$6*D30,"")</f>
        <v>21.8775690292275</v>
      </c>
      <c r="G30" s="49"/>
      <c r="H30" s="49"/>
      <c r="I30" s="49"/>
      <c r="J30" s="53"/>
      <c r="K30" s="50"/>
      <c r="X30" s="51"/>
      <c r="AS30" s="1"/>
      <c r="AT30" s="1"/>
      <c r="AU30" s="1"/>
      <c r="BA30" s="38"/>
    </row>
    <row r="31" customFormat="false" ht="12.8" hidden="false" customHeight="false" outlineLevel="0" collapsed="false">
      <c r="A31" s="10"/>
      <c r="B31" s="39" t="n">
        <f aca="false">IF(C31&lt;&gt;"",B30+1,"")</f>
        <v>24</v>
      </c>
      <c r="C31" s="40" t="n">
        <v>43167</v>
      </c>
      <c r="D31" s="41" t="n">
        <v>22.11</v>
      </c>
      <c r="E31" s="42"/>
      <c r="F31" s="49" t="n">
        <f aca="false">IF(D31&lt;&gt;"",F30*(1-$F$6)+$F$6*D31,"")</f>
        <v>21.9133276401156</v>
      </c>
      <c r="G31" s="49"/>
      <c r="H31" s="49"/>
      <c r="I31" s="49"/>
      <c r="J31" s="53"/>
      <c r="K31" s="50"/>
      <c r="X31" s="51"/>
      <c r="AS31" s="1"/>
      <c r="AT31" s="1"/>
      <c r="AU31" s="1"/>
      <c r="BA31" s="38"/>
    </row>
    <row r="32" customFormat="false" ht="12.8" hidden="false" customHeight="false" outlineLevel="0" collapsed="false">
      <c r="A32" s="10"/>
      <c r="B32" s="39" t="n">
        <f aca="false">IF(C32&lt;&gt;"",B31+1,"")</f>
        <v>25</v>
      </c>
      <c r="C32" s="40" t="n">
        <v>43168</v>
      </c>
      <c r="D32" s="41" t="n">
        <v>21.81</v>
      </c>
      <c r="E32" s="42"/>
      <c r="F32" s="49" t="n">
        <f aca="false">IF(D32&lt;&gt;"",F31*(1-$F$6)+$F$6*D32,"")</f>
        <v>21.8974310800978</v>
      </c>
      <c r="G32" s="49"/>
      <c r="H32" s="49"/>
      <c r="I32" s="49"/>
      <c r="J32" s="53"/>
      <c r="K32" s="50"/>
      <c r="X32" s="51"/>
      <c r="AS32" s="1"/>
      <c r="AT32" s="1"/>
      <c r="AU32" s="1"/>
      <c r="BA32" s="38"/>
    </row>
    <row r="33" customFormat="false" ht="12.8" hidden="false" customHeight="false" outlineLevel="0" collapsed="false">
      <c r="A33" s="10"/>
      <c r="B33" s="39" t="n">
        <f aca="false">IF(C33&lt;&gt;"",B32+1,"")</f>
        <v>26</v>
      </c>
      <c r="C33" s="40" t="n">
        <v>43171</v>
      </c>
      <c r="D33" s="41" t="n">
        <v>21.33</v>
      </c>
      <c r="E33" s="42"/>
      <c r="F33" s="49" t="n">
        <f aca="false">IF(D33&lt;&gt;"",F32*(1-$F$6)+$F$6*D33,"")</f>
        <v>21.810133990852</v>
      </c>
      <c r="G33" s="49" t="n">
        <f aca="false">IF(D33&lt;&gt;0,AVERAGE(D8:D33),0)</f>
        <v>22.0026923076923</v>
      </c>
      <c r="H33" s="49" t="n">
        <f aca="false">IF(D33&lt;&gt;"",F33-G33,"")</f>
        <v>-0.19255831684033</v>
      </c>
      <c r="I33" s="49"/>
      <c r="J33" s="53"/>
      <c r="K33" s="50"/>
      <c r="X33" s="51"/>
      <c r="AS33" s="1"/>
      <c r="AT33" s="1"/>
      <c r="AU33" s="1"/>
      <c r="BA33" s="38"/>
    </row>
    <row r="34" customFormat="false" ht="12.8" hidden="false" customHeight="false" outlineLevel="0" collapsed="false">
      <c r="A34" s="10"/>
      <c r="B34" s="39" t="n">
        <f aca="false">IF(C34&lt;&gt;"",B33+1,"")</f>
        <v>27</v>
      </c>
      <c r="C34" s="40" t="n">
        <v>43172</v>
      </c>
      <c r="D34" s="41" t="n">
        <v>21</v>
      </c>
      <c r="E34" s="42"/>
      <c r="F34" s="49" t="n">
        <f aca="false">IF(D34&lt;&gt;"",F33*(1-$F$6)+$F$6*D34,"")</f>
        <v>21.6854979922594</v>
      </c>
      <c r="G34" s="49" t="n">
        <f aca="false">IF(D34&lt;&gt;"",G33*(1-$G$6)+$G$6*D34,"")</f>
        <v>21.9284188034188</v>
      </c>
      <c r="H34" s="49" t="n">
        <f aca="false">IF(D34&lt;&gt;"",F34-G34,"")</f>
        <v>-0.242920811159436</v>
      </c>
      <c r="I34" s="49"/>
      <c r="J34" s="53"/>
      <c r="K34" s="50"/>
      <c r="X34" s="51"/>
      <c r="AS34" s="1"/>
      <c r="AT34" s="1"/>
      <c r="AU34" s="1"/>
      <c r="BA34" s="38"/>
    </row>
    <row r="35" customFormat="false" ht="12.8" hidden="false" customHeight="false" outlineLevel="0" collapsed="false">
      <c r="A35" s="10"/>
      <c r="B35" s="39" t="n">
        <f aca="false">IF(C35&lt;&gt;"",B34+1,"")</f>
        <v>28</v>
      </c>
      <c r="C35" s="40" t="n">
        <v>43173</v>
      </c>
      <c r="D35" s="41" t="n">
        <v>21.25</v>
      </c>
      <c r="E35" s="42"/>
      <c r="F35" s="49" t="n">
        <f aca="false">IF(D35&lt;&gt;"",F34*(1-$F$6)+$F$6*D35,"")</f>
        <v>21.6184983011425</v>
      </c>
      <c r="G35" s="49" t="n">
        <f aca="false">IF(D35&lt;&gt;"",G34*(1-$G$6)+$G$6*D35,"")</f>
        <v>21.8781655587211</v>
      </c>
      <c r="H35" s="49" t="n">
        <f aca="false">IF(D35&lt;&gt;"",F35-G35,"")</f>
        <v>-0.25966725757857</v>
      </c>
      <c r="I35" s="49"/>
      <c r="J35" s="53"/>
      <c r="K35" s="50"/>
      <c r="X35" s="51"/>
      <c r="AS35" s="1"/>
      <c r="AT35" s="1"/>
      <c r="AU35" s="1"/>
      <c r="BA35" s="38"/>
    </row>
    <row r="36" customFormat="false" ht="12.8" hidden="false" customHeight="false" outlineLevel="0" collapsed="false">
      <c r="A36" s="10"/>
      <c r="B36" s="39" t="n">
        <f aca="false">IF(C36&lt;&gt;"",B35+1,"")</f>
        <v>29</v>
      </c>
      <c r="C36" s="40" t="n">
        <v>43174</v>
      </c>
      <c r="D36" s="41" t="n">
        <v>20.88</v>
      </c>
      <c r="E36" s="42"/>
      <c r="F36" s="49" t="n">
        <f aca="false">IF(D36&lt;&gt;"",F35*(1-$F$6)+$F$6*D36,"")</f>
        <v>21.5048831778898</v>
      </c>
      <c r="G36" s="49" t="n">
        <f aca="false">IF(D36&lt;&gt;"",G35*(1-$G$6)+$G$6*D36,"")</f>
        <v>21.8042273691862</v>
      </c>
      <c r="H36" s="49" t="n">
        <f aca="false">IF(D36&lt;&gt;"",F36-G36,"")</f>
        <v>-0.299344191296374</v>
      </c>
      <c r="I36" s="49"/>
      <c r="J36" s="53"/>
      <c r="K36" s="50"/>
      <c r="X36" s="51"/>
      <c r="AS36" s="1"/>
      <c r="AT36" s="1"/>
      <c r="AU36" s="1"/>
      <c r="BA36" s="38"/>
    </row>
    <row r="37" customFormat="false" ht="12.8" hidden="false" customHeight="false" outlineLevel="0" collapsed="false">
      <c r="A37" s="10"/>
      <c r="B37" s="39" t="n">
        <f aca="false">IF(C37&lt;&gt;"",B36+1,"")</f>
        <v>30</v>
      </c>
      <c r="C37" s="40" t="n">
        <v>43175</v>
      </c>
      <c r="D37" s="41" t="n">
        <v>20.7</v>
      </c>
      <c r="E37" s="42"/>
      <c r="F37" s="49" t="n">
        <f aca="false">IF(D37&lt;&gt;"",F36*(1-$F$6)+$F$6*D37,"")</f>
        <v>21.381054996676</v>
      </c>
      <c r="G37" s="49" t="n">
        <f aca="false">IF(D37&lt;&gt;"",G36*(1-$G$6)+$G$6*D37,"")</f>
        <v>21.7224327492465</v>
      </c>
      <c r="H37" s="49" t="n">
        <f aca="false">IF(D37&lt;&gt;"",F37-G37,"")</f>
        <v>-0.341377752570477</v>
      </c>
      <c r="I37" s="49"/>
      <c r="J37" s="53"/>
      <c r="K37" s="50"/>
      <c r="X37" s="51"/>
      <c r="AS37" s="1"/>
      <c r="AT37" s="1"/>
      <c r="AU37" s="1"/>
      <c r="BA37" s="38"/>
    </row>
    <row r="38" customFormat="false" ht="12.8" hidden="false" customHeight="false" outlineLevel="0" collapsed="false">
      <c r="A38" s="10"/>
      <c r="B38" s="39" t="n">
        <f aca="false">IF(C38&lt;&gt;"",B37+1,"")</f>
        <v>31</v>
      </c>
      <c r="C38" s="40" t="n">
        <v>43178</v>
      </c>
      <c r="D38" s="41" t="n">
        <v>20.31</v>
      </c>
      <c r="E38" s="42"/>
      <c r="F38" s="49" t="n">
        <f aca="false">IF(D38&lt;&gt;"",F37*(1-$F$6)+$F$6*D38,"")</f>
        <v>21.2162773048797</v>
      </c>
      <c r="G38" s="49" t="n">
        <f aca="false">IF(D38&lt;&gt;"",G37*(1-$G$6)+$G$6*D38,"")</f>
        <v>21.6178081011542</v>
      </c>
      <c r="H38" s="49" t="n">
        <f aca="false">IF(D38&lt;&gt;"",F38-G38,"")</f>
        <v>-0.401530796274454</v>
      </c>
      <c r="I38" s="49"/>
      <c r="J38" s="53"/>
      <c r="K38" s="50"/>
      <c r="X38" s="51"/>
      <c r="AS38" s="1"/>
      <c r="AT38" s="1"/>
      <c r="AU38" s="1"/>
      <c r="BA38" s="38"/>
    </row>
    <row r="39" customFormat="false" ht="12.8" hidden="false" customHeight="false" outlineLevel="0" collapsed="false">
      <c r="A39" s="10"/>
      <c r="B39" s="39" t="n">
        <f aca="false">IF(C39&lt;&gt;"",B38+1,"")</f>
        <v>32</v>
      </c>
      <c r="C39" s="40" t="n">
        <v>43179</v>
      </c>
      <c r="D39" s="41" t="n">
        <v>21.19</v>
      </c>
      <c r="E39" s="42"/>
      <c r="F39" s="49" t="n">
        <f aca="false">IF(D39&lt;&gt;"",F38*(1-$F$6)+$F$6*D39,"")</f>
        <v>21.2122346425905</v>
      </c>
      <c r="G39" s="49" t="n">
        <f aca="false">IF(D39&lt;&gt;"",G38*(1-$G$6)+$G$6*D39,"")</f>
        <v>21.5861186121798</v>
      </c>
      <c r="H39" s="49" t="n">
        <f aca="false">IF(D39&lt;&gt;"",F39-G39,"")</f>
        <v>-0.373883969589258</v>
      </c>
      <c r="I39" s="49"/>
      <c r="J39" s="53"/>
      <c r="K39" s="50"/>
      <c r="X39" s="51"/>
      <c r="AS39" s="1"/>
      <c r="AT39" s="1"/>
      <c r="AU39" s="1"/>
      <c r="BA39" s="38"/>
    </row>
    <row r="40" customFormat="false" ht="12.8" hidden="false" customHeight="false" outlineLevel="0" collapsed="false">
      <c r="A40" s="10"/>
      <c r="B40" s="39" t="n">
        <f aca="false">IF(C40&lt;&gt;"",B39+1,"")</f>
        <v>33</v>
      </c>
      <c r="C40" s="40" t="n">
        <v>43180</v>
      </c>
      <c r="D40" s="41" t="n">
        <v>20.49</v>
      </c>
      <c r="E40" s="42"/>
      <c r="F40" s="49" t="n">
        <f aca="false">IF(D40&lt;&gt;"",F39*(1-$F$6)+$F$6*D40,"")</f>
        <v>21.1011216206535</v>
      </c>
      <c r="G40" s="49" t="n">
        <f aca="false">IF(D40&lt;&gt;"",G39*(1-$G$6)+$G$6*D40,"")</f>
        <v>21.5049246409072</v>
      </c>
      <c r="H40" s="49" t="n">
        <f aca="false">IF(D40&lt;&gt;"",F40-G40,"")</f>
        <v>-0.403803020253687</v>
      </c>
      <c r="I40" s="49"/>
      <c r="J40" s="53"/>
      <c r="K40" s="50"/>
      <c r="X40" s="51"/>
      <c r="AS40" s="1"/>
      <c r="AT40" s="1"/>
      <c r="AU40" s="1"/>
      <c r="BA40" s="38"/>
    </row>
    <row r="41" customFormat="false" ht="12.8" hidden="false" customHeight="false" outlineLevel="0" collapsed="false">
      <c r="A41" s="10"/>
      <c r="B41" s="39" t="n">
        <f aca="false">IF(C41&lt;&gt;"",B40+1,"")</f>
        <v>34</v>
      </c>
      <c r="C41" s="40" t="n">
        <v>43181</v>
      </c>
      <c r="D41" s="41" t="n">
        <v>21</v>
      </c>
      <c r="E41" s="42"/>
      <c r="F41" s="49" t="n">
        <f aca="false">IF(D41&lt;&gt;"",F40*(1-$F$6)+$F$6*D41,"")</f>
        <v>21.0855644482453</v>
      </c>
      <c r="G41" s="49" t="n">
        <f aca="false">IF(D41&lt;&gt;"",G40*(1-$G$6)+$G$6*D41,"")</f>
        <v>21.4675228156548</v>
      </c>
      <c r="H41" s="49" t="n">
        <f aca="false">IF(D41&lt;&gt;"",F41-G41,"")</f>
        <v>-0.381958367409535</v>
      </c>
      <c r="I41" s="49" t="n">
        <f aca="false">IF(D41&lt;&gt;"",AVERAGE(H33:H41),"")</f>
        <v>-0.321893831441347</v>
      </c>
      <c r="J41" s="53" t="n">
        <f aca="false">IF(D41&lt;&gt;"",H41-I41,"")</f>
        <v>-0.0600645359681881</v>
      </c>
      <c r="K41" s="50" t="str">
        <f aca="false">IF(J41&lt;&gt;"",IF(J41&gt;0,"Comprar","Vender"),"")</f>
        <v>Vender</v>
      </c>
      <c r="X41" s="51"/>
      <c r="AS41" s="1"/>
      <c r="AT41" s="1"/>
      <c r="AU41" s="1"/>
      <c r="BA41" s="38"/>
    </row>
    <row r="42" customFormat="false" ht="12.8" hidden="false" customHeight="false" outlineLevel="0" collapsed="false">
      <c r="A42" s="10"/>
      <c r="B42" s="39" t="n">
        <f aca="false">IF(C42&lt;&gt;"",B41+1,"")</f>
        <v>35</v>
      </c>
      <c r="C42" s="40" t="n">
        <v>43182</v>
      </c>
      <c r="D42" s="41" t="n">
        <v>21.49</v>
      </c>
      <c r="E42" s="42"/>
      <c r="F42" s="49" t="n">
        <f aca="false">IF(D42&lt;&gt;"",F41*(1-$F$6)+$F$6*D42,"")</f>
        <v>21.1477853023614</v>
      </c>
      <c r="G42" s="49" t="n">
        <f aca="false">IF(D42&lt;&gt;"",G41*(1-$G$6)+$G$6*D42,"")</f>
        <v>21.469187792273</v>
      </c>
      <c r="H42" s="49" t="n">
        <f aca="false">IF(D42&lt;&gt;"",F42-G42,"")</f>
        <v>-0.321402489911584</v>
      </c>
      <c r="I42" s="49" t="n">
        <f aca="false">IF(D42&lt;&gt;"",H42*$I$6+(1-$I$6)*I41,"")</f>
        <v>-0.321795563135394</v>
      </c>
      <c r="J42" s="53" t="n">
        <f aca="false">IF(D42&lt;&gt;"",H42-I42,"")</f>
        <v>0.000393073223810048</v>
      </c>
      <c r="K42" s="50" t="str">
        <f aca="false">IF(J42&lt;&gt;"",IF(J42&gt;0,"Comprar","Vender"),"")</f>
        <v>Comprar</v>
      </c>
      <c r="X42" s="51"/>
      <c r="AS42" s="1"/>
      <c r="AT42" s="1"/>
      <c r="AU42" s="1"/>
      <c r="BA42" s="38"/>
    </row>
    <row r="43" customFormat="false" ht="12.8" hidden="false" customHeight="false" outlineLevel="0" collapsed="false">
      <c r="A43" s="10"/>
      <c r="B43" s="39" t="n">
        <f aca="false">IF(C43&lt;&gt;"",B42+1,"")</f>
        <v>36</v>
      </c>
      <c r="C43" s="40" t="n">
        <v>43185</v>
      </c>
      <c r="D43" s="41" t="n">
        <v>20.52</v>
      </c>
      <c r="E43" s="42"/>
      <c r="F43" s="49" t="n">
        <f aca="false">IF(D43&lt;&gt;"",F42*(1-$F$6)+$F$6*D43,"")</f>
        <v>21.0512029481519</v>
      </c>
      <c r="G43" s="49" t="n">
        <f aca="false">IF(D43&lt;&gt;"",G42*(1-$G$6)+$G$6*D43,"")</f>
        <v>21.3988775854379</v>
      </c>
      <c r="H43" s="49" t="n">
        <f aca="false">IF(D43&lt;&gt;"",F43-G43,"")</f>
        <v>-0.347674637285994</v>
      </c>
      <c r="I43" s="49" t="n">
        <f aca="false">IF(D43&lt;&gt;"",H43*$I$6+(1-$I$6)*I42,"")</f>
        <v>-0.326971377965514</v>
      </c>
      <c r="J43" s="53" t="n">
        <f aca="false">IF(D43&lt;&gt;"",H43-I43,"")</f>
        <v>-0.02070325932048</v>
      </c>
      <c r="K43" s="50" t="str">
        <f aca="false">IF(J43&lt;&gt;"",IF(J43&gt;0,"Comprar","Vender"),"")</f>
        <v>Vender</v>
      </c>
      <c r="X43" s="51"/>
      <c r="AS43" s="1"/>
      <c r="AT43" s="1"/>
      <c r="AU43" s="1"/>
      <c r="BA43" s="38"/>
    </row>
    <row r="44" customFormat="false" ht="12.8" hidden="false" customHeight="false" outlineLevel="0" collapsed="false">
      <c r="A44" s="10"/>
      <c r="B44" s="39" t="n">
        <f aca="false">IF(C44&lt;&gt;"",B43+1,"")</f>
        <v>37</v>
      </c>
      <c r="C44" s="40" t="n">
        <v>43186</v>
      </c>
      <c r="D44" s="41" t="n">
        <v>21.25</v>
      </c>
      <c r="E44" s="42"/>
      <c r="F44" s="49" t="n">
        <f aca="false">IF(D44&lt;&gt;"",F43*(1-$F$6)+$F$6*D44,"")</f>
        <v>21.0817871099747</v>
      </c>
      <c r="G44" s="49" t="n">
        <f aca="false">IF(D44&lt;&gt;"",G43*(1-$G$6)+$G$6*D44,"")</f>
        <v>21.3878496161462</v>
      </c>
      <c r="H44" s="49" t="n">
        <f aca="false">IF(D44&lt;&gt;"",F44-G44,"")</f>
        <v>-0.306062506171518</v>
      </c>
      <c r="I44" s="49" t="n">
        <f aca="false">IF(D44&lt;&gt;"",H44*$I$6+(1-$I$6)*I43,"")</f>
        <v>-0.322789603606715</v>
      </c>
      <c r="J44" s="53" t="n">
        <f aca="false">IF(D44&lt;&gt;"",H44-I44,"")</f>
        <v>0.0167270974351971</v>
      </c>
      <c r="K44" s="50" t="str">
        <f aca="false">IF(J44&lt;&gt;"",IF(J44&gt;0,"Comprar","Vender"),"")</f>
        <v>Comprar</v>
      </c>
      <c r="X44" s="51"/>
      <c r="AS44" s="1"/>
      <c r="AT44" s="1"/>
      <c r="AU44" s="1"/>
      <c r="BA44" s="38"/>
    </row>
    <row r="45" customFormat="false" ht="12.8" hidden="false" customHeight="false" outlineLevel="0" collapsed="false">
      <c r="A45" s="10"/>
      <c r="B45" s="39" t="n">
        <f aca="false">IF(C45&lt;&gt;"",B44+1,"")</f>
        <v>38</v>
      </c>
      <c r="C45" s="40" t="n">
        <v>43187</v>
      </c>
      <c r="D45" s="41" t="n">
        <v>22.35</v>
      </c>
      <c r="E45" s="42"/>
      <c r="F45" s="49" t="n">
        <f aca="false">IF(D45&lt;&gt;"",F44*(1-$F$6)+$F$6*D45,"")</f>
        <v>21.2768967853632</v>
      </c>
      <c r="G45" s="49" t="n">
        <f aca="false">IF(D45&lt;&gt;"",G44*(1-$G$6)+$G$6*D45,"")</f>
        <v>21.4591200149502</v>
      </c>
      <c r="H45" s="49" t="n">
        <f aca="false">IF(D45&lt;&gt;"",F45-G45,"")</f>
        <v>-0.182223229586995</v>
      </c>
      <c r="I45" s="49" t="n">
        <f aca="false">IF(D45&lt;&gt;"",H45*$I$6+(1-$I$6)*I44,"")</f>
        <v>-0.294676328802771</v>
      </c>
      <c r="J45" s="53" t="n">
        <f aca="false">IF(D45&lt;&gt;"",H45-I45,"")</f>
        <v>0.112453099215776</v>
      </c>
      <c r="K45" s="50" t="str">
        <f aca="false">IF(J45&lt;&gt;"",IF(J45&gt;0,"Comprar","Vender"),"")</f>
        <v>Comprar</v>
      </c>
      <c r="X45" s="51"/>
      <c r="AS45" s="1"/>
      <c r="AT45" s="1"/>
      <c r="AU45" s="1"/>
      <c r="BA45" s="38"/>
    </row>
    <row r="46" customFormat="false" ht="12.8" hidden="false" customHeight="false" outlineLevel="0" collapsed="false">
      <c r="A46" s="10"/>
      <c r="B46" s="39" t="n">
        <f aca="false">IF(C46&lt;&gt;"",B45+1,"")</f>
        <v>39</v>
      </c>
      <c r="C46" s="40" t="n">
        <v>43193</v>
      </c>
      <c r="D46" s="41" t="n">
        <v>21.63</v>
      </c>
      <c r="E46" s="42"/>
      <c r="F46" s="49" t="n">
        <f aca="false">IF(D46&lt;&gt;"",F45*(1-$F$6)+$F$6*D46,"")</f>
        <v>21.3312203568458</v>
      </c>
      <c r="G46" s="49" t="n">
        <f aca="false">IF(D46&lt;&gt;"",G45*(1-$G$6)+$G$6*D46,"")</f>
        <v>21.4717777916206</v>
      </c>
      <c r="H46" s="49" t="n">
        <f aca="false">IF(D46&lt;&gt;"",F46-G46,"")</f>
        <v>-0.14055743477477</v>
      </c>
      <c r="I46" s="49" t="n">
        <f aca="false">IF(D46&lt;&gt;"",H46*$I$6+(1-$I$6)*I45,"")</f>
        <v>-0.263852549997171</v>
      </c>
      <c r="J46" s="53" t="n">
        <f aca="false">IF(D46&lt;&gt;"",H46-I46,"")</f>
        <v>0.123295115222401</v>
      </c>
      <c r="K46" s="50" t="str">
        <f aca="false">IF(J46&lt;&gt;"",IF(J46&gt;0,"Comprar","Vender"),"")</f>
        <v>Comprar</v>
      </c>
      <c r="X46" s="51"/>
      <c r="AS46" s="1"/>
      <c r="AT46" s="1"/>
      <c r="AU46" s="1"/>
      <c r="BA46" s="38"/>
    </row>
    <row r="47" customFormat="false" ht="12.8" hidden="false" customHeight="false" outlineLevel="0" collapsed="false">
      <c r="A47" s="10"/>
      <c r="B47" s="39" t="n">
        <f aca="false">IF(C47&lt;&gt;"",B46+1,"")</f>
        <v>40</v>
      </c>
      <c r="C47" s="40" t="n">
        <v>43194</v>
      </c>
      <c r="D47" s="41" t="n">
        <v>22.31</v>
      </c>
      <c r="E47" s="42"/>
      <c r="F47" s="49" t="n">
        <f aca="false">IF(D47&lt;&gt;"",F46*(1-$F$6)+$F$6*D47,"")</f>
        <v>21.481801840408</v>
      </c>
      <c r="G47" s="49" t="n">
        <f aca="false">IF(D47&lt;&gt;"",G46*(1-$G$6)+$G$6*D47,"")</f>
        <v>21.5338683255746</v>
      </c>
      <c r="H47" s="49" t="n">
        <f aca="false">IF(D47&lt;&gt;"",F47-G47,"")</f>
        <v>-0.0520664851666233</v>
      </c>
      <c r="I47" s="49" t="n">
        <f aca="false">IF(D47&lt;&gt;"",H47*$I$6+(1-$I$6)*I46,"")</f>
        <v>-0.221495337031061</v>
      </c>
      <c r="J47" s="53" t="n">
        <f aca="false">IF(D47&lt;&gt;"",H47-I47,"")</f>
        <v>0.169428851864438</v>
      </c>
      <c r="K47" s="50" t="str">
        <f aca="false">IF(J47&lt;&gt;"",IF(J47&gt;0,"Comprar","Vender"),"")</f>
        <v>Comprar</v>
      </c>
      <c r="X47" s="51"/>
      <c r="AS47" s="1"/>
      <c r="AT47" s="1"/>
      <c r="AU47" s="1"/>
      <c r="BA47" s="38"/>
    </row>
    <row r="48" customFormat="false" ht="12.8" hidden="false" customHeight="false" outlineLevel="0" collapsed="false">
      <c r="A48" s="10"/>
      <c r="B48" s="39" t="n">
        <f aca="false">IF(C48&lt;&gt;"",B47+1,"")</f>
        <v>41</v>
      </c>
      <c r="C48" s="40" t="n">
        <v>43195</v>
      </c>
      <c r="D48" s="41" t="n">
        <v>21.99</v>
      </c>
      <c r="E48" s="42"/>
      <c r="F48" s="49" t="n">
        <f aca="false">IF(D48&lt;&gt;"",F47*(1-$F$6)+$F$6*D48,"")</f>
        <v>21.5599861726529</v>
      </c>
      <c r="G48" s="49" t="n">
        <f aca="false">IF(D48&lt;&gt;"",G47*(1-$G$6)+$G$6*D48,"")</f>
        <v>21.5676558570135</v>
      </c>
      <c r="H48" s="49" t="n">
        <f aca="false">IF(D48&lt;&gt;"",F48-G48,"")</f>
        <v>-0.00766968436061433</v>
      </c>
      <c r="I48" s="49" t="n">
        <f aca="false">IF(D48&lt;&gt;"",H48*$I$6+(1-$I$6)*I47,"")</f>
        <v>-0.178730206496972</v>
      </c>
      <c r="J48" s="53" t="n">
        <f aca="false">IF(D48&lt;&gt;"",H48-I48,"")</f>
        <v>0.171060522136358</v>
      </c>
      <c r="K48" s="50" t="str">
        <f aca="false">IF(J48&lt;&gt;"",IF(J48&gt;0,"Comprar","Vender"),"")</f>
        <v>Comprar</v>
      </c>
      <c r="X48" s="51"/>
      <c r="AS48" s="1"/>
      <c r="AT48" s="1"/>
      <c r="AU48" s="1"/>
      <c r="BA48" s="38"/>
    </row>
    <row r="49" customFormat="false" ht="12.8" hidden="false" customHeight="false" outlineLevel="0" collapsed="false">
      <c r="A49" s="10"/>
      <c r="B49" s="39" t="n">
        <f aca="false">IF(C49&lt;&gt;"",B48+1,"")</f>
        <v>42</v>
      </c>
      <c r="C49" s="40" t="n">
        <v>43196</v>
      </c>
      <c r="D49" s="41" t="n">
        <v>21.86</v>
      </c>
      <c r="E49" s="42"/>
      <c r="F49" s="49" t="n">
        <f aca="false">IF(D49&lt;&gt;"",F48*(1-$F$6)+$F$6*D49,"")</f>
        <v>21.6061421460909</v>
      </c>
      <c r="G49" s="49" t="n">
        <f aca="false">IF(D49&lt;&gt;"",G48*(1-$G$6)+$G$6*D49,"")</f>
        <v>21.5893109787162</v>
      </c>
      <c r="H49" s="49" t="n">
        <f aca="false">IF(D49&lt;&gt;"",F49-G49,"")</f>
        <v>0.0168311673747006</v>
      </c>
      <c r="I49" s="49" t="n">
        <f aca="false">IF(D49&lt;&gt;"",H49*$I$6+(1-$I$6)*I48,"")</f>
        <v>-0.139617931722637</v>
      </c>
      <c r="J49" s="53" t="n">
        <f aca="false">IF(D49&lt;&gt;"",H49-I49,"")</f>
        <v>0.156449099097338</v>
      </c>
      <c r="K49" s="50" t="str">
        <f aca="false">IF(J49&lt;&gt;"",IF(J49&gt;0,"Comprar","Vender"),"")</f>
        <v>Comprar</v>
      </c>
      <c r="X49" s="51"/>
      <c r="AE49" s="1" t="n">
        <f aca="false">1663/1.5</f>
        <v>1108.66666666667</v>
      </c>
      <c r="AS49" s="1"/>
      <c r="AT49" s="1"/>
      <c r="AU49" s="1"/>
      <c r="BA49" s="38"/>
    </row>
    <row r="50" customFormat="false" ht="12.8" hidden="false" customHeight="false" outlineLevel="0" collapsed="false">
      <c r="A50" s="10"/>
      <c r="B50" s="39" t="n">
        <f aca="false">IF(C50&lt;&gt;"",B49+1,"")</f>
        <v>43</v>
      </c>
      <c r="C50" s="40" t="n">
        <v>43199</v>
      </c>
      <c r="D50" s="41" t="n">
        <v>21.89</v>
      </c>
      <c r="E50" s="42"/>
      <c r="F50" s="49" t="n">
        <f aca="false">IF(D50&lt;&gt;"",F49*(1-$F$6)+$F$6*D50,"")</f>
        <v>21.6498125851539</v>
      </c>
      <c r="G50" s="49" t="n">
        <f aca="false">IF(D50&lt;&gt;"",G49*(1-$G$6)+$G$6*D50,"")</f>
        <v>21.6115842395521</v>
      </c>
      <c r="H50" s="49" t="n">
        <f aca="false">IF(D50&lt;&gt;"",F50-G50,"")</f>
        <v>0.0382283456018015</v>
      </c>
      <c r="I50" s="49" t="n">
        <f aca="false">IF(D50&lt;&gt;"",H50*$I$6+(1-$I$6)*I49,"")</f>
        <v>-0.10404867625775</v>
      </c>
      <c r="J50" s="53" t="n">
        <f aca="false">IF(D50&lt;&gt;"",H50-I50,"")</f>
        <v>0.142277021859551</v>
      </c>
      <c r="K50" s="50" t="str">
        <f aca="false">IF(J50&lt;&gt;"",IF(J50&gt;0,"Comprar","Vender"),"")</f>
        <v>Comprar</v>
      </c>
      <c r="X50" s="51"/>
      <c r="AS50" s="1"/>
      <c r="AT50" s="1"/>
      <c r="AU50" s="1"/>
      <c r="BA50" s="38"/>
    </row>
    <row r="51" customFormat="false" ht="12.8" hidden="false" customHeight="false" outlineLevel="0" collapsed="false">
      <c r="A51" s="10"/>
      <c r="B51" s="39" t="n">
        <f aca="false">IF(C51&lt;&gt;"",B50+1,"")</f>
        <v>44</v>
      </c>
      <c r="C51" s="40" t="n">
        <v>43200</v>
      </c>
      <c r="D51" s="41" t="n">
        <v>21.44</v>
      </c>
      <c r="E51" s="42"/>
      <c r="F51" s="49" t="n">
        <f aca="false">IF(D51&lt;&gt;"",F50*(1-$F$6)+$F$6*D51,"")</f>
        <v>21.6175337258994</v>
      </c>
      <c r="G51" s="49" t="n">
        <f aca="false">IF(D51&lt;&gt;"",G50*(1-$G$6)+$G$6*D51,"")</f>
        <v>21.5988742958815</v>
      </c>
      <c r="H51" s="49" t="n">
        <f aca="false">IF(D51&lt;&gt;"",F51-G51,"")</f>
        <v>0.018659430017884</v>
      </c>
      <c r="I51" s="49" t="n">
        <f aca="false">IF(D51&lt;&gt;"",H51*$I$6+(1-$I$6)*I50,"")</f>
        <v>-0.0795070550026229</v>
      </c>
      <c r="J51" s="53" t="n">
        <f aca="false">IF(D51&lt;&gt;"",H51-I51,"")</f>
        <v>0.0981664850205069</v>
      </c>
      <c r="K51" s="50" t="str">
        <f aca="false">IF(J51&lt;&gt;"",IF(J51&gt;0,"Comprar","Vender"),"")</f>
        <v>Comprar</v>
      </c>
      <c r="X51" s="51"/>
      <c r="AS51" s="1"/>
      <c r="AT51" s="1"/>
      <c r="AU51" s="1"/>
      <c r="BA51" s="38"/>
    </row>
    <row r="52" customFormat="false" ht="12.8" hidden="false" customHeight="false" outlineLevel="0" collapsed="false">
      <c r="A52" s="10"/>
      <c r="B52" s="39" t="n">
        <f aca="false">IF(C52&lt;&gt;"",B51+1,"")</f>
        <v>45</v>
      </c>
      <c r="C52" s="40" t="n">
        <v>43201</v>
      </c>
      <c r="D52" s="41" t="n">
        <v>21.99</v>
      </c>
      <c r="E52" s="42"/>
      <c r="F52" s="49" t="n">
        <f aca="false">IF(D52&lt;&gt;"",F51*(1-$F$6)+$F$6*D52,"")</f>
        <v>21.6748362296072</v>
      </c>
      <c r="G52" s="49" t="n">
        <f aca="false">IF(D52&lt;&gt;"",G51*(1-$G$6)+$G$6*D52,"")</f>
        <v>21.6278465702607</v>
      </c>
      <c r="H52" s="49" t="n">
        <f aca="false">IF(D52&lt;&gt;"",F52-G52,"")</f>
        <v>0.0469896593465222</v>
      </c>
      <c r="I52" s="49" t="n">
        <f aca="false">IF(D52&lt;&gt;"",H52*$I$6+(1-$I$6)*I51,"")</f>
        <v>-0.0542077121327939</v>
      </c>
      <c r="J52" s="53" t="n">
        <f aca="false">IF(D52&lt;&gt;"",H52-I52,"")</f>
        <v>0.101197371479316</v>
      </c>
      <c r="K52" s="50" t="str">
        <f aca="false">IF(J52&lt;&gt;"",IF(J52&gt;0,"Comprar","Vender"),"")</f>
        <v>Comprar</v>
      </c>
      <c r="X52" s="51"/>
      <c r="AS52" s="1"/>
      <c r="AT52" s="1"/>
      <c r="AU52" s="1"/>
      <c r="BA52" s="38"/>
    </row>
    <row r="53" customFormat="false" ht="12.8" hidden="false" customHeight="false" outlineLevel="0" collapsed="false">
      <c r="A53" s="10"/>
      <c r="B53" s="39" t="n">
        <f aca="false">IF(C53&lt;&gt;"",B52+1,"")</f>
        <v>46</v>
      </c>
      <c r="C53" s="40" t="n">
        <v>43202</v>
      </c>
      <c r="D53" s="41" t="n">
        <v>22.59</v>
      </c>
      <c r="E53" s="42"/>
      <c r="F53" s="49" t="n">
        <f aca="false">IF(D53&lt;&gt;"",F52*(1-$F$6)+$F$6*D53,"")</f>
        <v>21.8156306558215</v>
      </c>
      <c r="G53" s="49" t="n">
        <f aca="false">IF(D53&lt;&gt;"",G52*(1-$G$6)+$G$6*D53,"")</f>
        <v>21.6991171946858</v>
      </c>
      <c r="H53" s="49" t="n">
        <f aca="false">IF(D53&lt;&gt;"",F53-G53,"")</f>
        <v>0.116513461135668</v>
      </c>
      <c r="I53" s="49" t="n">
        <f aca="false">IF(D53&lt;&gt;"",H53*$I$6+(1-$I$6)*I52,"")</f>
        <v>-0.0200634774791016</v>
      </c>
      <c r="J53" s="53" t="n">
        <f aca="false">IF(D53&lt;&gt;"",H53-I53,"")</f>
        <v>0.136576938614769</v>
      </c>
      <c r="K53" s="50" t="str">
        <f aca="false">IF(J53&lt;&gt;"",IF(J53&gt;0,"Comprar","Vender"),"")</f>
        <v>Comprar</v>
      </c>
      <c r="X53" s="51"/>
      <c r="AS53" s="1"/>
      <c r="AT53" s="1"/>
      <c r="AU53" s="1"/>
      <c r="BA53" s="38"/>
    </row>
    <row r="54" customFormat="false" ht="12.8" hidden="false" customHeight="false" outlineLevel="0" collapsed="false">
      <c r="A54" s="10"/>
      <c r="B54" s="39" t="n">
        <f aca="false">IF(C54&lt;&gt;"",B53+1,"")</f>
        <v>47</v>
      </c>
      <c r="C54" s="40" t="n">
        <v>43203</v>
      </c>
      <c r="D54" s="41" t="n">
        <v>22.63</v>
      </c>
      <c r="E54" s="42"/>
      <c r="F54" s="49" t="n">
        <f aca="false">IF(D54&lt;&gt;"",F53*(1-$F$6)+$F$6*D54,"")</f>
        <v>21.9409182472336</v>
      </c>
      <c r="G54" s="49" t="n">
        <f aca="false">IF(D54&lt;&gt;"",G53*(1-$G$6)+$G$6*D54,"")</f>
        <v>21.7680714765609</v>
      </c>
      <c r="H54" s="49" t="n">
        <f aca="false">IF(D54&lt;&gt;"",F54-G54,"")</f>
        <v>0.172846770672624</v>
      </c>
      <c r="I54" s="49" t="n">
        <f aca="false">IF(D54&lt;&gt;"",H54*$I$6+(1-$I$6)*I53,"")</f>
        <v>0.0185185721512436</v>
      </c>
      <c r="J54" s="53" t="n">
        <f aca="false">IF(D54&lt;&gt;"",H54-I54,"")</f>
        <v>0.154328198521381</v>
      </c>
      <c r="K54" s="50" t="str">
        <f aca="false">IF(J54&lt;&gt;"",IF(J54&gt;0,"Comprar","Vender"),"")</f>
        <v>Comprar</v>
      </c>
      <c r="X54" s="51"/>
      <c r="AS54" s="1"/>
      <c r="AT54" s="1"/>
      <c r="AU54" s="1"/>
      <c r="BA54" s="38"/>
    </row>
    <row r="55" customFormat="false" ht="12.8" hidden="false" customHeight="false" outlineLevel="0" collapsed="false">
      <c r="A55" s="10"/>
      <c r="B55" s="39" t="n">
        <f aca="false">IF(C55&lt;&gt;"",B54+1,"")</f>
        <v>48</v>
      </c>
      <c r="C55" s="40" t="n">
        <v>43206</v>
      </c>
      <c r="D55" s="41" t="n">
        <v>22.28</v>
      </c>
      <c r="E55" s="42"/>
      <c r="F55" s="49" t="n">
        <f aca="false">IF(D55&lt;&gt;"",F54*(1-$F$6)+$F$6*D55,"")</f>
        <v>21.9930846707361</v>
      </c>
      <c r="G55" s="49" t="n">
        <f aca="false">IF(D55&lt;&gt;"",G54*(1-$G$6)+$G$6*D55,"")</f>
        <v>21.8059921079268</v>
      </c>
      <c r="H55" s="49" t="n">
        <f aca="false">IF(D55&lt;&gt;"",F55-G55,"")</f>
        <v>0.187092562809294</v>
      </c>
      <c r="I55" s="49" t="n">
        <f aca="false">IF(D55&lt;&gt;"",H55*$I$6+(1-$I$6)*I54,"")</f>
        <v>0.0522333702828537</v>
      </c>
      <c r="J55" s="53" t="n">
        <f aca="false">IF(D55&lt;&gt;"",H55-I55,"")</f>
        <v>0.13485919252644</v>
      </c>
      <c r="K55" s="50" t="str">
        <f aca="false">IF(J55&lt;&gt;"",IF(J55&gt;0,"Comprar","Vender"),"")</f>
        <v>Comprar</v>
      </c>
      <c r="X55" s="51"/>
      <c r="AS55" s="1"/>
      <c r="AT55" s="1"/>
      <c r="AU55" s="1"/>
      <c r="BA55" s="38"/>
    </row>
    <row r="56" customFormat="false" ht="12.8" hidden="false" customHeight="false" outlineLevel="0" collapsed="false">
      <c r="A56" s="10"/>
      <c r="B56" s="39" t="n">
        <f aca="false">IF(C56&lt;&gt;"",B55+1,"")</f>
        <v>49</v>
      </c>
      <c r="C56" s="40" t="n">
        <v>43207</v>
      </c>
      <c r="D56" s="41" t="n">
        <v>22.12</v>
      </c>
      <c r="E56" s="42"/>
      <c r="F56" s="49" t="n">
        <f aca="false">IF(D56&lt;&gt;"",F55*(1-$F$6)+$F$6*D56,"")</f>
        <v>22.0126101060075</v>
      </c>
      <c r="G56" s="49" t="n">
        <f aca="false">IF(D56&lt;&gt;"",G55*(1-$G$6)+$G$6*D56,"")</f>
        <v>21.8292519517841</v>
      </c>
      <c r="H56" s="49" t="n">
        <f aca="false">IF(D56&lt;&gt;"",F56-G56,"")</f>
        <v>0.183358154223392</v>
      </c>
      <c r="I56" s="49" t="n">
        <f aca="false">IF(D56&lt;&gt;"",H56*$I$6+(1-$I$6)*I55,"")</f>
        <v>0.0784583270709613</v>
      </c>
      <c r="J56" s="53" t="n">
        <f aca="false">IF(D56&lt;&gt;"",H56-I56,"")</f>
        <v>0.10489982715243</v>
      </c>
      <c r="K56" s="50" t="str">
        <f aca="false">IF(J56&lt;&gt;"",IF(J56&gt;0,"Comprar","Vender"),"")</f>
        <v>Comprar</v>
      </c>
      <c r="X56" s="51"/>
      <c r="AS56" s="1"/>
      <c r="AT56" s="1"/>
      <c r="AU56" s="1"/>
      <c r="BA56" s="38"/>
    </row>
    <row r="57" customFormat="false" ht="12.8" hidden="false" customHeight="false" outlineLevel="0" collapsed="false">
      <c r="A57" s="10"/>
      <c r="B57" s="39" t="n">
        <f aca="false">IF(C57&lt;&gt;"",B56+1,"")</f>
        <v>50</v>
      </c>
      <c r="C57" s="40" t="n">
        <v>43208</v>
      </c>
      <c r="D57" s="41" t="n">
        <v>22.25</v>
      </c>
      <c r="E57" s="42"/>
      <c r="F57" s="49" t="n">
        <f aca="false">IF(D57&lt;&gt;"",F56*(1-$F$6)+$F$6*D57,"")</f>
        <v>22.0491316281602</v>
      </c>
      <c r="G57" s="49" t="n">
        <f aca="false">IF(D57&lt;&gt;"",G56*(1-$G$6)+$G$6*D57,"")</f>
        <v>21.8604184738741</v>
      </c>
      <c r="H57" s="49" t="n">
        <f aca="false">IF(D57&lt;&gt;"",F57-G57,"")</f>
        <v>0.18871315428602</v>
      </c>
      <c r="I57" s="49" t="n">
        <f aca="false">IF(D57&lt;&gt;"",H57*$I$6+(1-$I$6)*I56,"")</f>
        <v>0.100509292513973</v>
      </c>
      <c r="J57" s="53" t="n">
        <f aca="false">IF(D57&lt;&gt;"",H57-I57,"")</f>
        <v>0.0882038617720472</v>
      </c>
      <c r="K57" s="50" t="str">
        <f aca="false">IF(J57&lt;&gt;"",IF(J57&gt;0,"Comprar","Vender"),"")</f>
        <v>Comprar</v>
      </c>
      <c r="X57" s="51"/>
      <c r="AS57" s="1"/>
      <c r="AT57" s="1"/>
      <c r="AU57" s="1"/>
      <c r="BA57" s="38"/>
    </row>
    <row r="58" customFormat="false" ht="12.8" hidden="false" customHeight="false" outlineLevel="0" collapsed="false">
      <c r="A58" s="10"/>
      <c r="B58" s="39" t="n">
        <f aca="false">IF(C58&lt;&gt;"",B57+1,"")</f>
        <v>51</v>
      </c>
      <c r="C58" s="40" t="n">
        <v>43209</v>
      </c>
      <c r="D58" s="41" t="n">
        <v>22.13</v>
      </c>
      <c r="E58" s="42"/>
      <c r="F58" s="49" t="n">
        <f aca="false">IF(D58&lt;&gt;"",F57*(1-$F$6)+$F$6*D58,"")</f>
        <v>22.0615729161355</v>
      </c>
      <c r="G58" s="49" t="n">
        <f aca="false">IF(D58&lt;&gt;"",G57*(1-$G$6)+$G$6*D58,"")</f>
        <v>21.8803874758094</v>
      </c>
      <c r="H58" s="49" t="n">
        <f aca="false">IF(D58&lt;&gt;"",F58-G58,"")</f>
        <v>0.181185440326129</v>
      </c>
      <c r="I58" s="49" t="n">
        <f aca="false">IF(D58&lt;&gt;"",H58*$I$6+(1-$I$6)*I57,"")</f>
        <v>0.116644522076404</v>
      </c>
      <c r="J58" s="53" t="n">
        <f aca="false">IF(D58&lt;&gt;"",H58-I58,"")</f>
        <v>0.0645409182497244</v>
      </c>
      <c r="K58" s="50" t="str">
        <f aca="false">IF(J58&lt;&gt;"",IF(J58&gt;0,"Comprar","Vender"),"")</f>
        <v>Comprar</v>
      </c>
      <c r="X58" s="51"/>
      <c r="AS58" s="1"/>
      <c r="AT58" s="1"/>
      <c r="AU58" s="1"/>
      <c r="BA58" s="38"/>
    </row>
    <row r="59" customFormat="false" ht="12.8" hidden="false" customHeight="false" outlineLevel="0" collapsed="false">
      <c r="A59" s="10"/>
      <c r="B59" s="39" t="n">
        <f aca="false">IF(C59&lt;&gt;"",B58+1,"")</f>
        <v>52</v>
      </c>
      <c r="C59" s="40" t="n">
        <v>43210</v>
      </c>
      <c r="D59" s="41" t="n">
        <v>22.47</v>
      </c>
      <c r="E59" s="42"/>
      <c r="F59" s="49" t="n">
        <f aca="false">IF(D59&lt;&gt;"",F58*(1-$F$6)+$F$6*D59,"")</f>
        <v>22.1244078521147</v>
      </c>
      <c r="G59" s="49" t="n">
        <f aca="false">IF(D59&lt;&gt;"",G58*(1-$G$6)+$G$6*D59,"")</f>
        <v>21.9240624776013</v>
      </c>
      <c r="H59" s="49" t="n">
        <f aca="false">IF(D59&lt;&gt;"",F59-G59,"")</f>
        <v>0.200345374513383</v>
      </c>
      <c r="I59" s="49" t="n">
        <f aca="false">IF(D59&lt;&gt;"",H59*$I$6+(1-$I$6)*I58,"")</f>
        <v>0.1333846925638</v>
      </c>
      <c r="J59" s="53" t="n">
        <f aca="false">IF(D59&lt;&gt;"",H59-I59,"")</f>
        <v>0.0669606819495827</v>
      </c>
      <c r="K59" s="50" t="str">
        <f aca="false">IF(J59&lt;&gt;"",IF(J59&gt;0,"Comprar","Vender"),"")</f>
        <v>Comprar</v>
      </c>
      <c r="X59" s="51"/>
      <c r="AS59" s="1"/>
      <c r="AT59" s="1"/>
      <c r="AU59" s="1"/>
      <c r="BA59" s="38"/>
    </row>
    <row r="60" customFormat="false" ht="12.8" hidden="false" customHeight="false" outlineLevel="0" collapsed="false">
      <c r="A60" s="10"/>
      <c r="B60" s="39" t="n">
        <f aca="false">IF(C60&lt;&gt;"",B59+1,"")</f>
        <v>53</v>
      </c>
      <c r="C60" s="40" t="n">
        <v>43213</v>
      </c>
      <c r="D60" s="41" t="n">
        <v>22.59</v>
      </c>
      <c r="E60" s="42"/>
      <c r="F60" s="49" t="n">
        <f aca="false">IF(D60&lt;&gt;"",F59*(1-$F$6)+$F$6*D60,"")</f>
        <v>22.1960374133278</v>
      </c>
      <c r="G60" s="49" t="n">
        <f aca="false">IF(D60&lt;&gt;"",G59*(1-$G$6)+$G$6*D60,"")</f>
        <v>21.9733911829642</v>
      </c>
      <c r="H60" s="49" t="n">
        <f aca="false">IF(D60&lt;&gt;"",F60-G60,"")</f>
        <v>0.222646230363644</v>
      </c>
      <c r="I60" s="49" t="n">
        <f aca="false">IF(D60&lt;&gt;"",H60*$I$6+(1-$I$6)*I59,"")</f>
        <v>0.151237000123769</v>
      </c>
      <c r="J60" s="53" t="n">
        <f aca="false">IF(D60&lt;&gt;"",H60-I60,"")</f>
        <v>0.0714092302398752</v>
      </c>
      <c r="K60" s="50" t="str">
        <f aca="false">IF(J60&lt;&gt;"",IF(J60&gt;0,"Comprar","Vender"),"")</f>
        <v>Comprar</v>
      </c>
      <c r="X60" s="51"/>
      <c r="AS60" s="1"/>
      <c r="AT60" s="1"/>
      <c r="AU60" s="1"/>
      <c r="BA60" s="38"/>
    </row>
    <row r="61" customFormat="false" ht="12.8" hidden="false" customHeight="false" outlineLevel="0" collapsed="false">
      <c r="A61" s="10"/>
      <c r="B61" s="39" t="n">
        <f aca="false">IF(C61&lt;&gt;"",B60+1,"")</f>
        <v>54</v>
      </c>
      <c r="C61" s="40" t="n">
        <v>43214</v>
      </c>
      <c r="D61" s="41" t="n">
        <v>22.57</v>
      </c>
      <c r="E61" s="42"/>
      <c r="F61" s="49" t="n">
        <f aca="false">IF(D61&lt;&gt;"",F60*(1-$F$6)+$F$6*D61,"")</f>
        <v>22.2535701189697</v>
      </c>
      <c r="G61" s="49" t="n">
        <f aca="false">IF(D61&lt;&gt;"",G60*(1-$G$6)+$G$6*D61,"")</f>
        <v>22.0175844286705</v>
      </c>
      <c r="H61" s="49" t="n">
        <f aca="false">IF(D61&lt;&gt;"",F61-G61,"")</f>
        <v>0.235985690299163</v>
      </c>
      <c r="I61" s="49" t="n">
        <f aca="false">IF(D61&lt;&gt;"",H61*$I$6+(1-$I$6)*I60,"")</f>
        <v>0.168186738158848</v>
      </c>
      <c r="J61" s="53" t="n">
        <f aca="false">IF(D61&lt;&gt;"",H61-I61,"")</f>
        <v>0.0677989521403155</v>
      </c>
      <c r="K61" s="50" t="str">
        <f aca="false">IF(J61&lt;&gt;"",IF(J61&gt;0,"Comprar","Vender"),"")</f>
        <v>Comprar</v>
      </c>
      <c r="X61" s="51"/>
      <c r="AS61" s="1"/>
      <c r="AT61" s="1"/>
      <c r="AU61" s="1"/>
      <c r="BA61" s="38"/>
    </row>
    <row r="62" customFormat="false" ht="12.8" hidden="false" customHeight="false" outlineLevel="0" collapsed="false">
      <c r="A62" s="10"/>
      <c r="B62" s="39" t="n">
        <f aca="false">IF(C62&lt;&gt;"",B61+1,"")</f>
        <v>55</v>
      </c>
      <c r="C62" s="40" t="n">
        <v>43215</v>
      </c>
      <c r="D62" s="41" t="n">
        <v>22.49</v>
      </c>
      <c r="E62" s="42"/>
      <c r="F62" s="49" t="n">
        <f aca="false">IF(D62&lt;&gt;"",F61*(1-$F$6)+$F$6*D62,"")</f>
        <v>22.2899439468205</v>
      </c>
      <c r="G62" s="49" t="n">
        <f aca="false">IF(D62&lt;&gt;"",G61*(1-$G$6)+$G$6*D62,"")</f>
        <v>22.0525781746949</v>
      </c>
      <c r="H62" s="49" t="n">
        <f aca="false">IF(D62&lt;&gt;"",F62-G62,"")</f>
        <v>0.237365772125578</v>
      </c>
      <c r="I62" s="49" t="n">
        <f aca="false">IF(D62&lt;&gt;"",H62*$I$6+(1-$I$6)*I61,"")</f>
        <v>0.182022544952194</v>
      </c>
      <c r="J62" s="53" t="n">
        <f aca="false">IF(D62&lt;&gt;"",H62-I62,"")</f>
        <v>0.0553432271733845</v>
      </c>
      <c r="K62" s="50" t="str">
        <f aca="false">IF(J62&lt;&gt;"",IF(J62&gt;0,"Comprar","Vender"),"")</f>
        <v>Comprar</v>
      </c>
      <c r="X62" s="51"/>
      <c r="AS62" s="1"/>
      <c r="AT62" s="1"/>
      <c r="AU62" s="1"/>
      <c r="BA62" s="38"/>
    </row>
    <row r="63" customFormat="false" ht="12.8" hidden="false" customHeight="false" outlineLevel="0" collapsed="false">
      <c r="A63" s="10"/>
      <c r="B63" s="39" t="n">
        <f aca="false">IF(C63&lt;&gt;"",B62+1,"")</f>
        <v>56</v>
      </c>
      <c r="C63" s="40" t="n">
        <v>43216</v>
      </c>
      <c r="D63" s="41" t="n">
        <v>21.72</v>
      </c>
      <c r="E63" s="42"/>
      <c r="F63" s="49" t="n">
        <f aca="false">IF(D63&lt;&gt;"",F62*(1-$F$6)+$F$6*D63,"")</f>
        <v>22.2022602626943</v>
      </c>
      <c r="G63" s="49" t="n">
        <f aca="false">IF(D63&lt;&gt;"",G62*(1-$G$6)+$G$6*D63,"")</f>
        <v>22.0279427543471</v>
      </c>
      <c r="H63" s="49" t="n">
        <f aca="false">IF(D63&lt;&gt;"",F63-G63,"")</f>
        <v>0.174317508347119</v>
      </c>
      <c r="I63" s="49" t="n">
        <f aca="false">IF(D63&lt;&gt;"",H63*$I$6+(1-$I$6)*I62,"")</f>
        <v>0.180481537631179</v>
      </c>
      <c r="J63" s="53" t="n">
        <f aca="false">IF(D63&lt;&gt;"",H63-I63,"")</f>
        <v>-0.00616402928405946</v>
      </c>
      <c r="K63" s="50" t="str">
        <f aca="false">IF(J63&lt;&gt;"",IF(J63&gt;0,"Comprar","Vender"),"")</f>
        <v>Vender</v>
      </c>
      <c r="X63" s="51"/>
      <c r="AS63" s="1"/>
      <c r="AT63" s="1"/>
      <c r="AU63" s="1"/>
      <c r="BA63" s="38"/>
    </row>
    <row r="64" customFormat="false" ht="12.8" hidden="false" customHeight="false" outlineLevel="0" collapsed="false">
      <c r="A64" s="10"/>
      <c r="B64" s="39" t="n">
        <f aca="false">IF(C64&lt;&gt;"",B63+1,"")</f>
        <v>57</v>
      </c>
      <c r="C64" s="40" t="n">
        <v>43217</v>
      </c>
      <c r="D64" s="41" t="n">
        <v>21.86</v>
      </c>
      <c r="E64" s="42"/>
      <c r="F64" s="49" t="n">
        <f aca="false">IF(D64&lt;&gt;"",F63*(1-$F$6)+$F$6*D64,"")</f>
        <v>22.1496048376644</v>
      </c>
      <c r="G64" s="49" t="n">
        <f aca="false">IF(D64&lt;&gt;"",G63*(1-$G$6)+$G$6*D64,"")</f>
        <v>22.0155025503214</v>
      </c>
      <c r="H64" s="49" t="n">
        <f aca="false">IF(D64&lt;&gt;"",F64-G64,"")</f>
        <v>0.134102287342948</v>
      </c>
      <c r="I64" s="49" t="n">
        <f aca="false">IF(D64&lt;&gt;"",H64*$I$6+(1-$I$6)*I63,"")</f>
        <v>0.171205687573533</v>
      </c>
      <c r="J64" s="53" t="n">
        <f aca="false">IF(D64&lt;&gt;"",H64-I64,"")</f>
        <v>-0.0371034002305846</v>
      </c>
      <c r="K64" s="50" t="str">
        <f aca="false">IF(J64&lt;&gt;"",IF(J64&gt;0,"Comprar","Vender"),"")</f>
        <v>Vender</v>
      </c>
      <c r="X64" s="51"/>
      <c r="AS64" s="1"/>
      <c r="AT64" s="1"/>
      <c r="AU64" s="1"/>
      <c r="BA64" s="38"/>
    </row>
    <row r="65" customFormat="false" ht="12.8" hidden="false" customHeight="false" outlineLevel="0" collapsed="false">
      <c r="A65" s="10"/>
      <c r="B65" s="39" t="n">
        <f aca="false">IF(C65&lt;&gt;"",B64+1,"")</f>
        <v>58</v>
      </c>
      <c r="C65" s="40" t="n">
        <v>43222</v>
      </c>
      <c r="D65" s="41" t="n">
        <v>21.88</v>
      </c>
      <c r="E65" s="42"/>
      <c r="F65" s="49" t="n">
        <f aca="false">IF(D65&lt;&gt;"",F64*(1-$F$6)+$F$6*D65,"")</f>
        <v>22.1081271703314</v>
      </c>
      <c r="G65" s="49" t="n">
        <f aca="false">IF(D65&lt;&gt;"",G64*(1-$G$6)+$G$6*D65,"")</f>
        <v>22.0054653243717</v>
      </c>
      <c r="H65" s="49" t="n">
        <f aca="false">IF(D65&lt;&gt;"",F65-G65,"")</f>
        <v>0.102661845959705</v>
      </c>
      <c r="I65" s="49" t="n">
        <f aca="false">IF(D65&lt;&gt;"",H65*$I$6+(1-$I$6)*I64,"")</f>
        <v>0.157496919250767</v>
      </c>
      <c r="J65" s="53" t="n">
        <f aca="false">IF(D65&lt;&gt;"",H65-I65,"")</f>
        <v>-0.0548350732910619</v>
      </c>
      <c r="K65" s="50" t="str">
        <f aca="false">IF(J65&lt;&gt;"",IF(J65&gt;0,"Comprar","Vender"),"")</f>
        <v>Vender</v>
      </c>
      <c r="X65" s="51"/>
      <c r="AS65" s="1"/>
      <c r="AT65" s="1"/>
      <c r="AU65" s="1"/>
      <c r="BA65" s="38"/>
    </row>
    <row r="66" customFormat="false" ht="12.8" hidden="false" customHeight="false" outlineLevel="0" collapsed="false">
      <c r="A66" s="10"/>
      <c r="B66" s="39" t="n">
        <f aca="false">IF(C66&lt;&gt;"",B65+1,"")</f>
        <v>59</v>
      </c>
      <c r="C66" s="40" t="n">
        <v>43223</v>
      </c>
      <c r="D66" s="41" t="n">
        <v>21.13</v>
      </c>
      <c r="E66" s="42"/>
      <c r="F66" s="49" t="n">
        <f aca="false">IF(D66&lt;&gt;"",F65*(1-$F$6)+$F$6*D66,"")</f>
        <v>21.9576460672035</v>
      </c>
      <c r="G66" s="49" t="n">
        <f aca="false">IF(D66&lt;&gt;"",G65*(1-$G$6)+$G$6*D66,"")</f>
        <v>21.9406160410849</v>
      </c>
      <c r="H66" s="49" t="n">
        <f aca="false">IF(D66&lt;&gt;"",F66-G66,"")</f>
        <v>0.0170300261185865</v>
      </c>
      <c r="I66" s="49" t="n">
        <f aca="false">IF(D66&lt;&gt;"",H66*$I$6+(1-$I$6)*I65,"")</f>
        <v>0.129403540624331</v>
      </c>
      <c r="J66" s="53" t="n">
        <f aca="false">IF(D66&lt;&gt;"",H66-I66,"")</f>
        <v>-0.112373514505745</v>
      </c>
      <c r="K66" s="50" t="str">
        <f aca="false">IF(J66&lt;&gt;"",IF(J66&gt;0,"Comprar","Vender"),"")</f>
        <v>Vender</v>
      </c>
      <c r="X66" s="51"/>
      <c r="AS66" s="1"/>
      <c r="AT66" s="1"/>
      <c r="AU66" s="1"/>
      <c r="BA66" s="38"/>
    </row>
    <row r="67" customFormat="false" ht="12.8" hidden="false" customHeight="false" outlineLevel="0" collapsed="false">
      <c r="A67" s="10"/>
      <c r="B67" s="39" t="n">
        <f aca="false">IF(C67&lt;&gt;"",B66+1,"")</f>
        <v>60</v>
      </c>
      <c r="C67" s="40" t="n">
        <v>43224</v>
      </c>
      <c r="D67" s="41" t="n">
        <v>21.53</v>
      </c>
      <c r="E67" s="42"/>
      <c r="F67" s="49" t="n">
        <f aca="false">IF(D67&lt;&gt;"",F66*(1-$F$6)+$F$6*D67,"")</f>
        <v>21.8918543645568</v>
      </c>
      <c r="G67" s="49" t="n">
        <f aca="false">IF(D67&lt;&gt;"",G66*(1-$G$6)+$G$6*D67,"")</f>
        <v>21.9102000380416</v>
      </c>
      <c r="H67" s="49" t="n">
        <f aca="false">IF(D67&lt;&gt;"",F67-G67,"")</f>
        <v>-0.0183456734847773</v>
      </c>
      <c r="I67" s="49" t="n">
        <f aca="false">IF(D67&lt;&gt;"",H67*$I$6+(1-$I$6)*I66,"")</f>
        <v>0.0998536978025094</v>
      </c>
      <c r="J67" s="53" t="n">
        <f aca="false">IF(D67&lt;&gt;"",H67-I67,"")</f>
        <v>-0.118199371287287</v>
      </c>
      <c r="K67" s="50" t="str">
        <f aca="false">IF(J67&lt;&gt;"",IF(J67&gt;0,"Comprar","Vender"),"")</f>
        <v>Vender</v>
      </c>
      <c r="X67" s="51"/>
      <c r="AS67" s="1"/>
      <c r="AT67" s="1"/>
      <c r="AU67" s="1"/>
      <c r="BA67" s="38"/>
    </row>
    <row r="68" customFormat="false" ht="12.8" hidden="false" customHeight="false" outlineLevel="0" collapsed="false">
      <c r="A68" s="10"/>
      <c r="B68" s="39" t="n">
        <f aca="false">IF(C68&lt;&gt;"",B67+1,"")</f>
        <v>61</v>
      </c>
      <c r="C68" s="40" t="n">
        <v>43227</v>
      </c>
      <c r="D68" s="41" t="n">
        <v>21.75</v>
      </c>
      <c r="E68" s="42"/>
      <c r="F68" s="49" t="n">
        <f aca="false">IF(D68&lt;&gt;"",F67*(1-$F$6)+$F$6*D68,"")</f>
        <v>21.8700306161634</v>
      </c>
      <c r="G68" s="49" t="n">
        <f aca="false">IF(D68&lt;&gt;"",G67*(1-$G$6)+$G$6*D68,"")</f>
        <v>21.898333368557</v>
      </c>
      <c r="H68" s="49" t="n">
        <f aca="false">IF(D68&lt;&gt;"",F68-G68,"")</f>
        <v>-0.0283027523935679</v>
      </c>
      <c r="I68" s="49" t="n">
        <f aca="false">IF(D68&lt;&gt;"",H68*$I$6+(1-$I$6)*I67,"")</f>
        <v>0.0742224077632939</v>
      </c>
      <c r="J68" s="53" t="n">
        <f aca="false">IF(D68&lt;&gt;"",H68-I68,"")</f>
        <v>-0.102525160156862</v>
      </c>
      <c r="K68" s="50" t="str">
        <f aca="false">IF(J68&lt;&gt;"",IF(J68&gt;0,"Comprar","Vender"),"")</f>
        <v>Vender</v>
      </c>
      <c r="X68" s="51"/>
      <c r="AS68" s="1"/>
      <c r="AT68" s="1"/>
      <c r="AU68" s="1"/>
      <c r="BA68" s="38"/>
    </row>
    <row r="69" customFormat="false" ht="12.8" hidden="false" customHeight="false" outlineLevel="0" collapsed="false">
      <c r="A69" s="10"/>
      <c r="B69" s="39" t="n">
        <f aca="false">IF(C69&lt;&gt;"",B68+1,"")</f>
        <v>62</v>
      </c>
      <c r="C69" s="40" t="n">
        <v>43228</v>
      </c>
      <c r="D69" s="41" t="n">
        <v>21.5</v>
      </c>
      <c r="E69" s="42"/>
      <c r="F69" s="49" t="n">
        <f aca="false">IF(D69&lt;&gt;"",F68*(1-$F$6)+$F$6*D69,"")</f>
        <v>21.8131028290614</v>
      </c>
      <c r="G69" s="49" t="n">
        <f aca="false">IF(D69&lt;&gt;"",G68*(1-$G$6)+$G$6*D69,"")</f>
        <v>21.8688271931083</v>
      </c>
      <c r="H69" s="49" t="n">
        <f aca="false">IF(D69&lt;&gt;"",F69-G69,"")</f>
        <v>-0.0557243640469665</v>
      </c>
      <c r="I69" s="49" t="n">
        <f aca="false">IF(D69&lt;&gt;"",H69*$I$6+(1-$I$6)*I68,"")</f>
        <v>0.0482330534012419</v>
      </c>
      <c r="J69" s="53" t="n">
        <f aca="false">IF(D69&lt;&gt;"",H69-I69,"")</f>
        <v>-0.103957417448208</v>
      </c>
      <c r="K69" s="50" t="str">
        <f aca="false">IF(J69&lt;&gt;"",IF(J69&gt;0,"Comprar","Vender"),"")</f>
        <v>Vender</v>
      </c>
      <c r="M69" s="54"/>
      <c r="N69" s="54"/>
      <c r="O69" s="54"/>
      <c r="P69" s="54"/>
      <c r="Q69" s="54"/>
      <c r="R69" s="54"/>
      <c r="S69" s="54"/>
      <c r="T69" s="54"/>
      <c r="U69" s="54"/>
      <c r="X69" s="51"/>
      <c r="AS69" s="1"/>
      <c r="AT69" s="1"/>
      <c r="AU69" s="1"/>
      <c r="BA69" s="38"/>
    </row>
    <row r="70" customFormat="false" ht="12.8" hidden="false" customHeight="false" outlineLevel="0" collapsed="false">
      <c r="A70" s="10"/>
      <c r="B70" s="39" t="n">
        <f aca="false">IF(C70&lt;&gt;"",B69+1,"")</f>
        <v>63</v>
      </c>
      <c r="C70" s="40" t="n">
        <v>43229</v>
      </c>
      <c r="D70" s="41" t="n">
        <v>20.99</v>
      </c>
      <c r="E70" s="42"/>
      <c r="F70" s="49" t="n">
        <f aca="false">IF(D70&lt;&gt;"",F69*(1-$F$6)+$F$6*D70,"")</f>
        <v>21.6864716245904</v>
      </c>
      <c r="G70" s="49" t="n">
        <f aca="false">IF(D70&lt;&gt;"",G69*(1-$G$6)+$G$6*D70,"")</f>
        <v>21.8037288825077</v>
      </c>
      <c r="H70" s="49" t="n">
        <f aca="false">IF(D70&lt;&gt;"",F70-G70,"")</f>
        <v>-0.117257257917331</v>
      </c>
      <c r="I70" s="49" t="n">
        <f aca="false">IF(D70&lt;&gt;"",H70*$I$6+(1-$I$6)*I69,"")</f>
        <v>0.0151349911375274</v>
      </c>
      <c r="J70" s="53" t="n">
        <f aca="false">IF(D70&lt;&gt;"",H70-I70,"")</f>
        <v>-0.132392249054858</v>
      </c>
      <c r="K70" s="50" t="str">
        <f aca="false">IF(J70&lt;&gt;"",IF(J70&gt;0,"Comprar","Vender"),"")</f>
        <v>Vender</v>
      </c>
      <c r="M70" s="54"/>
      <c r="N70" s="54"/>
      <c r="O70" s="54"/>
      <c r="P70" s="54"/>
      <c r="Q70" s="54"/>
      <c r="R70" s="54"/>
      <c r="S70" s="54"/>
      <c r="T70" s="54"/>
      <c r="U70" s="54"/>
      <c r="X70" s="51"/>
      <c r="AS70" s="1"/>
      <c r="AT70" s="1"/>
      <c r="AU70" s="1"/>
      <c r="BA70" s="38"/>
    </row>
    <row r="71" customFormat="false" ht="12.8" hidden="false" customHeight="false" outlineLevel="0" collapsed="false">
      <c r="A71" s="10"/>
      <c r="B71" s="39" t="n">
        <f aca="false">IF(C71&lt;&gt;"",B70+1,"")</f>
        <v>64</v>
      </c>
      <c r="C71" s="40" t="n">
        <v>43230</v>
      </c>
      <c r="D71" s="41" t="n">
        <v>21.25</v>
      </c>
      <c r="E71" s="42"/>
      <c r="F71" s="49" t="n">
        <f aca="false">IF(D71&lt;&gt;"",F70*(1-$F$6)+$F$6*D71,"")</f>
        <v>21.6193221438842</v>
      </c>
      <c r="G71" s="49" t="n">
        <f aca="false">IF(D71&lt;&gt;"",G70*(1-$G$6)+$G$6*D71,"")</f>
        <v>21.7627119282479</v>
      </c>
      <c r="H71" s="49" t="n">
        <f aca="false">IF(D71&lt;&gt;"",F71-G71,"")</f>
        <v>-0.143389784363709</v>
      </c>
      <c r="I71" s="49" t="n">
        <f aca="false">IF(D71&lt;&gt;"",H71*$I$6+(1-$I$6)*I70,"")</f>
        <v>-0.0165699639627199</v>
      </c>
      <c r="J71" s="53" t="n">
        <f aca="false">IF(D71&lt;&gt;"",H71-I71,"")</f>
        <v>-0.126819820400989</v>
      </c>
      <c r="K71" s="50" t="str">
        <f aca="false">IF(J71&lt;&gt;"",IF(J71&gt;0,"Comprar","Vender"),"")</f>
        <v>Vender</v>
      </c>
      <c r="Q71" s="55"/>
      <c r="R71" s="55"/>
      <c r="S71" s="55"/>
      <c r="T71" s="55"/>
      <c r="U71" s="55"/>
      <c r="X71" s="51"/>
      <c r="AS71" s="1"/>
      <c r="AT71" s="1"/>
      <c r="AU71" s="1"/>
      <c r="BA71" s="38"/>
    </row>
    <row r="72" customFormat="false" ht="12.8" hidden="false" customHeight="false" outlineLevel="0" collapsed="false">
      <c r="A72" s="10"/>
      <c r="B72" s="39" t="n">
        <f aca="false">IF(C72&lt;&gt;"",B71+1,"")</f>
        <v>65</v>
      </c>
      <c r="C72" s="40" t="n">
        <v>43231</v>
      </c>
      <c r="D72" s="41" t="n">
        <v>21.14</v>
      </c>
      <c r="E72" s="42"/>
      <c r="F72" s="49" t="n">
        <f aca="false">IF(D72&lt;&gt;"",F71*(1-$F$6)+$F$6*D72,"")</f>
        <v>21.5455802755943</v>
      </c>
      <c r="G72" s="49" t="n">
        <f aca="false">IF(D72&lt;&gt;"",G71*(1-$G$6)+$G$6*D72,"")</f>
        <v>21.716585118748</v>
      </c>
      <c r="H72" s="49" t="n">
        <f aca="false">IF(D72&lt;&gt;"",F72-G72,"")</f>
        <v>-0.171004843153739</v>
      </c>
      <c r="I72" s="49" t="n">
        <f aca="false">IF(D72&lt;&gt;"",H72*$I$6+(1-$I$6)*I71,"")</f>
        <v>-0.0474569398009237</v>
      </c>
      <c r="J72" s="53" t="n">
        <f aca="false">IF(D72&lt;&gt;"",H72-I72,"")</f>
        <v>-0.123547903352815</v>
      </c>
      <c r="K72" s="50" t="str">
        <f aca="false">IF(J72&lt;&gt;"",IF(J72&gt;0,"Comprar","Vender"),"")</f>
        <v>Vender</v>
      </c>
      <c r="X72" s="51"/>
      <c r="AS72" s="1"/>
      <c r="AT72" s="1"/>
      <c r="AU72" s="1"/>
      <c r="BA72" s="38"/>
    </row>
    <row r="73" customFormat="false" ht="12.8" hidden="false" customHeight="false" outlineLevel="0" collapsed="false">
      <c r="A73" s="10"/>
      <c r="B73" s="39" t="n">
        <f aca="false">IF(C73&lt;&gt;"",B72+1,"")</f>
        <v>66</v>
      </c>
      <c r="C73" s="40" t="n">
        <v>43234</v>
      </c>
      <c r="D73" s="41" t="n">
        <v>21.21</v>
      </c>
      <c r="E73" s="42"/>
      <c r="F73" s="49" t="n">
        <f aca="false">IF(D73&lt;&gt;"",F72*(1-$F$6)+$F$6*D73,"")</f>
        <v>21.4939525408875</v>
      </c>
      <c r="G73" s="49" t="n">
        <f aca="false">IF(D73&lt;&gt;"",G72*(1-$G$6)+$G$6*D73,"")</f>
        <v>21.6790602951371</v>
      </c>
      <c r="H73" s="49" t="n">
        <f aca="false">IF(D73&lt;&gt;"",F73-G73,"")</f>
        <v>-0.185107754249589</v>
      </c>
      <c r="I73" s="49" t="n">
        <f aca="false">IF(D73&lt;&gt;"",H73*$I$6+(1-$I$6)*I72,"")</f>
        <v>-0.0749871026906568</v>
      </c>
      <c r="J73" s="53" t="n">
        <f aca="false">IF(D73&lt;&gt;"",H73-I73,"")</f>
        <v>-0.110120651558933</v>
      </c>
      <c r="K73" s="50" t="str">
        <f aca="false">IF(J73&lt;&gt;"",IF(J73&gt;0,"Comprar","Vender"),"")</f>
        <v>Vender</v>
      </c>
      <c r="X73" s="51"/>
      <c r="AS73" s="1"/>
      <c r="AT73" s="1"/>
      <c r="AU73" s="1"/>
      <c r="BA73" s="38"/>
    </row>
    <row r="74" customFormat="false" ht="12.8" hidden="false" customHeight="false" outlineLevel="0" collapsed="false">
      <c r="A74" s="10"/>
      <c r="B74" s="39" t="n">
        <f aca="false">IF(C74&lt;&gt;"",B73+1,"")</f>
        <v>67</v>
      </c>
      <c r="C74" s="40" t="n">
        <v>43235</v>
      </c>
      <c r="D74" s="41" t="n">
        <v>20.77</v>
      </c>
      <c r="E74" s="42"/>
      <c r="F74" s="49" t="n">
        <f aca="false">IF(D74&lt;&gt;"",F73*(1-$F$6)+$F$6*D74,"")</f>
        <v>21.3825752269048</v>
      </c>
      <c r="G74" s="49" t="n">
        <f aca="false">IF(D74&lt;&gt;"",G73*(1-$G$6)+$G$6*D74,"")</f>
        <v>21.6117224954973</v>
      </c>
      <c r="H74" s="49" t="n">
        <f aca="false">IF(D74&lt;&gt;"",F74-G74,"")</f>
        <v>-0.229147268592499</v>
      </c>
      <c r="I74" s="49" t="n">
        <f aca="false">IF(D74&lt;&gt;"",H74*$I$6+(1-$I$6)*I73,"")</f>
        <v>-0.105819135871025</v>
      </c>
      <c r="J74" s="53" t="n">
        <f aca="false">IF(D74&lt;&gt;"",H74-I74,"")</f>
        <v>-0.123328132721473</v>
      </c>
      <c r="K74" s="50" t="str">
        <f aca="false">IF(J74&lt;&gt;"",IF(J74&gt;0,"Comprar","Vender"),"")</f>
        <v>Vender</v>
      </c>
      <c r="X74" s="51"/>
      <c r="AS74" s="1"/>
      <c r="AT74" s="1"/>
      <c r="AU74" s="1"/>
      <c r="BA74" s="38"/>
    </row>
    <row r="75" customFormat="false" ht="12.8" hidden="false" customHeight="false" outlineLevel="0" collapsed="false">
      <c r="A75" s="10"/>
      <c r="B75" s="39" t="n">
        <f aca="false">IF(C75&lt;&gt;"",B74+1,"")</f>
        <v>68</v>
      </c>
      <c r="C75" s="40" t="n">
        <v>43236</v>
      </c>
      <c r="D75" s="41" t="n">
        <v>20.88</v>
      </c>
      <c r="E75" s="42"/>
      <c r="F75" s="49" t="n">
        <f aca="false">IF(D75&lt;&gt;"",F74*(1-$F$6)+$F$6*D75,"")</f>
        <v>21.3052559612271</v>
      </c>
      <c r="G75" s="49" t="n">
        <f aca="false">IF(D75&lt;&gt;"",G74*(1-$G$6)+$G$6*D75,"")</f>
        <v>21.5575208291642</v>
      </c>
      <c r="H75" s="49" t="n">
        <f aca="false">IF(D75&lt;&gt;"",F75-G75,"")</f>
        <v>-0.252264867937029</v>
      </c>
      <c r="I75" s="49" t="n">
        <f aca="false">IF(D75&lt;&gt;"",H75*$I$6+(1-$I$6)*I74,"")</f>
        <v>-0.135108282284226</v>
      </c>
      <c r="J75" s="53" t="n">
        <f aca="false">IF(D75&lt;&gt;"",H75-I75,"")</f>
        <v>-0.117156585652803</v>
      </c>
      <c r="K75" s="50" t="str">
        <f aca="false">IF(J75&lt;&gt;"",IF(J75&gt;0,"Comprar","Vender"),"")</f>
        <v>Vender</v>
      </c>
      <c r="X75" s="51"/>
      <c r="AS75" s="1"/>
      <c r="AT75" s="1"/>
      <c r="AU75" s="1"/>
      <c r="BA75" s="38"/>
    </row>
    <row r="76" customFormat="false" ht="12.8" hidden="false" customHeight="false" outlineLevel="0" collapsed="false">
      <c r="A76" s="10"/>
      <c r="B76" s="39" t="n">
        <f aca="false">IF(C76&lt;&gt;"",B75+1,"")</f>
        <v>69</v>
      </c>
      <c r="C76" s="40" t="n">
        <v>43237</v>
      </c>
      <c r="D76" s="41" t="n">
        <v>21.05</v>
      </c>
      <c r="E76" s="42"/>
      <c r="F76" s="49" t="n">
        <f aca="false">IF(D76&lt;&gt;"",F75*(1-$F$6)+$F$6*D76,"")</f>
        <v>21.265985813346</v>
      </c>
      <c r="G76" s="49" t="n">
        <f aca="false">IF(D76&lt;&gt;"",G75*(1-$G$6)+$G$6*D76,"")</f>
        <v>21.5199266936705</v>
      </c>
      <c r="H76" s="49" t="n">
        <f aca="false">IF(D76&lt;&gt;"",F76-G76,"")</f>
        <v>-0.253940880324485</v>
      </c>
      <c r="I76" s="49" t="n">
        <f aca="false">IF(D76&lt;&gt;"",H76*$I$6+(1-$I$6)*I75,"")</f>
        <v>-0.158874801892278</v>
      </c>
      <c r="J76" s="53" t="n">
        <f aca="false">IF(D76&lt;&gt;"",H76-I76,"")</f>
        <v>-0.0950660784322075</v>
      </c>
      <c r="K76" s="50" t="str">
        <f aca="false">IF(J76&lt;&gt;"",IF(J76&gt;0,"Comprar","Vender"),"")</f>
        <v>Vender</v>
      </c>
      <c r="X76" s="51"/>
      <c r="AS76" s="1"/>
      <c r="AT76" s="1"/>
      <c r="AU76" s="1"/>
      <c r="BA76" s="38"/>
    </row>
    <row r="77" customFormat="false" ht="12.8" hidden="false" customHeight="false" outlineLevel="0" collapsed="false">
      <c r="A77" s="10"/>
      <c r="B77" s="39" t="n">
        <f aca="false">IF(C77&lt;&gt;"",B76+1,"")</f>
        <v>70</v>
      </c>
      <c r="C77" s="40" t="n">
        <v>43238</v>
      </c>
      <c r="D77" s="41" t="n">
        <v>20.51</v>
      </c>
      <c r="E77" s="42"/>
      <c r="F77" s="49" t="n">
        <f aca="false">IF(D77&lt;&gt;"",F76*(1-$F$6)+$F$6*D77,"")</f>
        <v>21.1496803036005</v>
      </c>
      <c r="G77" s="49" t="n">
        <f aca="false">IF(D77&lt;&gt;"",G76*(1-$G$6)+$G$6*D77,"")</f>
        <v>21.4451173089542</v>
      </c>
      <c r="H77" s="49" t="n">
        <f aca="false">IF(D77&lt;&gt;"",F77-G77,"")</f>
        <v>-0.295437005353694</v>
      </c>
      <c r="I77" s="49" t="n">
        <f aca="false">IF(D77&lt;&gt;"",H77*$I$6+(1-$I$6)*I76,"")</f>
        <v>-0.186187242584561</v>
      </c>
      <c r="J77" s="53" t="n">
        <f aca="false">IF(D77&lt;&gt;"",H77-I77,"")</f>
        <v>-0.109249762769133</v>
      </c>
      <c r="K77" s="50" t="str">
        <f aca="false">IF(J77&lt;&gt;"",IF(J77&gt;0,"Comprar","Vender"),"")</f>
        <v>Vender</v>
      </c>
      <c r="X77" s="51"/>
      <c r="AS77" s="1"/>
      <c r="AT77" s="1"/>
      <c r="AU77" s="1"/>
      <c r="BA77" s="38"/>
    </row>
    <row r="78" customFormat="false" ht="12.8" hidden="false" customHeight="false" outlineLevel="0" collapsed="false">
      <c r="A78" s="10"/>
      <c r="B78" s="39" t="n">
        <f aca="false">IF(C78&lt;&gt;"",B77+1,"")</f>
        <v>71</v>
      </c>
      <c r="C78" s="40" t="n">
        <v>43241</v>
      </c>
      <c r="D78" s="41" t="n">
        <v>20.75</v>
      </c>
      <c r="E78" s="42"/>
      <c r="F78" s="49" t="n">
        <f aca="false">IF(D78&lt;&gt;"",F77*(1-$F$6)+$F$6*D78,"")</f>
        <v>21.0881910261235</v>
      </c>
      <c r="G78" s="49" t="n">
        <f aca="false">IF(D78&lt;&gt;"",G77*(1-$G$6)+$G$6*D78,"")</f>
        <v>21.3936271379205</v>
      </c>
      <c r="H78" s="49" t="n">
        <f aca="false">IF(D78&lt;&gt;"",F78-G78,"")</f>
        <v>-0.30543611179705</v>
      </c>
      <c r="I78" s="49" t="n">
        <f aca="false">IF(D78&lt;&gt;"",H78*$I$6+(1-$I$6)*I77,"")</f>
        <v>-0.210037016427059</v>
      </c>
      <c r="J78" s="53" t="n">
        <f aca="false">IF(D78&lt;&gt;"",H78-I78,"")</f>
        <v>-0.0953990953699912</v>
      </c>
      <c r="K78" s="50" t="str">
        <f aca="false">IF(J78&lt;&gt;"",IF(J78&gt;0,"Comprar","Vender"),"")</f>
        <v>Vender</v>
      </c>
      <c r="X78" s="51"/>
      <c r="AS78" s="1"/>
      <c r="AT78" s="1"/>
      <c r="AU78" s="1"/>
      <c r="BA78" s="38"/>
    </row>
    <row r="79" customFormat="false" ht="12.8" hidden="false" customHeight="false" outlineLevel="0" collapsed="false">
      <c r="A79" s="10"/>
      <c r="B79" s="39" t="n">
        <f aca="false">IF(C79&lt;&gt;"",B78+1,"")</f>
        <v>72</v>
      </c>
      <c r="C79" s="40" t="n">
        <v>43242</v>
      </c>
      <c r="D79" s="41" t="n">
        <v>20.4</v>
      </c>
      <c r="E79" s="42"/>
      <c r="F79" s="49" t="n">
        <f aca="false">IF(D79&lt;&gt;"",F78*(1-$F$6)+$F$6*D79,"")</f>
        <v>20.982315483643</v>
      </c>
      <c r="G79" s="49" t="n">
        <f aca="false">IF(D79&lt;&gt;"",G78*(1-$G$6)+$G$6*D79,"")</f>
        <v>21.3200251277042</v>
      </c>
      <c r="H79" s="49" t="n">
        <f aca="false">IF(D79&lt;&gt;"",F79-G79,"")</f>
        <v>-0.337709644061253</v>
      </c>
      <c r="I79" s="49" t="n">
        <f aca="false">IF(D79&lt;&gt;"",H79*$I$6+(1-$I$6)*I78,"")</f>
        <v>-0.235571541953898</v>
      </c>
      <c r="J79" s="53" t="n">
        <f aca="false">IF(D79&lt;&gt;"",H79-I79,"")</f>
        <v>-0.102138102107355</v>
      </c>
      <c r="K79" s="50" t="str">
        <f aca="false">IF(J79&lt;&gt;"",IF(J79&gt;0,"Comprar","Vender"),"")</f>
        <v>Vender</v>
      </c>
      <c r="X79" s="51"/>
      <c r="AS79" s="1"/>
      <c r="AT79" s="1"/>
      <c r="AU79" s="1"/>
      <c r="BA79" s="38"/>
    </row>
    <row r="80" customFormat="false" ht="12.8" hidden="false" customHeight="false" outlineLevel="0" collapsed="false">
      <c r="A80" s="10"/>
      <c r="B80" s="39" t="n">
        <f aca="false">IF(C80&lt;&gt;"",B79+1,"")</f>
        <v>73</v>
      </c>
      <c r="C80" s="40" t="n">
        <v>43243</v>
      </c>
      <c r="D80" s="41" t="n">
        <v>20.45</v>
      </c>
      <c r="E80" s="42"/>
      <c r="F80" s="49" t="n">
        <f aca="false">IF(D80&lt;&gt;"",F79*(1-$F$6)+$F$6*D80,"")</f>
        <v>20.9004207938517</v>
      </c>
      <c r="G80" s="49" t="n">
        <f aca="false">IF(D80&lt;&gt;"",G79*(1-$G$6)+$G$6*D80,"")</f>
        <v>21.2555788219483</v>
      </c>
      <c r="H80" s="49" t="n">
        <f aca="false">IF(D80&lt;&gt;"",F80-G80,"")</f>
        <v>-0.355158028096611</v>
      </c>
      <c r="I80" s="49" t="n">
        <f aca="false">IF(D80&lt;&gt;"",H80*$I$6+(1-$I$6)*I79,"")</f>
        <v>-0.25948883918244</v>
      </c>
      <c r="J80" s="53" t="n">
        <f aca="false">IF(D80&lt;&gt;"",H80-I80,"")</f>
        <v>-0.0956691889141704</v>
      </c>
      <c r="K80" s="50" t="str">
        <f aca="false">IF(J80&lt;&gt;"",IF(J80&gt;0,"Comprar","Vender"),"")</f>
        <v>Vender</v>
      </c>
      <c r="X80" s="51"/>
      <c r="AS80" s="1"/>
      <c r="AT80" s="1"/>
      <c r="AU80" s="1"/>
      <c r="BA80" s="38"/>
    </row>
    <row r="81" customFormat="false" ht="12.8" hidden="false" customHeight="false" outlineLevel="0" collapsed="false">
      <c r="A81" s="10"/>
      <c r="B81" s="39" t="n">
        <f aca="false">IF(C81&lt;&gt;"",B80+1,"")</f>
        <v>74</v>
      </c>
      <c r="C81" s="40" t="n">
        <v>43244</v>
      </c>
      <c r="D81" s="41" t="n">
        <v>20.1</v>
      </c>
      <c r="E81" s="42"/>
      <c r="F81" s="49" t="n">
        <f aca="false">IF(D81&lt;&gt;"",F80*(1-$F$6)+$F$6*D81,"")</f>
        <v>20.7772791332592</v>
      </c>
      <c r="G81" s="49" t="n">
        <f aca="false">IF(D81&lt;&gt;"",G80*(1-$G$6)+$G$6*D81,"")</f>
        <v>21.1699803906929</v>
      </c>
      <c r="H81" s="49" t="n">
        <f aca="false">IF(D81&lt;&gt;"",F81-G81,"")</f>
        <v>-0.392701257433757</v>
      </c>
      <c r="I81" s="49" t="n">
        <f aca="false">IF(D81&lt;&gt;"",H81*$I$6+(1-$I$6)*I80,"")</f>
        <v>-0.286131322832704</v>
      </c>
      <c r="J81" s="53" t="n">
        <f aca="false">IF(D81&lt;&gt;"",H81-I81,"")</f>
        <v>-0.106569934601053</v>
      </c>
      <c r="K81" s="50" t="str">
        <f aca="false">IF(J81&lt;&gt;"",IF(J81&gt;0,"Comprar","Vender"),"")</f>
        <v>Vender</v>
      </c>
      <c r="X81" s="51"/>
      <c r="AS81" s="1"/>
      <c r="AT81" s="1"/>
      <c r="AU81" s="1"/>
      <c r="BA81" s="38"/>
    </row>
    <row r="82" customFormat="false" ht="12.8" hidden="false" customHeight="false" outlineLevel="0" collapsed="false">
      <c r="A82" s="10"/>
      <c r="B82" s="39" t="n">
        <f aca="false">IF(C82&lt;&gt;"",B81+1,"")</f>
        <v>75</v>
      </c>
      <c r="C82" s="40" t="n">
        <v>43248</v>
      </c>
      <c r="D82" s="41" t="n">
        <v>21.24</v>
      </c>
      <c r="E82" s="42"/>
      <c r="F82" s="49" t="n">
        <f aca="false">IF(D82&lt;&gt;"",F81*(1-$F$6)+$F$6*D82,"")</f>
        <v>20.8484669589116</v>
      </c>
      <c r="G82" s="49" t="n">
        <f aca="false">IF(D82&lt;&gt;"",G81*(1-$G$6)+$G$6*D82,"")</f>
        <v>21.1751670284194</v>
      </c>
      <c r="H82" s="49" t="n">
        <f aca="false">IF(D82&lt;&gt;"",F82-G82,"")</f>
        <v>-0.326700069507773</v>
      </c>
      <c r="I82" s="49" t="n">
        <f aca="false">IF(D82&lt;&gt;"",H82*$I$6+(1-$I$6)*I81,"")</f>
        <v>-0.294245072167717</v>
      </c>
      <c r="J82" s="53" t="n">
        <f aca="false">IF(D82&lt;&gt;"",H82-I82,"")</f>
        <v>-0.0324549973400552</v>
      </c>
      <c r="K82" s="50" t="str">
        <f aca="false">IF(J82&lt;&gt;"",IF(J82&gt;0,"Comprar","Vender"),"")</f>
        <v>Vender</v>
      </c>
      <c r="X82" s="51"/>
      <c r="AS82" s="1"/>
      <c r="AT82" s="1"/>
      <c r="AU82" s="1"/>
      <c r="BA82" s="38"/>
    </row>
    <row r="83" customFormat="false" ht="12.8" hidden="false" customHeight="false" outlineLevel="0" collapsed="false">
      <c r="A83" s="10"/>
      <c r="B83" s="39" t="n">
        <f aca="false">IF(C83&lt;&gt;"",B82+1,"")</f>
        <v>76</v>
      </c>
      <c r="C83" s="40" t="n">
        <v>43249</v>
      </c>
      <c r="D83" s="41" t="n">
        <v>21</v>
      </c>
      <c r="E83" s="42"/>
      <c r="F83" s="49" t="n">
        <f aca="false">IF(D83&lt;&gt;"",F82*(1-$F$6)+$F$6*D83,"")</f>
        <v>20.8717797344637</v>
      </c>
      <c r="G83" s="49" t="n">
        <f aca="false">IF(D83&lt;&gt;"",G82*(1-$G$6)+$G$6*D83,"")</f>
        <v>21.1621916929809</v>
      </c>
      <c r="H83" s="49" t="n">
        <f aca="false">IF(D83&lt;&gt;"",F83-G83,"")</f>
        <v>-0.290411958517243</v>
      </c>
      <c r="I83" s="49" t="n">
        <f aca="false">IF(D83&lt;&gt;"",H83*$I$6+(1-$I$6)*I82,"")</f>
        <v>-0.293478449437623</v>
      </c>
      <c r="J83" s="53" t="n">
        <f aca="false">IF(D83&lt;&gt;"",H83-I83,"")</f>
        <v>0.00306649092037947</v>
      </c>
      <c r="K83" s="50" t="str">
        <f aca="false">IF(J83&lt;&gt;"",IF(J83&gt;0,"Comprar","Vender"),"")</f>
        <v>Comprar</v>
      </c>
      <c r="X83" s="51"/>
      <c r="AS83" s="1"/>
      <c r="AT83" s="1"/>
      <c r="AU83" s="1"/>
      <c r="BA83" s="38"/>
    </row>
    <row r="84" customFormat="false" ht="12.8" hidden="false" customHeight="false" outlineLevel="0" collapsed="false">
      <c r="A84" s="10"/>
      <c r="B84" s="39" t="n">
        <f aca="false">IF(C84&lt;&gt;"",B83+1,"")</f>
        <v>77</v>
      </c>
      <c r="C84" s="40" t="n">
        <v>43250</v>
      </c>
      <c r="D84" s="41" t="n">
        <v>21.33</v>
      </c>
      <c r="E84" s="42"/>
      <c r="F84" s="49" t="n">
        <f aca="false">IF(D84&lt;&gt;"",F83*(1-$F$6)+$F$6*D84,"")</f>
        <v>20.9422751599308</v>
      </c>
      <c r="G84" s="49" t="n">
        <f aca="false">IF(D84&lt;&gt;"",G83*(1-$G$6)+$G$6*D84,"")</f>
        <v>21.1746219379453</v>
      </c>
      <c r="H84" s="49" t="n">
        <f aca="false">IF(D84&lt;&gt;"",F84-G84,"")</f>
        <v>-0.232346778014492</v>
      </c>
      <c r="I84" s="49" t="n">
        <f aca="false">IF(D84&lt;&gt;"",H84*$I$6+(1-$I$6)*I83,"")</f>
        <v>-0.281252115152996</v>
      </c>
      <c r="J84" s="53" t="n">
        <f aca="false">IF(D84&lt;&gt;"",H84-I84,"")</f>
        <v>0.0489053371385048</v>
      </c>
      <c r="K84" s="50" t="str">
        <f aca="false">IF(J84&lt;&gt;"",IF(J84&gt;0,"Comprar","Vender"),"")</f>
        <v>Comprar</v>
      </c>
      <c r="X84" s="51"/>
      <c r="AS84" s="1"/>
      <c r="AT84" s="1"/>
      <c r="AU84" s="1"/>
      <c r="BA84" s="38"/>
    </row>
    <row r="85" customFormat="false" ht="12.8" hidden="false" customHeight="false" outlineLevel="0" collapsed="false">
      <c r="A85" s="10"/>
      <c r="B85" s="39" t="n">
        <f aca="false">IF(C85&lt;&gt;"",B84+1,"")</f>
        <v>78</v>
      </c>
      <c r="C85" s="40" t="n">
        <v>43251</v>
      </c>
      <c r="D85" s="41" t="n">
        <v>21.38</v>
      </c>
      <c r="E85" s="42"/>
      <c r="F85" s="49" t="n">
        <f aca="false">IF(D85&lt;&gt;"",F84*(1-$F$6)+$F$6*D85,"")</f>
        <v>21.0096174430184</v>
      </c>
      <c r="G85" s="49" t="n">
        <f aca="false">IF(D85&lt;&gt;"",G84*(1-$G$6)+$G$6*D85,"")</f>
        <v>21.1898351277271</v>
      </c>
      <c r="H85" s="49" t="n">
        <f aca="false">IF(D85&lt;&gt;"",F85-G85,"")</f>
        <v>-0.180217684708751</v>
      </c>
      <c r="I85" s="49" t="n">
        <f aca="false">IF(D85&lt;&gt;"",H85*$I$6+(1-$I$6)*I84,"")</f>
        <v>-0.261045229064147</v>
      </c>
      <c r="J85" s="53" t="n">
        <f aca="false">IF(D85&lt;&gt;"",H85-I85,"")</f>
        <v>0.0808275443553965</v>
      </c>
      <c r="K85" s="50" t="str">
        <f aca="false">IF(J85&lt;&gt;"",IF(J85&gt;0,"Comprar","Vender"),"")</f>
        <v>Comprar</v>
      </c>
      <c r="X85" s="51"/>
      <c r="AS85" s="1"/>
      <c r="AT85" s="1"/>
      <c r="AU85" s="1"/>
      <c r="BA85" s="38"/>
    </row>
    <row r="86" customFormat="false" ht="12.8" hidden="false" customHeight="false" outlineLevel="0" collapsed="false">
      <c r="A86" s="10"/>
      <c r="B86" s="39" t="n">
        <f aca="false">IF(C86&lt;&gt;"",B85+1,"")</f>
        <v>79</v>
      </c>
      <c r="C86" s="40" t="n">
        <v>43252</v>
      </c>
      <c r="D86" s="41" t="n">
        <v>22</v>
      </c>
      <c r="E86" s="42"/>
      <c r="F86" s="49" t="n">
        <f aca="false">IF(D86&lt;&gt;"",F85*(1-$F$6)+$F$6*D86,"")</f>
        <v>21.1619839902463</v>
      </c>
      <c r="G86" s="49" t="n">
        <f aca="false">IF(D86&lt;&gt;"",G85*(1-$G$6)+$G$6*D86,"")</f>
        <v>21.2498473404881</v>
      </c>
      <c r="H86" s="49" t="n">
        <f aca="false">IF(D86&lt;&gt;"",F86-G86,"")</f>
        <v>-0.087863350241765</v>
      </c>
      <c r="I86" s="49" t="n">
        <f aca="false">IF(D86&lt;&gt;"",H86*$I$6+(1-$I$6)*I85,"")</f>
        <v>-0.226408853299671</v>
      </c>
      <c r="J86" s="53" t="n">
        <f aca="false">IF(D86&lt;&gt;"",H86-I86,"")</f>
        <v>0.138545503057906</v>
      </c>
      <c r="K86" s="50" t="str">
        <f aca="false">IF(J86&lt;&gt;"",IF(J86&gt;0,"Comprar","Vender"),"")</f>
        <v>Comprar</v>
      </c>
      <c r="X86" s="51"/>
      <c r="AS86" s="1"/>
      <c r="AT86" s="1"/>
      <c r="AU86" s="1"/>
      <c r="BA86" s="38"/>
    </row>
    <row r="87" customFormat="false" ht="12.8" hidden="false" customHeight="false" outlineLevel="0" collapsed="false">
      <c r="A87" s="10"/>
      <c r="B87" s="39" t="str">
        <f aca="false">IF(C87&lt;&gt;"",B86+1,"")</f>
        <v/>
      </c>
      <c r="C87" s="40"/>
      <c r="D87" s="41"/>
      <c r="E87" s="42"/>
      <c r="F87" s="49" t="str">
        <f aca="false">IF(D87&lt;&gt;"",F86*(1-$F$6)+$F$6*D87,"")</f>
        <v/>
      </c>
      <c r="G87" s="49" t="str">
        <f aca="false">IF(D87&lt;&gt;"",G86*(1-$G$6)+$G$6*D87,"")</f>
        <v/>
      </c>
      <c r="H87" s="49" t="str">
        <f aca="false">IF(D87&lt;&gt;"",F87-G87,"")</f>
        <v/>
      </c>
      <c r="I87" s="49" t="str">
        <f aca="false">IF(D87&lt;&gt;"",H87*$I$6+(1-$I$6)*I86,"")</f>
        <v/>
      </c>
      <c r="J87" s="53" t="str">
        <f aca="false">IF(D87&lt;&gt;"",H87-I87,"")</f>
        <v/>
      </c>
      <c r="K87" s="50" t="str">
        <f aca="false">IF(J87&lt;&gt;"",IF(J87&gt;0,"Comprar","Vender"),"")</f>
        <v/>
      </c>
      <c r="X87" s="51"/>
      <c r="AS87" s="1"/>
      <c r="AT87" s="1"/>
      <c r="AU87" s="1"/>
      <c r="BA87" s="38"/>
    </row>
    <row r="88" customFormat="false" ht="12.8" hidden="false" customHeight="false" outlineLevel="0" collapsed="false">
      <c r="A88" s="10"/>
      <c r="B88" s="39" t="str">
        <f aca="false">IF(C88&lt;&gt;"",B87+1,"")</f>
        <v/>
      </c>
      <c r="C88" s="40"/>
      <c r="D88" s="41"/>
      <c r="E88" s="42"/>
      <c r="F88" s="49" t="str">
        <f aca="false">IF(D88&lt;&gt;"",F87*(1-$F$6)+$F$6*D88,"")</f>
        <v/>
      </c>
      <c r="G88" s="49" t="str">
        <f aca="false">IF(D88&lt;&gt;"",G87*(1-$G$6)+$G$6*D88,"")</f>
        <v/>
      </c>
      <c r="H88" s="49" t="str">
        <f aca="false">IF(D88&lt;&gt;"",F88-G88,"")</f>
        <v/>
      </c>
      <c r="I88" s="49" t="str">
        <f aca="false">IF(D88&lt;&gt;"",H88*$I$6+(1-$I$6)*I87,"")</f>
        <v/>
      </c>
      <c r="J88" s="53" t="str">
        <f aca="false">IF(D88&lt;&gt;"",H88-I88,"")</f>
        <v/>
      </c>
      <c r="K88" s="50" t="str">
        <f aca="false">IF(J88&lt;&gt;"",IF(J88&gt;0,"Comprar","Vender"),"")</f>
        <v/>
      </c>
      <c r="X88" s="51"/>
      <c r="AS88" s="1"/>
      <c r="AT88" s="1"/>
      <c r="AU88" s="1"/>
      <c r="BA88" s="38"/>
    </row>
    <row r="89" customFormat="false" ht="12.8" hidden="false" customHeight="false" outlineLevel="0" collapsed="false">
      <c r="A89" s="10"/>
      <c r="B89" s="39" t="str">
        <f aca="false">IF(C89&lt;&gt;"",B88+1,"")</f>
        <v/>
      </c>
      <c r="C89" s="40"/>
      <c r="D89" s="41"/>
      <c r="E89" s="42"/>
      <c r="F89" s="49" t="str">
        <f aca="false">IF(D89&lt;&gt;"",F88*(1-$F$6)+$F$6*D89,"")</f>
        <v/>
      </c>
      <c r="G89" s="49" t="str">
        <f aca="false">IF(D89&lt;&gt;"",G88*(1-$G$6)+$G$6*D89,"")</f>
        <v/>
      </c>
      <c r="H89" s="49" t="str">
        <f aca="false">IF(D89&lt;&gt;"",F89-G89,"")</f>
        <v/>
      </c>
      <c r="I89" s="49" t="str">
        <f aca="false">IF(D89&lt;&gt;"",H89*$I$6+(1-$I$6)*I88,"")</f>
        <v/>
      </c>
      <c r="J89" s="53" t="str">
        <f aca="false">IF(D89&lt;&gt;"",H89-I89,"")</f>
        <v/>
      </c>
      <c r="K89" s="50" t="str">
        <f aca="false">IF(J89&lt;&gt;"",IF(J89&gt;0,"Comprar","Vender"),"")</f>
        <v/>
      </c>
      <c r="X89" s="51"/>
      <c r="AS89" s="1"/>
      <c r="AT89" s="1"/>
      <c r="AU89" s="1"/>
      <c r="BA89" s="38"/>
    </row>
    <row r="90" customFormat="false" ht="12.8" hidden="false" customHeight="false" outlineLevel="0" collapsed="false">
      <c r="A90" s="10"/>
      <c r="B90" s="39" t="str">
        <f aca="false">IF(C90&lt;&gt;"",B89+1,"")</f>
        <v/>
      </c>
      <c r="C90" s="40"/>
      <c r="D90" s="41"/>
      <c r="E90" s="42"/>
      <c r="F90" s="49" t="str">
        <f aca="false">IF(D90&lt;&gt;"",F89*(1-$F$6)+$F$6*D90,"")</f>
        <v/>
      </c>
      <c r="G90" s="49" t="str">
        <f aca="false">IF(D90&lt;&gt;"",G89*(1-$G$6)+$G$6*D90,"")</f>
        <v/>
      </c>
      <c r="H90" s="49" t="str">
        <f aca="false">IF(D90&lt;&gt;"",F90-G90,"")</f>
        <v/>
      </c>
      <c r="I90" s="49" t="str">
        <f aca="false">IF(D90&lt;&gt;"",H90*$I$6+(1-$I$6)*I89,"")</f>
        <v/>
      </c>
      <c r="J90" s="53" t="str">
        <f aca="false">IF(D90&lt;&gt;"",H90-I90,"")</f>
        <v/>
      </c>
      <c r="K90" s="50" t="str">
        <f aca="false">IF(J90&lt;&gt;"",IF(J90&gt;0,"Comprar","Vender"),"")</f>
        <v/>
      </c>
      <c r="X90" s="51"/>
      <c r="AS90" s="1"/>
      <c r="AT90" s="1"/>
      <c r="AU90" s="1"/>
      <c r="BA90" s="38"/>
    </row>
    <row r="91" customFormat="false" ht="12.8" hidden="false" customHeight="false" outlineLevel="0" collapsed="false">
      <c r="A91" s="10"/>
      <c r="B91" s="39" t="str">
        <f aca="false">IF(C91&lt;&gt;"",B90+1,"")</f>
        <v/>
      </c>
      <c r="C91" s="40"/>
      <c r="D91" s="41"/>
      <c r="E91" s="42"/>
      <c r="F91" s="49" t="str">
        <f aca="false">IF(D91&lt;&gt;"",F90*(1-$F$6)+$F$6*D91,"")</f>
        <v/>
      </c>
      <c r="G91" s="49" t="str">
        <f aca="false">IF(D91&lt;&gt;"",G90*(1-$G$6)+$G$6*D91,"")</f>
        <v/>
      </c>
      <c r="H91" s="49" t="str">
        <f aca="false">IF(D91&lt;&gt;"",F91-G91,"")</f>
        <v/>
      </c>
      <c r="I91" s="49" t="str">
        <f aca="false">IF(D91&lt;&gt;"",H91*$I$6+(1-$I$6)*I90,"")</f>
        <v/>
      </c>
      <c r="J91" s="53" t="str">
        <f aca="false">IF(D91&lt;&gt;"",H91-I91,"")</f>
        <v/>
      </c>
      <c r="K91" s="50" t="str">
        <f aca="false">IF(J91&lt;&gt;"",IF(J91&gt;0,"Comprar","Vender"),"")</f>
        <v/>
      </c>
      <c r="X91" s="51"/>
      <c r="AS91" s="1"/>
      <c r="AT91" s="1"/>
      <c r="AU91" s="1"/>
      <c r="BA91" s="38"/>
    </row>
    <row r="92" customFormat="false" ht="12.8" hidden="false" customHeight="false" outlineLevel="0" collapsed="false">
      <c r="A92" s="10"/>
      <c r="B92" s="39" t="str">
        <f aca="false">IF(C92&lt;&gt;"",B91+1,"")</f>
        <v/>
      </c>
      <c r="C92" s="40"/>
      <c r="D92" s="41"/>
      <c r="E92" s="42"/>
      <c r="F92" s="49" t="str">
        <f aca="false">IF(D92&lt;&gt;"",F91*(1-$F$6)+$F$6*D92,"")</f>
        <v/>
      </c>
      <c r="G92" s="49" t="str">
        <f aca="false">IF(D92&lt;&gt;"",G91*(1-$G$6)+$G$6*D92,"")</f>
        <v/>
      </c>
      <c r="H92" s="49" t="str">
        <f aca="false">IF(D92&lt;&gt;"",F92-G92,"")</f>
        <v/>
      </c>
      <c r="I92" s="49" t="str">
        <f aca="false">IF(D92&lt;&gt;"",H92*$I$6+(1-$I$6)*I91,"")</f>
        <v/>
      </c>
      <c r="J92" s="53" t="str">
        <f aca="false">IF(D92&lt;&gt;"",H92-I92,"")</f>
        <v/>
      </c>
      <c r="K92" s="50" t="str">
        <f aca="false">IF(J92&lt;&gt;"",IF(J92&gt;0,"Comprar","Vender"),"")</f>
        <v/>
      </c>
      <c r="X92" s="51"/>
      <c r="AS92" s="1"/>
      <c r="AT92" s="1"/>
      <c r="AU92" s="1"/>
      <c r="BA92" s="38"/>
    </row>
    <row r="93" customFormat="false" ht="12.8" hidden="false" customHeight="false" outlineLevel="0" collapsed="false">
      <c r="A93" s="10"/>
      <c r="B93" s="39" t="str">
        <f aca="false">IF(C93&lt;&gt;"",B92+1,"")</f>
        <v/>
      </c>
      <c r="C93" s="40"/>
      <c r="D93" s="41"/>
      <c r="E93" s="42"/>
      <c r="F93" s="49" t="str">
        <f aca="false">IF(D93&lt;&gt;"",F92*(1-$F$6)+$F$6*D93,"")</f>
        <v/>
      </c>
      <c r="G93" s="49" t="str">
        <f aca="false">IF(D93&lt;&gt;"",G92*(1-$G$6)+$G$6*D93,"")</f>
        <v/>
      </c>
      <c r="H93" s="49" t="str">
        <f aca="false">IF(D93&lt;&gt;"",F93-G93,"")</f>
        <v/>
      </c>
      <c r="I93" s="49" t="str">
        <f aca="false">IF(D93&lt;&gt;"",H93*$I$6+(1-$I$6)*I92,"")</f>
        <v/>
      </c>
      <c r="J93" s="53" t="str">
        <f aca="false">IF(D93&lt;&gt;"",H93-I93,"")</f>
        <v/>
      </c>
      <c r="K93" s="50" t="str">
        <f aca="false">IF(J93&lt;&gt;"",IF(J93&gt;0,"Comprar","Vender"),"")</f>
        <v/>
      </c>
      <c r="X93" s="51"/>
      <c r="AS93" s="1"/>
      <c r="AT93" s="1"/>
      <c r="AU93" s="1"/>
      <c r="BA93" s="38"/>
    </row>
    <row r="94" customFormat="false" ht="12.8" hidden="false" customHeight="false" outlineLevel="0" collapsed="false">
      <c r="A94" s="10"/>
      <c r="B94" s="39" t="str">
        <f aca="false">IF(C94&lt;&gt;"",B93+1,"")</f>
        <v/>
      </c>
      <c r="C94" s="40"/>
      <c r="D94" s="41"/>
      <c r="E94" s="42"/>
      <c r="F94" s="49" t="str">
        <f aca="false">IF(D94&lt;&gt;"",F93*(1-$F$6)+$F$6*D94,"")</f>
        <v/>
      </c>
      <c r="G94" s="49" t="str">
        <f aca="false">IF(D94&lt;&gt;"",G93*(1-$G$6)+$G$6*D94,"")</f>
        <v/>
      </c>
      <c r="H94" s="49" t="str">
        <f aca="false">IF(D94&lt;&gt;"",F94-G94,"")</f>
        <v/>
      </c>
      <c r="I94" s="49" t="str">
        <f aca="false">IF(D94&lt;&gt;"",H94*$I$6+(1-$I$6)*I93,"")</f>
        <v/>
      </c>
      <c r="J94" s="53" t="str">
        <f aca="false">IF(D94&lt;&gt;"",H94-I94,"")</f>
        <v/>
      </c>
      <c r="K94" s="50" t="str">
        <f aca="false">IF(J94&lt;&gt;"",IF(J94&gt;0,"Comprar","Vender"),"")</f>
        <v/>
      </c>
      <c r="X94" s="51"/>
      <c r="AS94" s="1"/>
      <c r="AT94" s="1"/>
      <c r="AU94" s="1"/>
      <c r="BA94" s="38"/>
    </row>
    <row r="95" customFormat="false" ht="12.8" hidden="false" customHeight="false" outlineLevel="0" collapsed="false">
      <c r="A95" s="10"/>
      <c r="B95" s="39" t="str">
        <f aca="false">IF(C95&lt;&gt;"",B94+1,"")</f>
        <v/>
      </c>
      <c r="C95" s="40"/>
      <c r="D95" s="41"/>
      <c r="E95" s="42"/>
      <c r="F95" s="49" t="str">
        <f aca="false">IF(D95&lt;&gt;"",F94*(1-$F$6)+$F$6*D95,"")</f>
        <v/>
      </c>
      <c r="G95" s="49" t="str">
        <f aca="false">IF(D95&lt;&gt;"",G94*(1-$G$6)+$G$6*D95,"")</f>
        <v/>
      </c>
      <c r="H95" s="49" t="str">
        <f aca="false">IF(D95&lt;&gt;"",F95-G95,"")</f>
        <v/>
      </c>
      <c r="I95" s="49" t="str">
        <f aca="false">IF(D95&lt;&gt;"",H95*$I$6+(1-$I$6)*I94,"")</f>
        <v/>
      </c>
      <c r="J95" s="53" t="str">
        <f aca="false">IF(D95&lt;&gt;"",H95-I95,"")</f>
        <v/>
      </c>
      <c r="K95" s="50" t="str">
        <f aca="false">IF(J95&lt;&gt;"",IF(J95&gt;0,"Comprar","Vender"),"")</f>
        <v/>
      </c>
      <c r="X95" s="51"/>
      <c r="AS95" s="1"/>
      <c r="AT95" s="1"/>
      <c r="AU95" s="1"/>
      <c r="BA95" s="38"/>
    </row>
    <row r="96" customFormat="false" ht="12.8" hidden="false" customHeight="false" outlineLevel="0" collapsed="false">
      <c r="A96" s="10"/>
      <c r="B96" s="39" t="str">
        <f aca="false">IF(C96&lt;&gt;"",B95+1,"")</f>
        <v/>
      </c>
      <c r="C96" s="40"/>
      <c r="D96" s="41"/>
      <c r="E96" s="42"/>
      <c r="F96" s="49" t="str">
        <f aca="false">IF(D96&lt;&gt;"",F95*(1-$F$6)+$F$6*D96,"")</f>
        <v/>
      </c>
      <c r="G96" s="49" t="str">
        <f aca="false">IF(D96&lt;&gt;"",G95*(1-$G$6)+$G$6*D96,"")</f>
        <v/>
      </c>
      <c r="H96" s="49" t="str">
        <f aca="false">IF(D96&lt;&gt;"",F96-G96,"")</f>
        <v/>
      </c>
      <c r="I96" s="49" t="str">
        <f aca="false">IF(D96&lt;&gt;"",H96*$I$6+(1-$I$6)*I95,"")</f>
        <v/>
      </c>
      <c r="J96" s="53" t="str">
        <f aca="false">IF(D96&lt;&gt;"",H96-I96,"")</f>
        <v/>
      </c>
      <c r="K96" s="50" t="str">
        <f aca="false">IF(J96&lt;&gt;"",IF(J96&gt;0,"Comprar","Vender"),"")</f>
        <v/>
      </c>
      <c r="X96" s="51"/>
      <c r="AS96" s="1"/>
      <c r="AT96" s="1"/>
      <c r="AU96" s="1"/>
      <c r="BA96" s="38"/>
    </row>
    <row r="97" customFormat="false" ht="12.8" hidden="false" customHeight="false" outlineLevel="0" collapsed="false">
      <c r="A97" s="10"/>
      <c r="B97" s="39" t="str">
        <f aca="false">IF(C97&lt;&gt;"",B96+1,"")</f>
        <v/>
      </c>
      <c r="C97" s="40"/>
      <c r="D97" s="41"/>
      <c r="E97" s="42"/>
      <c r="F97" s="49" t="str">
        <f aca="false">IF(D97&lt;&gt;"",F96*(1-$F$6)+$F$6*D97,"")</f>
        <v/>
      </c>
      <c r="G97" s="49" t="str">
        <f aca="false">IF(D97&lt;&gt;"",G96*(1-$G$6)+$G$6*D97,"")</f>
        <v/>
      </c>
      <c r="H97" s="49" t="str">
        <f aca="false">IF(D97&lt;&gt;"",F97-G97,"")</f>
        <v/>
      </c>
      <c r="I97" s="49" t="str">
        <f aca="false">IF(D97&lt;&gt;"",H97*$I$6+(1-$I$6)*I96,"")</f>
        <v/>
      </c>
      <c r="J97" s="53" t="str">
        <f aca="false">IF(D97&lt;&gt;"",H97-I97,"")</f>
        <v/>
      </c>
      <c r="K97" s="50" t="str">
        <f aca="false">IF(J97&lt;&gt;"",IF(J97&gt;0,"Comprar","Vender"),"")</f>
        <v/>
      </c>
      <c r="X97" s="51"/>
      <c r="AS97" s="1"/>
      <c r="AT97" s="1"/>
      <c r="AU97" s="1"/>
      <c r="BA97" s="38"/>
    </row>
    <row r="98" customFormat="false" ht="12.8" hidden="false" customHeight="false" outlineLevel="0" collapsed="false">
      <c r="A98" s="10"/>
      <c r="B98" s="39" t="str">
        <f aca="false">IF(C98&lt;&gt;"",B97+1,"")</f>
        <v/>
      </c>
      <c r="C98" s="40"/>
      <c r="D98" s="41"/>
      <c r="E98" s="42"/>
      <c r="F98" s="49" t="str">
        <f aca="false">IF(D98&lt;&gt;"",F97*(1-$F$6)+$F$6*D98,"")</f>
        <v/>
      </c>
      <c r="G98" s="49" t="str">
        <f aca="false">IF(D98&lt;&gt;"",G97*(1-$G$6)+$G$6*D98,"")</f>
        <v/>
      </c>
      <c r="H98" s="49" t="str">
        <f aca="false">IF(D98&lt;&gt;"",F98-G98,"")</f>
        <v/>
      </c>
      <c r="I98" s="49" t="str">
        <f aca="false">IF(D98&lt;&gt;"",H98*$I$6+(1-$I$6)*I97,"")</f>
        <v/>
      </c>
      <c r="J98" s="53" t="str">
        <f aca="false">IF(D98&lt;&gt;"",H98-I98,"")</f>
        <v/>
      </c>
      <c r="K98" s="50" t="str">
        <f aca="false">IF(J98&lt;&gt;"",IF(J98&gt;0,"Comprar","Vender"),"")</f>
        <v/>
      </c>
      <c r="X98" s="51"/>
      <c r="AS98" s="1"/>
      <c r="AT98" s="1"/>
      <c r="AU98" s="1"/>
      <c r="BA98" s="38"/>
    </row>
    <row r="99" customFormat="false" ht="12.8" hidden="false" customHeight="false" outlineLevel="0" collapsed="false">
      <c r="A99" s="10"/>
      <c r="B99" s="39" t="str">
        <f aca="false">IF(C99&lt;&gt;"",B98+1,"")</f>
        <v/>
      </c>
      <c r="C99" s="40"/>
      <c r="D99" s="41"/>
      <c r="E99" s="42"/>
      <c r="F99" s="49" t="str">
        <f aca="false">IF(D99&lt;&gt;"",F98*(1-$F$6)+$F$6*D99,"")</f>
        <v/>
      </c>
      <c r="G99" s="49" t="str">
        <f aca="false">IF(D99&lt;&gt;"",G98*(1-$G$6)+$G$6*D99,"")</f>
        <v/>
      </c>
      <c r="H99" s="49" t="str">
        <f aca="false">IF(D99&lt;&gt;"",F99-G99,"")</f>
        <v/>
      </c>
      <c r="I99" s="49" t="str">
        <f aca="false">IF(D99&lt;&gt;"",H99*$I$6+(1-$I$6)*I98,"")</f>
        <v/>
      </c>
      <c r="J99" s="53" t="str">
        <f aca="false">IF(D99&lt;&gt;"",H99-I99,"")</f>
        <v/>
      </c>
      <c r="K99" s="50" t="str">
        <f aca="false">IF(J99&lt;&gt;"",IF(J99&gt;0,"Comprar","Vender"),"")</f>
        <v/>
      </c>
      <c r="X99" s="51"/>
      <c r="AS99" s="1"/>
      <c r="AT99" s="1"/>
      <c r="AU99" s="1"/>
      <c r="BA99" s="38"/>
    </row>
    <row r="100" customFormat="false" ht="12.8" hidden="false" customHeight="false" outlineLevel="0" collapsed="false">
      <c r="A100" s="10"/>
      <c r="B100" s="39" t="str">
        <f aca="false">IF(C100&lt;&gt;"",B99+1,"")</f>
        <v/>
      </c>
      <c r="C100" s="40"/>
      <c r="D100" s="41"/>
      <c r="E100" s="42"/>
      <c r="F100" s="49" t="str">
        <f aca="false">IF(D100&lt;&gt;"",F99*(1-$F$6)+$F$6*D100,"")</f>
        <v/>
      </c>
      <c r="G100" s="49" t="str">
        <f aca="false">IF(D100&lt;&gt;"",G99*(1-$G$6)+$G$6*D100,"")</f>
        <v/>
      </c>
      <c r="H100" s="49" t="str">
        <f aca="false">IF(D100&lt;&gt;"",F100-G100,"")</f>
        <v/>
      </c>
      <c r="I100" s="49" t="str">
        <f aca="false">IF(D100&lt;&gt;"",H100*$I$6+(1-$I$6)*I99,"")</f>
        <v/>
      </c>
      <c r="J100" s="53" t="str">
        <f aca="false">IF(D100&lt;&gt;"",H100-I100,"")</f>
        <v/>
      </c>
      <c r="K100" s="50" t="str">
        <f aca="false">IF(J100&lt;&gt;"",IF(J100&gt;0,"Comprar","Vender"),"")</f>
        <v/>
      </c>
      <c r="X100" s="51"/>
      <c r="AS100" s="1"/>
      <c r="AT100" s="1"/>
      <c r="AU100" s="1"/>
      <c r="BA100" s="38"/>
    </row>
    <row r="101" customFormat="false" ht="12.8" hidden="false" customHeight="false" outlineLevel="0" collapsed="false">
      <c r="A101" s="10"/>
      <c r="B101" s="39" t="str">
        <f aca="false">IF(C101&lt;&gt;"",B100+1,"")</f>
        <v/>
      </c>
      <c r="C101" s="40"/>
      <c r="D101" s="41"/>
      <c r="E101" s="42"/>
      <c r="F101" s="49" t="str">
        <f aca="false">IF(D101&lt;&gt;"",F100*(1-$F$6)+$F$6*D101,"")</f>
        <v/>
      </c>
      <c r="G101" s="49" t="str">
        <f aca="false">IF(D101&lt;&gt;"",G100*(1-$G$6)+$G$6*D101,"")</f>
        <v/>
      </c>
      <c r="H101" s="49" t="str">
        <f aca="false">IF(D101&lt;&gt;"",F101-G101,"")</f>
        <v/>
      </c>
      <c r="I101" s="49" t="str">
        <f aca="false">IF(D101&lt;&gt;"",H101*$I$6+(1-$I$6)*I100,"")</f>
        <v/>
      </c>
      <c r="J101" s="53" t="str">
        <f aca="false">IF(D101&lt;&gt;"",H101-I101,"")</f>
        <v/>
      </c>
      <c r="K101" s="50" t="str">
        <f aca="false">IF(J101&lt;&gt;"",IF(J101&gt;0,"Comprar","Vender"),"")</f>
        <v/>
      </c>
      <c r="X101" s="51"/>
      <c r="AS101" s="1"/>
      <c r="AT101" s="1"/>
      <c r="AU101" s="1"/>
      <c r="BA101" s="38"/>
    </row>
    <row r="102" customFormat="false" ht="12.8" hidden="false" customHeight="false" outlineLevel="0" collapsed="false">
      <c r="A102" s="10"/>
      <c r="B102" s="39" t="str">
        <f aca="false">IF(C102&lt;&gt;"",B101+1,"")</f>
        <v/>
      </c>
      <c r="C102" s="40"/>
      <c r="D102" s="41"/>
      <c r="E102" s="42"/>
      <c r="F102" s="49" t="str">
        <f aca="false">IF(D102&lt;&gt;"",F101*(1-$F$6)+$F$6*D102,"")</f>
        <v/>
      </c>
      <c r="G102" s="49" t="str">
        <f aca="false">IF(D102&lt;&gt;"",G101*(1-$G$6)+$G$6*D102,"")</f>
        <v/>
      </c>
      <c r="H102" s="49" t="str">
        <f aca="false">IF(D102&lt;&gt;"",F102-G102,"")</f>
        <v/>
      </c>
      <c r="I102" s="49" t="str">
        <f aca="false">IF(D102&lt;&gt;"",H102*$I$6+(1-$I$6)*I101,"")</f>
        <v/>
      </c>
      <c r="J102" s="53" t="str">
        <f aca="false">IF(D102&lt;&gt;"",H102-I102,"")</f>
        <v/>
      </c>
      <c r="K102" s="50" t="str">
        <f aca="false">IF(J102&lt;&gt;"",IF(J102&gt;0,"Comprar","Vender"),"")</f>
        <v/>
      </c>
      <c r="X102" s="51"/>
      <c r="AS102" s="1"/>
      <c r="AT102" s="1"/>
      <c r="AU102" s="1"/>
      <c r="BA102" s="38"/>
    </row>
    <row r="103" customFormat="false" ht="12.8" hidden="false" customHeight="false" outlineLevel="0" collapsed="false">
      <c r="A103" s="10"/>
      <c r="B103" s="39" t="str">
        <f aca="false">IF(C103&lt;&gt;"",B102+1,"")</f>
        <v/>
      </c>
      <c r="C103" s="40"/>
      <c r="D103" s="41"/>
      <c r="E103" s="42"/>
      <c r="F103" s="49" t="str">
        <f aca="false">IF(D103&lt;&gt;"",F102*(1-$F$6)+$F$6*D103,"")</f>
        <v/>
      </c>
      <c r="G103" s="49" t="str">
        <f aca="false">IF(D103&lt;&gt;"",G102*(1-$G$6)+$G$6*D103,"")</f>
        <v/>
      </c>
      <c r="H103" s="49" t="str">
        <f aca="false">IF(D103&lt;&gt;"",F103-G103,"")</f>
        <v/>
      </c>
      <c r="I103" s="49" t="str">
        <f aca="false">IF(D103&lt;&gt;"",H103*$I$6+(1-$I$6)*I102,"")</f>
        <v/>
      </c>
      <c r="J103" s="53" t="str">
        <f aca="false">IF(D103&lt;&gt;"",H103-I103,"")</f>
        <v/>
      </c>
      <c r="K103" s="50" t="str">
        <f aca="false">IF(J103&lt;&gt;"",IF(J103&gt;0,"Comprar","Vender"),"")</f>
        <v/>
      </c>
      <c r="X103" s="51"/>
      <c r="AS103" s="1"/>
      <c r="AT103" s="1"/>
      <c r="AU103" s="1"/>
      <c r="BA103" s="38"/>
    </row>
    <row r="104" customFormat="false" ht="12.8" hidden="false" customHeight="false" outlineLevel="0" collapsed="false">
      <c r="A104" s="10"/>
      <c r="B104" s="39" t="str">
        <f aca="false">IF(C104&lt;&gt;"",B103+1,"")</f>
        <v/>
      </c>
      <c r="C104" s="40"/>
      <c r="D104" s="41"/>
      <c r="E104" s="42"/>
      <c r="F104" s="49" t="str">
        <f aca="false">IF(D104&lt;&gt;"",F103*(1-$F$6)+$F$6*D104,"")</f>
        <v/>
      </c>
      <c r="G104" s="49" t="str">
        <f aca="false">IF(D104&lt;&gt;"",G103*(1-$G$6)+$G$6*D104,"")</f>
        <v/>
      </c>
      <c r="H104" s="49" t="str">
        <f aca="false">IF(D104&lt;&gt;"",F104-G104,"")</f>
        <v/>
      </c>
      <c r="I104" s="49" t="str">
        <f aca="false">IF(D104&lt;&gt;"",H104*$I$6+(1-$I$6)*I103,"")</f>
        <v/>
      </c>
      <c r="J104" s="53" t="str">
        <f aca="false">IF(D104&lt;&gt;"",H104-I104,"")</f>
        <v/>
      </c>
      <c r="K104" s="50" t="str">
        <f aca="false">IF(J104&lt;&gt;"",IF(J104&gt;0,"Comprar","Vender"),"")</f>
        <v/>
      </c>
      <c r="X104" s="51"/>
      <c r="AS104" s="1"/>
      <c r="AT104" s="1"/>
      <c r="AU104" s="1"/>
      <c r="BA104" s="38"/>
    </row>
    <row r="105" customFormat="false" ht="12.8" hidden="false" customHeight="false" outlineLevel="0" collapsed="false">
      <c r="A105" s="10"/>
      <c r="B105" s="39" t="str">
        <f aca="false">IF(C105&lt;&gt;"",B104+1,"")</f>
        <v/>
      </c>
      <c r="C105" s="40"/>
      <c r="D105" s="41"/>
      <c r="E105" s="42"/>
      <c r="F105" s="49" t="str">
        <f aca="false">IF(D105&lt;&gt;"",F104*(1-$F$6)+$F$6*D105,"")</f>
        <v/>
      </c>
      <c r="G105" s="49" t="str">
        <f aca="false">IF(D105&lt;&gt;"",G104*(1-$G$6)+$G$6*D105,"")</f>
        <v/>
      </c>
      <c r="H105" s="49" t="str">
        <f aca="false">IF(D105&lt;&gt;"",F105-G105,"")</f>
        <v/>
      </c>
      <c r="I105" s="49" t="str">
        <f aca="false">IF(D105&lt;&gt;"",H105*$I$6+(1-$I$6)*I104,"")</f>
        <v/>
      </c>
      <c r="J105" s="53" t="str">
        <f aca="false">IF(D105&lt;&gt;"",H105-I105,"")</f>
        <v/>
      </c>
      <c r="K105" s="50" t="str">
        <f aca="false">IF(J105&lt;&gt;"",IF(J105&gt;0,"Comprar","Vender"),"")</f>
        <v/>
      </c>
      <c r="X105" s="51"/>
      <c r="AS105" s="1"/>
      <c r="AT105" s="1"/>
      <c r="AU105" s="1"/>
      <c r="BA105" s="38"/>
    </row>
    <row r="106" customFormat="false" ht="12.8" hidden="false" customHeight="false" outlineLevel="0" collapsed="false">
      <c r="A106" s="10"/>
      <c r="B106" s="39" t="str">
        <f aca="false">IF(C106&lt;&gt;"",B105+1,"")</f>
        <v/>
      </c>
      <c r="C106" s="40"/>
      <c r="D106" s="41"/>
      <c r="E106" s="42"/>
      <c r="F106" s="49" t="str">
        <f aca="false">IF(D106&lt;&gt;"",F105*(1-$F$6)+$F$6*D106,"")</f>
        <v/>
      </c>
      <c r="G106" s="49" t="str">
        <f aca="false">IF(D106&lt;&gt;"",G105*(1-$G$6)+$G$6*D106,"")</f>
        <v/>
      </c>
      <c r="H106" s="49" t="str">
        <f aca="false">IF(D106&lt;&gt;"",F106-G106,"")</f>
        <v/>
      </c>
      <c r="I106" s="49" t="str">
        <f aca="false">IF(D106&lt;&gt;"",H106*$I$6+(1-$I$6)*I105,"")</f>
        <v/>
      </c>
      <c r="J106" s="53" t="str">
        <f aca="false">IF(D106&lt;&gt;"",H106-I106,"")</f>
        <v/>
      </c>
      <c r="K106" s="50" t="str">
        <f aca="false">IF(J106&lt;&gt;"",IF(J106&gt;0,"Comprar","Vender"),"")</f>
        <v/>
      </c>
      <c r="X106" s="51"/>
      <c r="AS106" s="1"/>
      <c r="AT106" s="1"/>
      <c r="AU106" s="1"/>
      <c r="BA106" s="38"/>
    </row>
    <row r="107" customFormat="false" ht="12.8" hidden="false" customHeight="false" outlineLevel="0" collapsed="false">
      <c r="A107" s="10"/>
      <c r="B107" s="39" t="str">
        <f aca="false">IF(C107&lt;&gt;"",B106+1,"")</f>
        <v/>
      </c>
      <c r="C107" s="40"/>
      <c r="D107" s="56"/>
      <c r="E107" s="42"/>
      <c r="F107" s="49" t="str">
        <f aca="false">IF(D107&lt;&gt;"",F106*(1-$F$6)+$F$6*D107,"")</f>
        <v/>
      </c>
      <c r="G107" s="49" t="str">
        <f aca="false">IF(D107&lt;&gt;"",G106*(1-$G$6)+$G$6*D107,"")</f>
        <v/>
      </c>
      <c r="H107" s="49" t="str">
        <f aca="false">IF(D107&lt;&gt;"",F107-G107,"")</f>
        <v/>
      </c>
      <c r="I107" s="49" t="str">
        <f aca="false">IF(D107&lt;&gt;"",H107*$I$6+(1-$I$6)*I106,"")</f>
        <v/>
      </c>
      <c r="J107" s="53" t="str">
        <f aca="false">IF(D107&lt;&gt;"",H107-I107,"")</f>
        <v/>
      </c>
      <c r="K107" s="50" t="str">
        <f aca="false">IF(J107&lt;&gt;"",IF(J107&gt;0,"Comprar","Vender"),"")</f>
        <v/>
      </c>
      <c r="X107" s="51"/>
      <c r="AS107" s="1"/>
      <c r="AT107" s="1"/>
      <c r="AU107" s="1"/>
      <c r="BA107" s="38"/>
    </row>
    <row r="108" customFormat="false" ht="12.8" hidden="false" customHeight="false" outlineLevel="0" collapsed="false">
      <c r="A108" s="10"/>
      <c r="B108" s="39" t="str">
        <f aca="false">IF(C108&lt;&gt;"",B107+1,"")</f>
        <v/>
      </c>
      <c r="C108" s="40"/>
      <c r="D108" s="56"/>
      <c r="E108" s="42"/>
      <c r="F108" s="49" t="str">
        <f aca="false">IF(D108&lt;&gt;"",F107*(1-$F$6)+$F$6*D108,"")</f>
        <v/>
      </c>
      <c r="G108" s="49" t="str">
        <f aca="false">IF(D108&lt;&gt;"",G107*(1-$G$6)+$G$6*D108,"")</f>
        <v/>
      </c>
      <c r="H108" s="49" t="str">
        <f aca="false">IF(D108&lt;&gt;"",F108-G108,"")</f>
        <v/>
      </c>
      <c r="I108" s="49" t="str">
        <f aca="false">IF(D108&lt;&gt;"",H108*$I$6+(1-$I$6)*I107,"")</f>
        <v/>
      </c>
      <c r="J108" s="53" t="str">
        <f aca="false">IF(D108&lt;&gt;"",H108-I108,"")</f>
        <v/>
      </c>
      <c r="K108" s="50" t="str">
        <f aca="false">IF(J108&lt;&gt;"",IF(J108&gt;0,"Comprar","Vender"),"")</f>
        <v/>
      </c>
      <c r="X108" s="51"/>
      <c r="AS108" s="1"/>
      <c r="AT108" s="1"/>
      <c r="AU108" s="1"/>
      <c r="BA108" s="38"/>
    </row>
    <row r="109" customFormat="false" ht="12.8" hidden="false" customHeight="false" outlineLevel="0" collapsed="false">
      <c r="A109" s="10"/>
      <c r="B109" s="39" t="str">
        <f aca="false">IF(C109&lt;&gt;"",B108+1,"")</f>
        <v/>
      </c>
      <c r="C109" s="40"/>
      <c r="D109" s="56"/>
      <c r="E109" s="42"/>
      <c r="F109" s="49" t="str">
        <f aca="false">IF(D109&lt;&gt;"",F108*(1-$F$6)+$F$6*D109,"")</f>
        <v/>
      </c>
      <c r="G109" s="49" t="str">
        <f aca="false">IF(D109&lt;&gt;"",G108*(1-$G$6)+$G$6*D109,"")</f>
        <v/>
      </c>
      <c r="H109" s="49" t="str">
        <f aca="false">IF(D109&lt;&gt;"",F109-G109,"")</f>
        <v/>
      </c>
      <c r="I109" s="49" t="str">
        <f aca="false">IF(D109&lt;&gt;"",H109*$I$6+(1-$I$6)*I108,"")</f>
        <v/>
      </c>
      <c r="J109" s="53" t="str">
        <f aca="false">IF(D109&lt;&gt;"",H109-I109,"")</f>
        <v/>
      </c>
      <c r="K109" s="50" t="str">
        <f aca="false">IF(J109&lt;&gt;"",IF(J109&gt;0,"Comprar","Vender"),"")</f>
        <v/>
      </c>
      <c r="X109" s="51"/>
      <c r="AS109" s="1"/>
      <c r="AT109" s="1"/>
      <c r="AU109" s="1"/>
      <c r="BA109" s="38"/>
    </row>
    <row r="110" customFormat="false" ht="12.8" hidden="false" customHeight="false" outlineLevel="0" collapsed="false">
      <c r="A110" s="10"/>
      <c r="B110" s="39" t="str">
        <f aca="false">IF(C110&lt;&gt;"",B109+1,"")</f>
        <v/>
      </c>
      <c r="C110" s="40"/>
      <c r="D110" s="56"/>
      <c r="E110" s="42"/>
      <c r="F110" s="49" t="str">
        <f aca="false">IF(D110&lt;&gt;"",F109*(1-$F$6)+$F$6*D110,"")</f>
        <v/>
      </c>
      <c r="G110" s="49" t="str">
        <f aca="false">IF(D110&lt;&gt;"",G109*(1-$G$6)+$G$6*D110,"")</f>
        <v/>
      </c>
      <c r="H110" s="49" t="str">
        <f aca="false">IF(D110&lt;&gt;"",F110-G110,"")</f>
        <v/>
      </c>
      <c r="I110" s="49" t="str">
        <f aca="false">IF(D110&lt;&gt;"",H110*$I$6+(1-$I$6)*I109,"")</f>
        <v/>
      </c>
      <c r="J110" s="53" t="str">
        <f aca="false">IF(D110&lt;&gt;"",H110-I110,"")</f>
        <v/>
      </c>
      <c r="K110" s="50" t="str">
        <f aca="false">IF(J110&lt;&gt;"",IF(J110&gt;0,"Comprar","Vender"),"")</f>
        <v/>
      </c>
      <c r="X110" s="51"/>
      <c r="AS110" s="1"/>
      <c r="AT110" s="1"/>
      <c r="AU110" s="1"/>
      <c r="BA110" s="38"/>
    </row>
    <row r="111" customFormat="false" ht="12.8" hidden="false" customHeight="false" outlineLevel="0" collapsed="false">
      <c r="A111" s="10"/>
      <c r="B111" s="39" t="str">
        <f aca="false">IF(C111&lt;&gt;"",B110+1,"")</f>
        <v/>
      </c>
      <c r="C111" s="40"/>
      <c r="D111" s="56"/>
      <c r="E111" s="42"/>
      <c r="F111" s="49" t="str">
        <f aca="false">IF(D111&lt;&gt;"",F110*(1-$F$6)+$F$6*D111,"")</f>
        <v/>
      </c>
      <c r="G111" s="49" t="str">
        <f aca="false">IF(D111&lt;&gt;"",G110*(1-$G$6)+$G$6*D111,"")</f>
        <v/>
      </c>
      <c r="H111" s="49" t="str">
        <f aca="false">IF(D111&lt;&gt;"",F111-G111,"")</f>
        <v/>
      </c>
      <c r="I111" s="49" t="str">
        <f aca="false">IF(D111&lt;&gt;"",H111*$I$6+(1-$I$6)*I110,"")</f>
        <v/>
      </c>
      <c r="J111" s="53" t="str">
        <f aca="false">IF(D111&lt;&gt;"",H111-I111,"")</f>
        <v/>
      </c>
      <c r="K111" s="50" t="str">
        <f aca="false">IF(J111&lt;&gt;"",IF(J111&gt;0,"Comprar","Vender"),"")</f>
        <v/>
      </c>
      <c r="X111" s="51"/>
      <c r="AS111" s="1"/>
      <c r="AT111" s="1"/>
      <c r="AU111" s="1"/>
      <c r="BA111" s="38"/>
    </row>
    <row r="112" customFormat="false" ht="12.8" hidden="false" customHeight="false" outlineLevel="0" collapsed="false">
      <c r="A112" s="10"/>
      <c r="B112" s="39" t="str">
        <f aca="false">IF(C112&lt;&gt;"",B111+1,"")</f>
        <v/>
      </c>
      <c r="C112" s="40"/>
      <c r="D112" s="56"/>
      <c r="E112" s="42"/>
      <c r="F112" s="49" t="str">
        <f aca="false">IF(D112&lt;&gt;"",F111*(1-$F$6)+$F$6*D112,"")</f>
        <v/>
      </c>
      <c r="G112" s="49" t="str">
        <f aca="false">IF(D112&lt;&gt;"",G111*(1-$G$6)+$G$6*D112,"")</f>
        <v/>
      </c>
      <c r="H112" s="49" t="str">
        <f aca="false">IF(D112&lt;&gt;"",F112-G112,"")</f>
        <v/>
      </c>
      <c r="I112" s="49" t="str">
        <f aca="false">IF(D112&lt;&gt;"",H112*$I$6+(1-$I$6)*I111,"")</f>
        <v/>
      </c>
      <c r="J112" s="53" t="str">
        <f aca="false">IF(D112&lt;&gt;"",H112-I112,"")</f>
        <v/>
      </c>
      <c r="K112" s="50" t="str">
        <f aca="false">IF(J112&lt;&gt;"",IF(J112&gt;0,"Comprar","Vender"),"")</f>
        <v/>
      </c>
      <c r="X112" s="51"/>
      <c r="AS112" s="1"/>
      <c r="AT112" s="1"/>
      <c r="AU112" s="1"/>
      <c r="BA112" s="38"/>
    </row>
    <row r="113" customFormat="false" ht="12.8" hidden="false" customHeight="false" outlineLevel="0" collapsed="false">
      <c r="A113" s="10"/>
      <c r="B113" s="39" t="str">
        <f aca="false">IF(C113&lt;&gt;"",B112+1,"")</f>
        <v/>
      </c>
      <c r="C113" s="40"/>
      <c r="D113" s="56"/>
      <c r="E113" s="42"/>
      <c r="F113" s="49" t="str">
        <f aca="false">IF(D113&lt;&gt;"",F112*(1-$F$6)+$F$6*D113,"")</f>
        <v/>
      </c>
      <c r="G113" s="49" t="str">
        <f aca="false">IF(D113&lt;&gt;"",G112*(1-$G$6)+$G$6*D113,"")</f>
        <v/>
      </c>
      <c r="H113" s="49" t="str">
        <f aca="false">IF(D113&lt;&gt;"",F113-G113,"")</f>
        <v/>
      </c>
      <c r="I113" s="49" t="str">
        <f aca="false">IF(D113&lt;&gt;"",H113*$I$6+(1-$I$6)*I112,"")</f>
        <v/>
      </c>
      <c r="J113" s="53" t="str">
        <f aca="false">IF(D113&lt;&gt;"",H113-I113,"")</f>
        <v/>
      </c>
      <c r="K113" s="50" t="str">
        <f aca="false">IF(J113&lt;&gt;"",IF(J113&gt;0,"Comprar","Vender"),"")</f>
        <v/>
      </c>
      <c r="X113" s="51"/>
      <c r="AS113" s="1"/>
      <c r="AT113" s="1"/>
      <c r="AU113" s="1"/>
      <c r="BA113" s="38"/>
    </row>
    <row r="114" customFormat="false" ht="12.8" hidden="false" customHeight="false" outlineLevel="0" collapsed="false">
      <c r="A114" s="10"/>
      <c r="B114" s="39" t="str">
        <f aca="false">IF(C114&lt;&gt;"",B113+1,"")</f>
        <v/>
      </c>
      <c r="C114" s="40"/>
      <c r="D114" s="56"/>
      <c r="E114" s="42"/>
      <c r="F114" s="49" t="str">
        <f aca="false">IF(D114&lt;&gt;"",F113*(1-$F$6)+$F$6*D114,"")</f>
        <v/>
      </c>
      <c r="G114" s="49" t="str">
        <f aca="false">IF(D114&lt;&gt;"",G113*(1-$G$6)+$G$6*D114,"")</f>
        <v/>
      </c>
      <c r="H114" s="49" t="str">
        <f aca="false">IF(D114&lt;&gt;"",F114-G114,"")</f>
        <v/>
      </c>
      <c r="I114" s="49" t="str">
        <f aca="false">IF(D114&lt;&gt;"",H114*$I$6+(1-$I$6)*I113,"")</f>
        <v/>
      </c>
      <c r="J114" s="53" t="str">
        <f aca="false">IF(D114&lt;&gt;"",H114-I114,"")</f>
        <v/>
      </c>
      <c r="K114" s="50" t="str">
        <f aca="false">IF(J114&lt;&gt;"",IF(J114&gt;0,"Comprar","Vender"),"")</f>
        <v/>
      </c>
      <c r="X114" s="51"/>
      <c r="AS114" s="1"/>
      <c r="AT114" s="1"/>
      <c r="AU114" s="1"/>
      <c r="BA114" s="38"/>
    </row>
    <row r="115" customFormat="false" ht="12.8" hidden="false" customHeight="false" outlineLevel="0" collapsed="false">
      <c r="A115" s="10"/>
      <c r="B115" s="39" t="str">
        <f aca="false">IF(C115&lt;&gt;"",B114+1,"")</f>
        <v/>
      </c>
      <c r="C115" s="40"/>
      <c r="D115" s="56"/>
      <c r="E115" s="42"/>
      <c r="F115" s="49" t="str">
        <f aca="false">IF(D115&lt;&gt;"",F114*(1-$F$6)+$F$6*D115,"")</f>
        <v/>
      </c>
      <c r="G115" s="49" t="str">
        <f aca="false">IF(D115&lt;&gt;"",G114*(1-$G$6)+$G$6*D115,"")</f>
        <v/>
      </c>
      <c r="H115" s="49" t="str">
        <f aca="false">IF(D115&lt;&gt;"",F115-G115,"")</f>
        <v/>
      </c>
      <c r="I115" s="49" t="str">
        <f aca="false">IF(D115&lt;&gt;"",H115*$I$6+(1-$I$6)*I114,"")</f>
        <v/>
      </c>
      <c r="J115" s="53" t="str">
        <f aca="false">IF(D115&lt;&gt;"",H115-I115,"")</f>
        <v/>
      </c>
      <c r="K115" s="50" t="str">
        <f aca="false">IF(J115&lt;&gt;"",IF(J115&gt;0,"Comprar","Vender"),"")</f>
        <v/>
      </c>
      <c r="X115" s="51"/>
      <c r="AS115" s="1"/>
      <c r="AT115" s="1"/>
      <c r="AU115" s="1"/>
      <c r="BA115" s="38"/>
    </row>
    <row r="116" customFormat="false" ht="12.8" hidden="false" customHeight="false" outlineLevel="0" collapsed="false">
      <c r="A116" s="10"/>
      <c r="B116" s="39" t="str">
        <f aca="false">IF(C116&lt;&gt;"",B115+1,"")</f>
        <v/>
      </c>
      <c r="C116" s="40"/>
      <c r="D116" s="56"/>
      <c r="E116" s="42"/>
      <c r="F116" s="49" t="str">
        <f aca="false">IF(D116&lt;&gt;"",F115*(1-$F$6)+$F$6*D116,"")</f>
        <v/>
      </c>
      <c r="G116" s="49" t="str">
        <f aca="false">IF(D116&lt;&gt;"",G115*(1-$G$6)+$G$6*D116,"")</f>
        <v/>
      </c>
      <c r="H116" s="49" t="str">
        <f aca="false">IF(D116&lt;&gt;"",F116-G116,"")</f>
        <v/>
      </c>
      <c r="I116" s="49" t="str">
        <f aca="false">IF(D116&lt;&gt;"",H116*$I$6+(1-$I$6)*I115,"")</f>
        <v/>
      </c>
      <c r="J116" s="53" t="str">
        <f aca="false">IF(D116&lt;&gt;"",H116-I116,"")</f>
        <v/>
      </c>
      <c r="K116" s="50" t="str">
        <f aca="false">IF(J116&lt;&gt;"",IF(J116&gt;0,"Comprar","Vender"),"")</f>
        <v/>
      </c>
      <c r="X116" s="51"/>
      <c r="AS116" s="1"/>
      <c r="AT116" s="1"/>
      <c r="AU116" s="1"/>
      <c r="BA116" s="38"/>
    </row>
    <row r="117" customFormat="false" ht="12.8" hidden="false" customHeight="false" outlineLevel="0" collapsed="false">
      <c r="A117" s="10"/>
      <c r="B117" s="39" t="str">
        <f aca="false">IF(C117&lt;&gt;"",B116+1,"")</f>
        <v/>
      </c>
      <c r="C117" s="40"/>
      <c r="D117" s="56"/>
      <c r="E117" s="42"/>
      <c r="F117" s="49" t="str">
        <f aca="false">IF(D117&lt;&gt;"",F116*(1-$F$6)+$F$6*D117,"")</f>
        <v/>
      </c>
      <c r="G117" s="49" t="str">
        <f aca="false">IF(D117&lt;&gt;"",G116*(1-$G$6)+$G$6*D117,"")</f>
        <v/>
      </c>
      <c r="H117" s="49" t="str">
        <f aca="false">IF(D117&lt;&gt;"",F117-G117,"")</f>
        <v/>
      </c>
      <c r="I117" s="49" t="str">
        <f aca="false">IF(D117&lt;&gt;"",H117*$I$6+(1-$I$6)*I116,"")</f>
        <v/>
      </c>
      <c r="J117" s="53" t="str">
        <f aca="false">IF(D117&lt;&gt;"",H117-I117,"")</f>
        <v/>
      </c>
      <c r="K117" s="50" t="str">
        <f aca="false">IF(J117&lt;&gt;"",IF(J117&gt;0,"Comprar","Vender"),"")</f>
        <v/>
      </c>
      <c r="X117" s="51"/>
      <c r="AS117" s="1"/>
      <c r="AT117" s="1"/>
      <c r="AU117" s="1"/>
      <c r="BA117" s="38"/>
    </row>
    <row r="118" customFormat="false" ht="12.8" hidden="false" customHeight="false" outlineLevel="0" collapsed="false">
      <c r="A118" s="10"/>
      <c r="B118" s="39" t="str">
        <f aca="false">IF(C118&lt;&gt;"",B117+1,"")</f>
        <v/>
      </c>
      <c r="C118" s="40"/>
      <c r="D118" s="56"/>
      <c r="E118" s="42"/>
      <c r="F118" s="49" t="str">
        <f aca="false">IF(D118&lt;&gt;"",F117*(1-$F$6)+$F$6*D118,"")</f>
        <v/>
      </c>
      <c r="G118" s="49" t="str">
        <f aca="false">IF(D118&lt;&gt;"",G117*(1-$G$6)+$G$6*D118,"")</f>
        <v/>
      </c>
      <c r="H118" s="49" t="str">
        <f aca="false">IF(D118&lt;&gt;"",F118-G118,"")</f>
        <v/>
      </c>
      <c r="I118" s="49" t="str">
        <f aca="false">IF(D118&lt;&gt;"",H118*$I$6+(1-$I$6)*I117,"")</f>
        <v/>
      </c>
      <c r="J118" s="53" t="str">
        <f aca="false">IF(D118&lt;&gt;"",H118-I118,"")</f>
        <v/>
      </c>
      <c r="K118" s="50" t="str">
        <f aca="false">IF(J118&lt;&gt;"",IF(J118&gt;0,"Comprar","Vender"),"")</f>
        <v/>
      </c>
      <c r="X118" s="51"/>
      <c r="AS118" s="1"/>
      <c r="AT118" s="1"/>
      <c r="AU118" s="1"/>
      <c r="BA118" s="38"/>
    </row>
    <row r="119" customFormat="false" ht="12.8" hidden="false" customHeight="false" outlineLevel="0" collapsed="false">
      <c r="A119" s="10"/>
      <c r="B119" s="39" t="str">
        <f aca="false">IF(C119&lt;&gt;"",B118+1,"")</f>
        <v/>
      </c>
      <c r="C119" s="40"/>
      <c r="D119" s="56"/>
      <c r="E119" s="42"/>
      <c r="F119" s="49" t="str">
        <f aca="false">IF(D119&lt;&gt;"",F118*(1-$F$6)+$F$6*D119,"")</f>
        <v/>
      </c>
      <c r="G119" s="49" t="str">
        <f aca="false">IF(D119&lt;&gt;"",G118*(1-$G$6)+$G$6*D119,"")</f>
        <v/>
      </c>
      <c r="H119" s="49" t="str">
        <f aca="false">IF(D119&lt;&gt;"",F119-G119,"")</f>
        <v/>
      </c>
      <c r="I119" s="49" t="str">
        <f aca="false">IF(D119&lt;&gt;"",H119*$I$6+(1-$I$6)*I118,"")</f>
        <v/>
      </c>
      <c r="J119" s="53" t="str">
        <f aca="false">IF(D119&lt;&gt;"",H119-I119,"")</f>
        <v/>
      </c>
      <c r="K119" s="50" t="str">
        <f aca="false">IF(J119&lt;&gt;"",IF(J119&gt;0,"Comprar","Vender"),"")</f>
        <v/>
      </c>
      <c r="X119" s="51"/>
      <c r="AS119" s="1"/>
      <c r="AT119" s="1"/>
      <c r="AU119" s="1"/>
      <c r="BA119" s="38"/>
    </row>
    <row r="120" customFormat="false" ht="12.8" hidden="false" customHeight="false" outlineLevel="0" collapsed="false">
      <c r="A120" s="10"/>
      <c r="B120" s="39" t="str">
        <f aca="false">IF(C120&lt;&gt;"",B119+1,"")</f>
        <v/>
      </c>
      <c r="C120" s="40"/>
      <c r="D120" s="56"/>
      <c r="E120" s="42"/>
      <c r="F120" s="49" t="str">
        <f aca="false">IF(D120&lt;&gt;"",F119*(1-$F$6)+$F$6*D120,"")</f>
        <v/>
      </c>
      <c r="G120" s="49" t="str">
        <f aca="false">IF(D120&lt;&gt;"",G119*(1-$G$6)+$G$6*D120,"")</f>
        <v/>
      </c>
      <c r="H120" s="49" t="str">
        <f aca="false">IF(D120&lt;&gt;"",F120-G120,"")</f>
        <v/>
      </c>
      <c r="I120" s="49" t="str">
        <f aca="false">IF(D120&lt;&gt;"",H120*$I$6+(1-$I$6)*I119,"")</f>
        <v/>
      </c>
      <c r="J120" s="53" t="str">
        <f aca="false">IF(D120&lt;&gt;"",H120-I120,"")</f>
        <v/>
      </c>
      <c r="K120" s="50" t="str">
        <f aca="false">IF(J120&lt;&gt;"",IF(J120&gt;0,"Comprar","Vender"),"")</f>
        <v/>
      </c>
      <c r="X120" s="51"/>
      <c r="AS120" s="1"/>
      <c r="AT120" s="1"/>
      <c r="AU120" s="1"/>
      <c r="BA120" s="38"/>
    </row>
    <row r="121" customFormat="false" ht="12.8" hidden="false" customHeight="false" outlineLevel="0" collapsed="false">
      <c r="A121" s="10"/>
      <c r="B121" s="39" t="str">
        <f aca="false">IF(C121&lt;&gt;"",B120+1,"")</f>
        <v/>
      </c>
      <c r="C121" s="40"/>
      <c r="D121" s="56"/>
      <c r="E121" s="42"/>
      <c r="F121" s="49" t="str">
        <f aca="false">IF(D121&lt;&gt;"",F120*(1-$F$6)+$F$6*D121,"")</f>
        <v/>
      </c>
      <c r="G121" s="49" t="str">
        <f aca="false">IF(D121&lt;&gt;"",G120*(1-$G$6)+$G$6*D121,"")</f>
        <v/>
      </c>
      <c r="H121" s="49" t="str">
        <f aca="false">IF(D121&lt;&gt;"",F121-G121,"")</f>
        <v/>
      </c>
      <c r="I121" s="49" t="str">
        <f aca="false">IF(D121&lt;&gt;"",H121*$I$6+(1-$I$6)*I120,"")</f>
        <v/>
      </c>
      <c r="J121" s="53" t="str">
        <f aca="false">IF(D121&lt;&gt;"",H121-I121,"")</f>
        <v/>
      </c>
      <c r="K121" s="50" t="str">
        <f aca="false">IF(J121&lt;&gt;"",IF(J121&gt;0,"Comprar","Vender"),"")</f>
        <v/>
      </c>
      <c r="X121" s="51"/>
      <c r="AS121" s="1"/>
      <c r="AT121" s="1"/>
      <c r="AU121" s="1"/>
      <c r="BA121" s="38"/>
    </row>
    <row r="122" customFormat="false" ht="12.8" hidden="false" customHeight="false" outlineLevel="0" collapsed="false">
      <c r="A122" s="10"/>
      <c r="B122" s="39" t="str">
        <f aca="false">IF(C122&lt;&gt;"",B121+1,"")</f>
        <v/>
      </c>
      <c r="C122" s="40"/>
      <c r="D122" s="56"/>
      <c r="E122" s="42"/>
      <c r="F122" s="49" t="str">
        <f aca="false">IF(D122&lt;&gt;"",F121*(1-$F$6)+$F$6*D122,"")</f>
        <v/>
      </c>
      <c r="G122" s="49" t="str">
        <f aca="false">IF(D122&lt;&gt;"",G121*(1-$G$6)+$G$6*D122,"")</f>
        <v/>
      </c>
      <c r="H122" s="49" t="str">
        <f aca="false">IF(D122&lt;&gt;"",F122-G122,"")</f>
        <v/>
      </c>
      <c r="I122" s="49" t="str">
        <f aca="false">IF(D122&lt;&gt;"",H122*$I$6+(1-$I$6)*I121,"")</f>
        <v/>
      </c>
      <c r="J122" s="53" t="str">
        <f aca="false">IF(D122&lt;&gt;"",H122-I122,"")</f>
        <v/>
      </c>
      <c r="K122" s="50" t="str">
        <f aca="false">IF(J122&lt;&gt;"",IF(J122&gt;0,"Comprar","Vender"),"")</f>
        <v/>
      </c>
      <c r="X122" s="51"/>
      <c r="AS122" s="1"/>
      <c r="AT122" s="1"/>
      <c r="AU122" s="1"/>
      <c r="BA122" s="38"/>
    </row>
    <row r="123" customFormat="false" ht="12.8" hidden="false" customHeight="false" outlineLevel="0" collapsed="false">
      <c r="A123" s="10"/>
      <c r="B123" s="39" t="str">
        <f aca="false">IF(C123&lt;&gt;"",B122+1,"")</f>
        <v/>
      </c>
      <c r="C123" s="40"/>
      <c r="D123" s="56"/>
      <c r="E123" s="42"/>
      <c r="F123" s="49" t="str">
        <f aca="false">IF(D123&lt;&gt;"",F122*(1-$F$6)+$F$6*D123,"")</f>
        <v/>
      </c>
      <c r="G123" s="49" t="str">
        <f aca="false">IF(D123&lt;&gt;"",G122*(1-$G$6)+$G$6*D123,"")</f>
        <v/>
      </c>
      <c r="H123" s="49" t="str">
        <f aca="false">IF(D123&lt;&gt;"",F123-G123,"")</f>
        <v/>
      </c>
      <c r="I123" s="49" t="str">
        <f aca="false">IF(D123&lt;&gt;"",H123*$I$6+(1-$I$6)*I122,"")</f>
        <v/>
      </c>
      <c r="J123" s="53" t="str">
        <f aca="false">IF(D123&lt;&gt;"",H123-I123,"")</f>
        <v/>
      </c>
      <c r="K123" s="50" t="str">
        <f aca="false">IF(J123&lt;&gt;"",IF(J123&gt;0,"Comprar","Vender"),"")</f>
        <v/>
      </c>
      <c r="X123" s="51"/>
      <c r="AS123" s="1"/>
      <c r="AT123" s="1"/>
      <c r="AU123" s="1"/>
      <c r="BA123" s="38"/>
    </row>
    <row r="124" customFormat="false" ht="12.8" hidden="false" customHeight="false" outlineLevel="0" collapsed="false">
      <c r="A124" s="10"/>
      <c r="B124" s="39" t="str">
        <f aca="false">IF(C124&lt;&gt;"",B123+1,"")</f>
        <v/>
      </c>
      <c r="C124" s="40"/>
      <c r="D124" s="56"/>
      <c r="E124" s="42"/>
      <c r="F124" s="49" t="str">
        <f aca="false">IF(D124&lt;&gt;"",F123*(1-$F$6)+$F$6*D124,"")</f>
        <v/>
      </c>
      <c r="G124" s="49" t="str">
        <f aca="false">IF(D124&lt;&gt;"",G123*(1-$G$6)+$G$6*D124,"")</f>
        <v/>
      </c>
      <c r="H124" s="49" t="str">
        <f aca="false">IF(D124&lt;&gt;"",F124-G124,"")</f>
        <v/>
      </c>
      <c r="I124" s="49" t="str">
        <f aca="false">IF(D124&lt;&gt;"",H124*$I$6+(1-$I$6)*I123,"")</f>
        <v/>
      </c>
      <c r="J124" s="53" t="str">
        <f aca="false">IF(D124&lt;&gt;"",H124-I124,"")</f>
        <v/>
      </c>
      <c r="K124" s="50" t="str">
        <f aca="false">IF(J124&lt;&gt;"",IF(J124&gt;0,"Comprar","Vender"),"")</f>
        <v/>
      </c>
      <c r="X124" s="51"/>
      <c r="AS124" s="1"/>
      <c r="AT124" s="1"/>
      <c r="AU124" s="1"/>
      <c r="BA124" s="38"/>
    </row>
    <row r="125" customFormat="false" ht="12.8" hidden="false" customHeight="false" outlineLevel="0" collapsed="false">
      <c r="A125" s="10"/>
      <c r="B125" s="39" t="str">
        <f aca="false">IF(C125&lt;&gt;"",B124+1,"")</f>
        <v/>
      </c>
      <c r="C125" s="40"/>
      <c r="D125" s="56"/>
      <c r="E125" s="42"/>
      <c r="F125" s="49" t="str">
        <f aca="false">IF(D125&lt;&gt;"",F124*(1-$F$6)+$F$6*D125,"")</f>
        <v/>
      </c>
      <c r="G125" s="49" t="str">
        <f aca="false">IF(D125&lt;&gt;"",G124*(1-$G$6)+$G$6*D125,"")</f>
        <v/>
      </c>
      <c r="H125" s="49" t="str">
        <f aca="false">IF(D125&lt;&gt;"",F125-G125,"")</f>
        <v/>
      </c>
      <c r="I125" s="49" t="str">
        <f aca="false">IF(D125&lt;&gt;"",H125*$I$6+(1-$I$6)*I124,"")</f>
        <v/>
      </c>
      <c r="J125" s="53" t="str">
        <f aca="false">IF(D125&lt;&gt;"",H125-I125,"")</f>
        <v/>
      </c>
      <c r="K125" s="50" t="str">
        <f aca="false">IF(J125&lt;&gt;"",IF(J125&gt;0,"Comprar","Vender"),"")</f>
        <v/>
      </c>
      <c r="X125" s="51"/>
      <c r="AS125" s="1"/>
      <c r="AT125" s="1"/>
      <c r="AU125" s="1"/>
      <c r="BA125" s="38"/>
    </row>
    <row r="126" customFormat="false" ht="12.8" hidden="false" customHeight="false" outlineLevel="0" collapsed="false">
      <c r="A126" s="10"/>
      <c r="B126" s="39" t="str">
        <f aca="false">IF(C126&lt;&gt;"",B125+1,"")</f>
        <v/>
      </c>
      <c r="C126" s="40"/>
      <c r="D126" s="56"/>
      <c r="E126" s="42"/>
      <c r="F126" s="49" t="str">
        <f aca="false">IF(D126&lt;&gt;"",F125*(1-$F$6)+$F$6*D126,"")</f>
        <v/>
      </c>
      <c r="G126" s="49" t="str">
        <f aca="false">IF(D126&lt;&gt;"",G125*(1-$G$6)+$G$6*D126,"")</f>
        <v/>
      </c>
      <c r="H126" s="49" t="str">
        <f aca="false">IF(D126&lt;&gt;"",F126-G126,"")</f>
        <v/>
      </c>
      <c r="I126" s="49" t="str">
        <f aca="false">IF(D126&lt;&gt;"",H126*$I$6+(1-$I$6)*I125,"")</f>
        <v/>
      </c>
      <c r="J126" s="53" t="str">
        <f aca="false">IF(D126&lt;&gt;"",H126-I126,"")</f>
        <v/>
      </c>
      <c r="K126" s="50" t="str">
        <f aca="false">IF(J126&lt;&gt;"",IF(J126&gt;0,"Comprar","Vender"),"")</f>
        <v/>
      </c>
      <c r="X126" s="51"/>
      <c r="AS126" s="1"/>
      <c r="AT126" s="1"/>
      <c r="AU126" s="1"/>
      <c r="BA126" s="38"/>
    </row>
    <row r="127" customFormat="false" ht="12.8" hidden="false" customHeight="false" outlineLevel="0" collapsed="false">
      <c r="A127" s="10"/>
      <c r="B127" s="39" t="str">
        <f aca="false">IF(C127&lt;&gt;"",B126+1,"")</f>
        <v/>
      </c>
      <c r="C127" s="40"/>
      <c r="D127" s="56"/>
      <c r="E127" s="42"/>
      <c r="F127" s="49" t="str">
        <f aca="false">IF(D127&lt;&gt;"",F126*(1-$F$6)+$F$6*D127,"")</f>
        <v/>
      </c>
      <c r="G127" s="49" t="str">
        <f aca="false">IF(D127&lt;&gt;"",G126*(1-$G$6)+$G$6*D127,"")</f>
        <v/>
      </c>
      <c r="H127" s="49" t="str">
        <f aca="false">IF(D127&lt;&gt;"",F127-G127,"")</f>
        <v/>
      </c>
      <c r="I127" s="49" t="str">
        <f aca="false">IF(D127&lt;&gt;"",H127*$I$6+(1-$I$6)*I126,"")</f>
        <v/>
      </c>
      <c r="J127" s="53" t="str">
        <f aca="false">IF(D127&lt;&gt;"",H127-I127,"")</f>
        <v/>
      </c>
      <c r="K127" s="50" t="str">
        <f aca="false">IF(J127&lt;&gt;"",IF(J127&gt;0,"Comprar","Vender"),"")</f>
        <v/>
      </c>
      <c r="X127" s="51"/>
      <c r="AS127" s="1"/>
      <c r="AT127" s="1"/>
      <c r="AU127" s="1"/>
      <c r="BA127" s="38"/>
    </row>
    <row r="128" customFormat="false" ht="12.8" hidden="false" customHeight="false" outlineLevel="0" collapsed="false">
      <c r="A128" s="10"/>
      <c r="B128" s="39" t="str">
        <f aca="false">IF(C128&lt;&gt;"",B127+1,"")</f>
        <v/>
      </c>
      <c r="C128" s="40"/>
      <c r="D128" s="56"/>
      <c r="E128" s="42"/>
      <c r="F128" s="49" t="str">
        <f aca="false">IF(D128&lt;&gt;"",F127*(1-$F$6)+$F$6*D128,"")</f>
        <v/>
      </c>
      <c r="G128" s="49" t="str">
        <f aca="false">IF(D128&lt;&gt;"",G127*(1-$G$6)+$G$6*D128,"")</f>
        <v/>
      </c>
      <c r="H128" s="49" t="str">
        <f aca="false">IF(D128&lt;&gt;"",F128-G128,"")</f>
        <v/>
      </c>
      <c r="I128" s="49" t="str">
        <f aca="false">IF(D128&lt;&gt;"",H128*$I$6+(1-$I$6)*I127,"")</f>
        <v/>
      </c>
      <c r="J128" s="53" t="str">
        <f aca="false">IF(D128&lt;&gt;"",H128-I128,"")</f>
        <v/>
      </c>
      <c r="K128" s="50" t="str">
        <f aca="false">IF(J128&lt;&gt;"",IF(J128&gt;0,"Comprar","Vender"),"")</f>
        <v/>
      </c>
      <c r="X128" s="51"/>
      <c r="AS128" s="1"/>
      <c r="AT128" s="1"/>
      <c r="AU128" s="1"/>
      <c r="BA128" s="38"/>
    </row>
    <row r="129" customFormat="false" ht="12.8" hidden="false" customHeight="false" outlineLevel="0" collapsed="false">
      <c r="A129" s="10"/>
      <c r="B129" s="39" t="str">
        <f aca="false">IF(C129&lt;&gt;"",B128+1,"")</f>
        <v/>
      </c>
      <c r="C129" s="40"/>
      <c r="D129" s="56"/>
      <c r="E129" s="42"/>
      <c r="F129" s="49" t="str">
        <f aca="false">IF(D129&lt;&gt;"",F128*(1-$F$6)+$F$6*D129,"")</f>
        <v/>
      </c>
      <c r="G129" s="49" t="str">
        <f aca="false">IF(D129&lt;&gt;"",G128*(1-$G$6)+$G$6*D129,"")</f>
        <v/>
      </c>
      <c r="H129" s="49" t="str">
        <f aca="false">IF(D129&lt;&gt;"",F129-G129,"")</f>
        <v/>
      </c>
      <c r="I129" s="49" t="str">
        <f aca="false">IF(D129&lt;&gt;"",H129*$I$6+(1-$I$6)*I128,"")</f>
        <v/>
      </c>
      <c r="J129" s="53" t="str">
        <f aca="false">IF(D129&lt;&gt;"",H129-I129,"")</f>
        <v/>
      </c>
      <c r="K129" s="50" t="str">
        <f aca="false">IF(J129&lt;&gt;"",IF(J129&gt;0,"Comprar","Vender"),"")</f>
        <v/>
      </c>
      <c r="X129" s="51"/>
      <c r="AS129" s="1"/>
      <c r="AT129" s="1"/>
      <c r="AU129" s="1"/>
      <c r="BA129" s="38"/>
    </row>
    <row r="130" customFormat="false" ht="12.8" hidden="false" customHeight="false" outlineLevel="0" collapsed="false">
      <c r="A130" s="10"/>
      <c r="B130" s="39" t="str">
        <f aca="false">IF(C130&lt;&gt;"",B129+1,"")</f>
        <v/>
      </c>
      <c r="C130" s="40"/>
      <c r="D130" s="56"/>
      <c r="E130" s="42"/>
      <c r="F130" s="49" t="str">
        <f aca="false">IF(D130&lt;&gt;"",F129*(1-$F$6)+$F$6*D130,"")</f>
        <v/>
      </c>
      <c r="G130" s="49" t="str">
        <f aca="false">IF(D130&lt;&gt;"",G129*(1-$G$6)+$G$6*D130,"")</f>
        <v/>
      </c>
      <c r="H130" s="49" t="str">
        <f aca="false">IF(D130&lt;&gt;"",F130-G130,"")</f>
        <v/>
      </c>
      <c r="I130" s="49" t="str">
        <f aca="false">IF(D130&lt;&gt;"",H130*$I$6+(1-$I$6)*I129,"")</f>
        <v/>
      </c>
      <c r="J130" s="53" t="str">
        <f aca="false">IF(D130&lt;&gt;"",H130-I130,"")</f>
        <v/>
      </c>
      <c r="K130" s="50" t="str">
        <f aca="false">IF(J130&lt;&gt;"",IF(J130&gt;0,"Comprar","Vender"),"")</f>
        <v/>
      </c>
      <c r="X130" s="51"/>
      <c r="AS130" s="1"/>
      <c r="AT130" s="1"/>
      <c r="AU130" s="1"/>
      <c r="BA130" s="38"/>
    </row>
    <row r="131" s="1" customFormat="true" ht="12.8" hidden="false" customHeight="false" outlineLevel="0" collapsed="false">
      <c r="A131" s="10"/>
      <c r="B131" s="39" t="str">
        <f aca="false">IF(C131&lt;&gt;"",B130+1,"")</f>
        <v/>
      </c>
      <c r="C131" s="40"/>
      <c r="D131" s="56"/>
      <c r="E131" s="42"/>
      <c r="F131" s="49" t="str">
        <f aca="false">IF(D131&lt;&gt;"",F130*(1-$F$6)+$F$6*D131,"")</f>
        <v/>
      </c>
      <c r="G131" s="49" t="str">
        <f aca="false">IF(D131&lt;&gt;"",G130*(1-$G$6)+$G$6*D131,"")</f>
        <v/>
      </c>
      <c r="H131" s="49" t="str">
        <f aca="false">IF(D131&lt;&gt;"",F131-G131,"")</f>
        <v/>
      </c>
      <c r="I131" s="49" t="str">
        <f aca="false">IF(D131&lt;&gt;"",H131*$I$6+(1-$I$6)*I130,"")</f>
        <v/>
      </c>
      <c r="J131" s="53" t="str">
        <f aca="false">IF(D131&lt;&gt;"",H131-I131,"")</f>
        <v/>
      </c>
      <c r="K131" s="50" t="str">
        <f aca="false">IF(J131&lt;&gt;"",IF(J131&gt;0,"Comprar","Vender"),"")</f>
        <v/>
      </c>
      <c r="X131" s="51"/>
      <c r="AP131" s="4"/>
      <c r="AZ131" s="4"/>
    </row>
    <row r="132" s="1" customFormat="true" ht="12.8" hidden="false" customHeight="false" outlineLevel="0" collapsed="false">
      <c r="A132" s="10"/>
      <c r="B132" s="39" t="str">
        <f aca="false">IF(C132&lt;&gt;"",B131+1,"")</f>
        <v/>
      </c>
      <c r="C132" s="40"/>
      <c r="D132" s="56"/>
      <c r="E132" s="42"/>
      <c r="F132" s="49" t="str">
        <f aca="false">IF(D132&lt;&gt;"",F131*(1-$F$6)+$F$6*D132,"")</f>
        <v/>
      </c>
      <c r="G132" s="49" t="str">
        <f aca="false">IF(D132&lt;&gt;"",G131*(1-$G$6)+$G$6*D132,"")</f>
        <v/>
      </c>
      <c r="H132" s="49" t="str">
        <f aca="false">IF(D132&lt;&gt;"",F132-G132,"")</f>
        <v/>
      </c>
      <c r="I132" s="49" t="str">
        <f aca="false">IF(D132&lt;&gt;"",H132*$I$6+(1-$I$6)*I131,"")</f>
        <v/>
      </c>
      <c r="J132" s="53" t="str">
        <f aca="false">IF(D132&lt;&gt;"",H132-I132,"")</f>
        <v/>
      </c>
      <c r="K132" s="50" t="str">
        <f aca="false">IF(J132&lt;&gt;"",IF(J132&gt;0,"Comprar","Vender"),"")</f>
        <v/>
      </c>
      <c r="X132" s="51"/>
      <c r="AP132" s="4"/>
      <c r="AZ132" s="4"/>
    </row>
    <row r="133" s="1" customFormat="true" ht="12.8" hidden="false" customHeight="false" outlineLevel="0" collapsed="false">
      <c r="A133" s="10"/>
      <c r="B133" s="39" t="str">
        <f aca="false">IF(C133&lt;&gt;"",B132+1,"")</f>
        <v/>
      </c>
      <c r="C133" s="40"/>
      <c r="D133" s="56"/>
      <c r="E133" s="42"/>
      <c r="F133" s="49" t="str">
        <f aca="false">IF(D133&lt;&gt;"",F132*(1-$F$6)+$F$6*D133,"")</f>
        <v/>
      </c>
      <c r="G133" s="49" t="str">
        <f aca="false">IF(D133&lt;&gt;"",G132*(1-$G$6)+$G$6*D133,"")</f>
        <v/>
      </c>
      <c r="H133" s="49" t="str">
        <f aca="false">IF(D133&lt;&gt;"",F133-G133,"")</f>
        <v/>
      </c>
      <c r="I133" s="49" t="str">
        <f aca="false">IF(D133&lt;&gt;"",H133*$I$6+(1-$I$6)*I132,"")</f>
        <v/>
      </c>
      <c r="J133" s="53" t="str">
        <f aca="false">IF(D133&lt;&gt;"",H133-I133,"")</f>
        <v/>
      </c>
      <c r="K133" s="50" t="str">
        <f aca="false">IF(J133&lt;&gt;"",IF(J133&gt;0,"Comprar","Vender"),"")</f>
        <v/>
      </c>
      <c r="X133" s="51"/>
      <c r="AP133" s="4"/>
      <c r="AZ133" s="4"/>
    </row>
    <row r="134" s="1" customFormat="true" ht="12.8" hidden="false" customHeight="false" outlineLevel="0" collapsed="false">
      <c r="A134" s="10"/>
      <c r="B134" s="39" t="str">
        <f aca="false">IF(C134&lt;&gt;"",B133+1,"")</f>
        <v/>
      </c>
      <c r="C134" s="40"/>
      <c r="D134" s="56"/>
      <c r="E134" s="42"/>
      <c r="F134" s="49" t="str">
        <f aca="false">IF(D134&lt;&gt;"",F133*(1-$F$6)+$F$6*D134,"")</f>
        <v/>
      </c>
      <c r="G134" s="49" t="str">
        <f aca="false">IF(D134&lt;&gt;"",G133*(1-$G$6)+$G$6*D134,"")</f>
        <v/>
      </c>
      <c r="H134" s="49" t="str">
        <f aca="false">IF(D134&lt;&gt;"",F134-G134,"")</f>
        <v/>
      </c>
      <c r="I134" s="49" t="str">
        <f aca="false">IF(D134&lt;&gt;"",H134*$I$6+(1-$I$6)*I133,"")</f>
        <v/>
      </c>
      <c r="J134" s="53" t="str">
        <f aca="false">IF(D134&lt;&gt;"",H134-I134,"")</f>
        <v/>
      </c>
      <c r="K134" s="50" t="str">
        <f aca="false">IF(J134&lt;&gt;"",IF(J134&gt;0,"Comprar","Vender"),"")</f>
        <v/>
      </c>
      <c r="X134" s="51"/>
      <c r="AP134" s="4"/>
      <c r="AZ134" s="4"/>
    </row>
    <row r="135" s="1" customFormat="true" ht="12.8" hidden="false" customHeight="false" outlineLevel="0" collapsed="false">
      <c r="A135" s="10"/>
      <c r="B135" s="39" t="str">
        <f aca="false">IF(C135&lt;&gt;"",B134+1,"")</f>
        <v/>
      </c>
      <c r="C135" s="40"/>
      <c r="D135" s="56"/>
      <c r="E135" s="42"/>
      <c r="F135" s="49" t="str">
        <f aca="false">IF(D135&lt;&gt;"",F134*(1-$F$6)+$F$6*D135,"")</f>
        <v/>
      </c>
      <c r="G135" s="49" t="str">
        <f aca="false">IF(D135&lt;&gt;"",G134*(1-$G$6)+$G$6*D135,"")</f>
        <v/>
      </c>
      <c r="H135" s="49" t="str">
        <f aca="false">IF(D135&lt;&gt;"",F135-G135,"")</f>
        <v/>
      </c>
      <c r="I135" s="49" t="str">
        <f aca="false">IF(D135&lt;&gt;"",H135*$I$6+(1-$I$6)*I134,"")</f>
        <v/>
      </c>
      <c r="J135" s="53" t="str">
        <f aca="false">IF(D135&lt;&gt;"",H135-I135,"")</f>
        <v/>
      </c>
      <c r="K135" s="50" t="str">
        <f aca="false">IF(J135&lt;&gt;"",IF(J135&gt;0,"Comprar","Vender"),"")</f>
        <v/>
      </c>
      <c r="X135" s="51"/>
      <c r="AP135" s="4"/>
      <c r="AZ135" s="4"/>
    </row>
    <row r="136" s="1" customFormat="true" ht="12.8" hidden="false" customHeight="false" outlineLevel="0" collapsed="false">
      <c r="A136" s="10"/>
      <c r="B136" s="39" t="str">
        <f aca="false">IF(C136&lt;&gt;"",B135+1,"")</f>
        <v/>
      </c>
      <c r="C136" s="40"/>
      <c r="D136" s="56"/>
      <c r="E136" s="42"/>
      <c r="F136" s="49" t="str">
        <f aca="false">IF(D136&lt;&gt;"",F135*(1-$F$6)+$F$6*D136,"")</f>
        <v/>
      </c>
      <c r="G136" s="49" t="str">
        <f aca="false">IF(D136&lt;&gt;"",G135*(1-$G$6)+$G$6*D136,"")</f>
        <v/>
      </c>
      <c r="H136" s="49" t="str">
        <f aca="false">IF(D136&lt;&gt;"",F136-G136,"")</f>
        <v/>
      </c>
      <c r="I136" s="49" t="str">
        <f aca="false">IF(D136&lt;&gt;"",H136*$I$6+(1-$I$6)*I135,"")</f>
        <v/>
      </c>
      <c r="J136" s="53" t="str">
        <f aca="false">IF(D136&lt;&gt;"",H136-I136,"")</f>
        <v/>
      </c>
      <c r="K136" s="50" t="str">
        <f aca="false">IF(J136&lt;&gt;"",IF(J136&gt;0,"Comprar","Vender"),"")</f>
        <v/>
      </c>
      <c r="X136" s="51"/>
      <c r="AP136" s="4"/>
      <c r="AZ136" s="4"/>
    </row>
    <row r="137" s="1" customFormat="true" ht="12.8" hidden="false" customHeight="false" outlineLevel="0" collapsed="false">
      <c r="A137" s="10"/>
      <c r="B137" s="39" t="str">
        <f aca="false">IF(C137&lt;&gt;"",B136+1,"")</f>
        <v/>
      </c>
      <c r="C137" s="40"/>
      <c r="D137" s="56"/>
      <c r="E137" s="42"/>
      <c r="F137" s="49" t="str">
        <f aca="false">IF(D137&lt;&gt;"",F136*(1-$F$6)+$F$6*D137,"")</f>
        <v/>
      </c>
      <c r="G137" s="49" t="str">
        <f aca="false">IF(D137&lt;&gt;"",G136*(1-$G$6)+$G$6*D137,"")</f>
        <v/>
      </c>
      <c r="H137" s="49" t="str">
        <f aca="false">IF(D137&lt;&gt;"",F137-G137,"")</f>
        <v/>
      </c>
      <c r="I137" s="49" t="str">
        <f aca="false">IF(D137&lt;&gt;"",H137*$I$6+(1-$I$6)*I136,"")</f>
        <v/>
      </c>
      <c r="J137" s="53" t="str">
        <f aca="false">IF(D137&lt;&gt;"",H137-I137,"")</f>
        <v/>
      </c>
      <c r="K137" s="50" t="str">
        <f aca="false">IF(J137&lt;&gt;"",IF(J137&gt;0,"Comprar","Vender"),"")</f>
        <v/>
      </c>
      <c r="X137" s="51"/>
      <c r="AP137" s="4"/>
      <c r="AZ137" s="4"/>
    </row>
    <row r="138" s="1" customFormat="true" ht="12.8" hidden="false" customHeight="false" outlineLevel="0" collapsed="false">
      <c r="A138" s="10"/>
      <c r="B138" s="39" t="str">
        <f aca="false">IF(C138&lt;&gt;"",B137+1,"")</f>
        <v/>
      </c>
      <c r="C138" s="40"/>
      <c r="D138" s="56"/>
      <c r="E138" s="42"/>
      <c r="F138" s="49" t="str">
        <f aca="false">IF(D138&lt;&gt;"",F137*(1-$F$6)+$F$6*D138,"")</f>
        <v/>
      </c>
      <c r="G138" s="49" t="str">
        <f aca="false">IF(D138&lt;&gt;"",G137*(1-$G$6)+$G$6*D138,"")</f>
        <v/>
      </c>
      <c r="H138" s="49" t="str">
        <f aca="false">IF(D138&lt;&gt;"",F138-G138,"")</f>
        <v/>
      </c>
      <c r="I138" s="49" t="str">
        <f aca="false">IF(D138&lt;&gt;"",H138*$I$6+(1-$I$6)*I137,"")</f>
        <v/>
      </c>
      <c r="J138" s="53" t="str">
        <f aca="false">IF(D138&lt;&gt;"",H138-I138,"")</f>
        <v/>
      </c>
      <c r="K138" s="50" t="str">
        <f aca="false">IF(J138&lt;&gt;"",IF(J138&gt;0,"Comprar","Vender"),"")</f>
        <v/>
      </c>
      <c r="X138" s="51"/>
      <c r="AP138" s="4"/>
      <c r="AZ138" s="4"/>
    </row>
    <row r="139" s="1" customFormat="true" ht="12.8" hidden="false" customHeight="false" outlineLevel="0" collapsed="false">
      <c r="A139" s="10"/>
      <c r="B139" s="39" t="str">
        <f aca="false">IF(C139&lt;&gt;"",B138+1,"")</f>
        <v/>
      </c>
      <c r="C139" s="40"/>
      <c r="D139" s="56"/>
      <c r="E139" s="42"/>
      <c r="F139" s="49" t="str">
        <f aca="false">IF(D139&lt;&gt;"",F138*(1-$F$6)+$F$6*D139,"")</f>
        <v/>
      </c>
      <c r="G139" s="49" t="str">
        <f aca="false">IF(D139&lt;&gt;"",G138*(1-$G$6)+$G$6*D139,"")</f>
        <v/>
      </c>
      <c r="H139" s="49" t="str">
        <f aca="false">IF(D139&lt;&gt;"",F139-G139,"")</f>
        <v/>
      </c>
      <c r="I139" s="49" t="str">
        <f aca="false">IF(D139&lt;&gt;"",H139*$I$6+(1-$I$6)*I138,"")</f>
        <v/>
      </c>
      <c r="J139" s="53" t="str">
        <f aca="false">IF(D139&lt;&gt;"",H139-I139,"")</f>
        <v/>
      </c>
      <c r="K139" s="50" t="str">
        <f aca="false">IF(J139&lt;&gt;"",IF(J139&gt;0,"Comprar","Vender"),"")</f>
        <v/>
      </c>
      <c r="X139" s="51"/>
      <c r="AP139" s="4"/>
      <c r="AZ139" s="4"/>
    </row>
    <row r="140" s="1" customFormat="true" ht="12.8" hidden="false" customHeight="false" outlineLevel="0" collapsed="false">
      <c r="A140" s="10"/>
      <c r="B140" s="39" t="str">
        <f aca="false">IF(C140&lt;&gt;"",B139+1,"")</f>
        <v/>
      </c>
      <c r="C140" s="40"/>
      <c r="D140" s="56"/>
      <c r="E140" s="42"/>
      <c r="F140" s="49" t="str">
        <f aca="false">IF(D140&lt;&gt;"",F139*(1-$F$6)+$F$6*D140,"")</f>
        <v/>
      </c>
      <c r="G140" s="49" t="str">
        <f aca="false">IF(D140&lt;&gt;"",G139*(1-$G$6)+$G$6*D140,"")</f>
        <v/>
      </c>
      <c r="H140" s="49" t="str">
        <f aca="false">IF(D140&lt;&gt;"",F140-G140,"")</f>
        <v/>
      </c>
      <c r="I140" s="49" t="str">
        <f aca="false">IF(D140&lt;&gt;"",H140*$I$6+(1-$I$6)*I139,"")</f>
        <v/>
      </c>
      <c r="J140" s="53" t="str">
        <f aca="false">IF(D140&lt;&gt;"",H140-I140,"")</f>
        <v/>
      </c>
      <c r="K140" s="50" t="str">
        <f aca="false">IF(J140&lt;&gt;"",IF(J140&gt;0,"Comprar","Vender"),"")</f>
        <v/>
      </c>
      <c r="X140" s="51"/>
      <c r="AP140" s="4"/>
      <c r="AZ140" s="4"/>
      <c r="BA140" s="5"/>
    </row>
    <row r="141" s="1" customFormat="true" ht="12.8" hidden="false" customHeight="false" outlineLevel="0" collapsed="false">
      <c r="A141" s="10"/>
      <c r="B141" s="39" t="str">
        <f aca="false">IF(C141&lt;&gt;"",B140+1,"")</f>
        <v/>
      </c>
      <c r="C141" s="40"/>
      <c r="D141" s="56"/>
      <c r="E141" s="42"/>
      <c r="F141" s="49" t="str">
        <f aca="false">IF(D141&lt;&gt;"",F140*(1-$F$6)+$F$6*D141,"")</f>
        <v/>
      </c>
      <c r="G141" s="49" t="str">
        <f aca="false">IF(D141&lt;&gt;"",G140*(1-$G$6)+$G$6*D141,"")</f>
        <v/>
      </c>
      <c r="H141" s="49" t="str">
        <f aca="false">IF(D141&lt;&gt;"",F141-G141,"")</f>
        <v/>
      </c>
      <c r="I141" s="49" t="str">
        <f aca="false">IF(D141&lt;&gt;"",H141*$I$6+(1-$I$6)*I140,"")</f>
        <v/>
      </c>
      <c r="J141" s="53" t="str">
        <f aca="false">IF(D141&lt;&gt;"",H141-I141,"")</f>
        <v/>
      </c>
      <c r="K141" s="50" t="str">
        <f aca="false">IF(J141&lt;&gt;"",IF(J141&gt;0,"Comprar","Vender"),"")</f>
        <v/>
      </c>
      <c r="X141" s="51"/>
      <c r="AP141" s="4"/>
      <c r="AZ141" s="4"/>
      <c r="BA141" s="5"/>
    </row>
    <row r="142" s="1" customFormat="true" ht="12.8" hidden="false" customHeight="false" outlineLevel="0" collapsed="false">
      <c r="A142" s="10"/>
      <c r="B142" s="39" t="str">
        <f aca="false">IF(C142&lt;&gt;"",B141+1,"")</f>
        <v/>
      </c>
      <c r="C142" s="40"/>
      <c r="D142" s="56"/>
      <c r="E142" s="42"/>
      <c r="F142" s="49" t="str">
        <f aca="false">IF(D142&lt;&gt;"",F141*(1-$F$6)+$F$6*D142,"")</f>
        <v/>
      </c>
      <c r="G142" s="49" t="str">
        <f aca="false">IF(D142&lt;&gt;"",G141*(1-$G$6)+$G$6*D142,"")</f>
        <v/>
      </c>
      <c r="H142" s="49" t="str">
        <f aca="false">IF(D142&lt;&gt;"",F142-G142,"")</f>
        <v/>
      </c>
      <c r="I142" s="49" t="str">
        <f aca="false">IF(D142&lt;&gt;"",H142*$I$6+(1-$I$6)*I141,"")</f>
        <v/>
      </c>
      <c r="J142" s="53" t="str">
        <f aca="false">IF(D142&lt;&gt;"",H142-I142,"")</f>
        <v/>
      </c>
      <c r="K142" s="50" t="str">
        <f aca="false">IF(J142&lt;&gt;"",IF(J142&gt;0,"Comprar","Vender"),"")</f>
        <v/>
      </c>
      <c r="X142" s="51"/>
      <c r="AP142" s="4"/>
      <c r="AZ142" s="4"/>
      <c r="BA142" s="5"/>
    </row>
    <row r="143" s="1" customFormat="true" ht="12.8" hidden="false" customHeight="false" outlineLevel="0" collapsed="false">
      <c r="A143" s="10"/>
      <c r="B143" s="39" t="str">
        <f aca="false">IF(C143&lt;&gt;"",B142+1,"")</f>
        <v/>
      </c>
      <c r="C143" s="40"/>
      <c r="D143" s="56"/>
      <c r="E143" s="42"/>
      <c r="F143" s="49" t="str">
        <f aca="false">IF(D143&lt;&gt;"",F142*(1-$F$6)+$F$6*D143,"")</f>
        <v/>
      </c>
      <c r="G143" s="49" t="str">
        <f aca="false">IF(D143&lt;&gt;"",G142*(1-$G$6)+$G$6*D143,"")</f>
        <v/>
      </c>
      <c r="H143" s="49" t="str">
        <f aca="false">IF(D143&lt;&gt;"",F143-G143,"")</f>
        <v/>
      </c>
      <c r="I143" s="49" t="str">
        <f aca="false">IF(D143&lt;&gt;"",H143*$I$6+(1-$I$6)*I142,"")</f>
        <v/>
      </c>
      <c r="J143" s="53" t="str">
        <f aca="false">IF(D143&lt;&gt;"",H143-I143,"")</f>
        <v/>
      </c>
      <c r="K143" s="50" t="str">
        <f aca="false">IF(J143&lt;&gt;"",IF(J143&gt;0,"Comprar","Vender"),"")</f>
        <v/>
      </c>
      <c r="X143" s="51"/>
      <c r="AP143" s="4"/>
      <c r="AZ143" s="4"/>
      <c r="BA143" s="5"/>
    </row>
    <row r="144" s="1" customFormat="true" ht="12.8" hidden="false" customHeight="false" outlineLevel="0" collapsed="false">
      <c r="A144" s="10"/>
      <c r="B144" s="39" t="str">
        <f aca="false">IF(C144&lt;&gt;"",B143+1,"")</f>
        <v/>
      </c>
      <c r="C144" s="40"/>
      <c r="D144" s="56"/>
      <c r="E144" s="42"/>
      <c r="F144" s="49" t="str">
        <f aca="false">IF(D144&lt;&gt;"",F143*(1-$F$6)+$F$6*D144,"")</f>
        <v/>
      </c>
      <c r="G144" s="49" t="str">
        <f aca="false">IF(D144&lt;&gt;"",G143*(1-$G$6)+$G$6*D144,"")</f>
        <v/>
      </c>
      <c r="H144" s="49" t="str">
        <f aca="false">IF(D144&lt;&gt;"",F144-G144,"")</f>
        <v/>
      </c>
      <c r="I144" s="49" t="str">
        <f aca="false">IF(D144&lt;&gt;"",H144*$I$6+(1-$I$6)*I143,"")</f>
        <v/>
      </c>
      <c r="J144" s="53" t="str">
        <f aca="false">IF(D144&lt;&gt;"",H144-I144,"")</f>
        <v/>
      </c>
      <c r="K144" s="50" t="str">
        <f aca="false">IF(J144&lt;&gt;"",IF(J144&gt;0,"Comprar","Vender"),"")</f>
        <v/>
      </c>
      <c r="X144" s="51"/>
      <c r="AP144" s="4"/>
      <c r="AZ144" s="4"/>
      <c r="BA144" s="5"/>
    </row>
    <row r="145" s="1" customFormat="true" ht="12.8" hidden="false" customHeight="false" outlineLevel="0" collapsed="false">
      <c r="A145" s="10"/>
      <c r="B145" s="39" t="str">
        <f aca="false">IF(C145&lt;&gt;"",B144+1,"")</f>
        <v/>
      </c>
      <c r="C145" s="40"/>
      <c r="D145" s="56"/>
      <c r="E145" s="42"/>
      <c r="F145" s="49" t="str">
        <f aca="false">IF(D145&lt;&gt;"",F144*(1-$F$6)+$F$6*D145,"")</f>
        <v/>
      </c>
      <c r="G145" s="49" t="str">
        <f aca="false">IF(D145&lt;&gt;"",G144*(1-$G$6)+$G$6*D145,"")</f>
        <v/>
      </c>
      <c r="H145" s="49" t="str">
        <f aca="false">IF(D145&lt;&gt;"",F145-G145,"")</f>
        <v/>
      </c>
      <c r="I145" s="49" t="str">
        <f aca="false">IF(D145&lt;&gt;"",H145*$I$6+(1-$I$6)*I144,"")</f>
        <v/>
      </c>
      <c r="J145" s="53" t="str">
        <f aca="false">IF(D145&lt;&gt;"",H145-I145,"")</f>
        <v/>
      </c>
      <c r="K145" s="50" t="str">
        <f aca="false">IF(J145&lt;&gt;"",IF(J145&gt;0,"Comprar","Vender"),"")</f>
        <v/>
      </c>
      <c r="X145" s="51"/>
      <c r="AP145" s="4"/>
      <c r="AZ145" s="4"/>
      <c r="BA145" s="5"/>
    </row>
    <row r="146" s="1" customFormat="true" ht="12.8" hidden="false" customHeight="false" outlineLevel="0" collapsed="false">
      <c r="A146" s="10"/>
      <c r="B146" s="39" t="str">
        <f aca="false">IF(C146&lt;&gt;"",B145+1,"")</f>
        <v/>
      </c>
      <c r="C146" s="40"/>
      <c r="D146" s="56"/>
      <c r="E146" s="42"/>
      <c r="F146" s="49" t="str">
        <f aca="false">IF(D146&lt;&gt;"",F145*(1-$F$6)+$F$6*D146,"")</f>
        <v/>
      </c>
      <c r="G146" s="49" t="str">
        <f aca="false">IF(D146&lt;&gt;"",G145*(1-$G$6)+$G$6*D146,"")</f>
        <v/>
      </c>
      <c r="H146" s="49" t="str">
        <f aca="false">IF(D146&lt;&gt;"",F146-G146,"")</f>
        <v/>
      </c>
      <c r="I146" s="49" t="str">
        <f aca="false">IF(D146&lt;&gt;"",H146*$I$6+(1-$I$6)*I145,"")</f>
        <v/>
      </c>
      <c r="J146" s="53" t="str">
        <f aca="false">IF(D146&lt;&gt;"",H146-I146,"")</f>
        <v/>
      </c>
      <c r="K146" s="50" t="str">
        <f aca="false">IF(J146&lt;&gt;"",IF(J146&gt;0,"Comprar","Vender"),"")</f>
        <v/>
      </c>
      <c r="X146" s="51"/>
      <c r="AP146" s="4"/>
      <c r="AZ146" s="4"/>
      <c r="BA146" s="5"/>
    </row>
    <row r="147" s="1" customFormat="true" ht="12.8" hidden="false" customHeight="false" outlineLevel="0" collapsed="false">
      <c r="A147" s="10"/>
      <c r="B147" s="39" t="str">
        <f aca="false">IF(C147&lt;&gt;"",B146+1,"")</f>
        <v/>
      </c>
      <c r="C147" s="40"/>
      <c r="D147" s="56"/>
      <c r="E147" s="42"/>
      <c r="F147" s="49" t="str">
        <f aca="false">IF(D147&lt;&gt;"",F146*(1-$F$6)+$F$6*D147,"")</f>
        <v/>
      </c>
      <c r="G147" s="49" t="str">
        <f aca="false">IF(D147&lt;&gt;"",G146*(1-$G$6)+$G$6*D147,"")</f>
        <v/>
      </c>
      <c r="H147" s="49" t="str">
        <f aca="false">IF(D147&lt;&gt;"",F147-G147,"")</f>
        <v/>
      </c>
      <c r="I147" s="49" t="str">
        <f aca="false">IF(D147&lt;&gt;"",H147*$I$6+(1-$I$6)*I146,"")</f>
        <v/>
      </c>
      <c r="J147" s="53" t="str">
        <f aca="false">IF(D147&lt;&gt;"",H147-I147,"")</f>
        <v/>
      </c>
      <c r="K147" s="50" t="str">
        <f aca="false">IF(J147&lt;&gt;"",IF(J147&gt;0,"Comprar","Vender"),"")</f>
        <v/>
      </c>
      <c r="X147" s="51"/>
      <c r="AP147" s="4"/>
      <c r="AZ147" s="4"/>
      <c r="BA147" s="5"/>
    </row>
    <row r="148" s="1" customFormat="true" ht="12.8" hidden="false" customHeight="false" outlineLevel="0" collapsed="false">
      <c r="A148" s="10"/>
      <c r="B148" s="39" t="str">
        <f aca="false">IF(C148&lt;&gt;"",B147+1,"")</f>
        <v/>
      </c>
      <c r="C148" s="40"/>
      <c r="D148" s="56"/>
      <c r="E148" s="42"/>
      <c r="F148" s="49" t="str">
        <f aca="false">IF(D148&lt;&gt;"",F147*(1-$F$6)+$F$6*D148,"")</f>
        <v/>
      </c>
      <c r="G148" s="49" t="str">
        <f aca="false">IF(D148&lt;&gt;"",G147*(1-$G$6)+$G$6*D148,"")</f>
        <v/>
      </c>
      <c r="H148" s="49" t="str">
        <f aca="false">IF(D148&lt;&gt;"",F148-G148,"")</f>
        <v/>
      </c>
      <c r="I148" s="49" t="str">
        <f aca="false">IF(D148&lt;&gt;"",H148*$I$6+(1-$I$6)*I147,"")</f>
        <v/>
      </c>
      <c r="J148" s="53" t="str">
        <f aca="false">IF(D148&lt;&gt;"",H148-I148,"")</f>
        <v/>
      </c>
      <c r="K148" s="50" t="str">
        <f aca="false">IF(J148&lt;&gt;"",IF(J148&gt;0,"Comprar","Vender"),"")</f>
        <v/>
      </c>
      <c r="X148" s="51"/>
      <c r="AP148" s="4"/>
      <c r="AZ148" s="4"/>
      <c r="BA148" s="5"/>
    </row>
    <row r="149" s="1" customFormat="true" ht="12.8" hidden="false" customHeight="false" outlineLevel="0" collapsed="false">
      <c r="A149" s="10"/>
      <c r="B149" s="39" t="str">
        <f aca="false">IF(C149&lt;&gt;"",B148+1,"")</f>
        <v/>
      </c>
      <c r="C149" s="40"/>
      <c r="D149" s="56"/>
      <c r="E149" s="42"/>
      <c r="F149" s="49" t="str">
        <f aca="false">IF(D149&lt;&gt;"",F148*(1-$F$6)+$F$6*D149,"")</f>
        <v/>
      </c>
      <c r="G149" s="49" t="str">
        <f aca="false">IF(D149&lt;&gt;"",G148*(1-$G$6)+$G$6*D149,"")</f>
        <v/>
      </c>
      <c r="H149" s="49" t="str">
        <f aca="false">IF(D149&lt;&gt;"",F149-G149,"")</f>
        <v/>
      </c>
      <c r="I149" s="49" t="str">
        <f aca="false">IF(D149&lt;&gt;"",H149*$I$6+(1-$I$6)*I148,"")</f>
        <v/>
      </c>
      <c r="J149" s="53" t="str">
        <f aca="false">IF(D149&lt;&gt;"",H149-I149,"")</f>
        <v/>
      </c>
      <c r="K149" s="50" t="str">
        <f aca="false">IF(J149&lt;&gt;"",IF(J149&gt;0,"Comprar","Vender"),"")</f>
        <v/>
      </c>
      <c r="X149" s="51"/>
      <c r="AP149" s="4"/>
      <c r="AZ149" s="4"/>
      <c r="BA149" s="5"/>
    </row>
    <row r="150" s="1" customFormat="true" ht="12.8" hidden="false" customHeight="false" outlineLevel="0" collapsed="false">
      <c r="A150" s="10"/>
      <c r="B150" s="39" t="str">
        <f aca="false">IF(C150&lt;&gt;"",B149+1,"")</f>
        <v/>
      </c>
      <c r="C150" s="40"/>
      <c r="D150" s="56"/>
      <c r="E150" s="42"/>
      <c r="F150" s="49" t="str">
        <f aca="false">IF(D150&lt;&gt;"",F149*(1-$F$6)+$F$6*D150,"")</f>
        <v/>
      </c>
      <c r="G150" s="49" t="str">
        <f aca="false">IF(D150&lt;&gt;"",G149*(1-$G$6)+$G$6*D150,"")</f>
        <v/>
      </c>
      <c r="H150" s="49" t="str">
        <f aca="false">IF(D150&lt;&gt;"",F150-G150,"")</f>
        <v/>
      </c>
      <c r="I150" s="49" t="str">
        <f aca="false">IF(D150&lt;&gt;"",H150*$I$6+(1-$I$6)*I149,"")</f>
        <v/>
      </c>
      <c r="J150" s="53" t="str">
        <f aca="false">IF(D150&lt;&gt;"",H150-I150,"")</f>
        <v/>
      </c>
      <c r="K150" s="50" t="str">
        <f aca="false">IF(J150&lt;&gt;"",IF(J150&gt;0,"Comprar","Vender"),"")</f>
        <v/>
      </c>
      <c r="X150" s="51"/>
      <c r="AP150" s="4"/>
      <c r="AZ150" s="4"/>
      <c r="BA150" s="5"/>
    </row>
    <row r="151" s="1" customFormat="true" ht="12.8" hidden="false" customHeight="false" outlineLevel="0" collapsed="false">
      <c r="A151" s="10"/>
      <c r="B151" s="39" t="str">
        <f aca="false">IF(C151&lt;&gt;"",B150+1,"")</f>
        <v/>
      </c>
      <c r="C151" s="40"/>
      <c r="D151" s="56"/>
      <c r="E151" s="42"/>
      <c r="F151" s="49" t="str">
        <f aca="false">IF(D151&lt;&gt;"",F150*(1-$F$6)+$F$6*D151,"")</f>
        <v/>
      </c>
      <c r="G151" s="49" t="str">
        <f aca="false">IF(D151&lt;&gt;"",G150*(1-$G$6)+$G$6*D151,"")</f>
        <v/>
      </c>
      <c r="H151" s="49" t="str">
        <f aca="false">IF(D151&lt;&gt;"",F151-G151,"")</f>
        <v/>
      </c>
      <c r="I151" s="49" t="str">
        <f aca="false">IF(D151&lt;&gt;"",H151*$I$6+(1-$I$6)*I150,"")</f>
        <v/>
      </c>
      <c r="J151" s="53" t="str">
        <f aca="false">IF(D151&lt;&gt;"",H151-I151,"")</f>
        <v/>
      </c>
      <c r="K151" s="50" t="str">
        <f aca="false">IF(J151&lt;&gt;"",IF(J151&gt;0,"Comprar","Vender"),"")</f>
        <v/>
      </c>
      <c r="X151" s="51"/>
      <c r="AP151" s="4"/>
      <c r="AZ151" s="4"/>
      <c r="BA151" s="5"/>
    </row>
    <row r="152" s="1" customFormat="true" ht="12.8" hidden="false" customHeight="false" outlineLevel="0" collapsed="false">
      <c r="B152" s="39" t="str">
        <f aca="false">IF(C152&lt;&gt;"",B151+1,"")</f>
        <v/>
      </c>
      <c r="C152" s="40"/>
      <c r="D152" s="56"/>
      <c r="E152" s="42"/>
      <c r="F152" s="49" t="str">
        <f aca="false">IF(D152&lt;&gt;"",F151*(1-$F$6)+$F$6*D152,"")</f>
        <v/>
      </c>
      <c r="G152" s="49" t="str">
        <f aca="false">IF(D152&lt;&gt;"",G151*(1-$G$6)+$G$6*D152,"")</f>
        <v/>
      </c>
      <c r="H152" s="49" t="str">
        <f aca="false">IF(D152&lt;&gt;"",F152-G152,"")</f>
        <v/>
      </c>
      <c r="I152" s="49" t="str">
        <f aca="false">IF(D152&lt;&gt;"",H152*$I$6+(1-$I$6)*I151,"")</f>
        <v/>
      </c>
      <c r="J152" s="53" t="str">
        <f aca="false">IF(D152&lt;&gt;"",H152-I152,"")</f>
        <v/>
      </c>
      <c r="K152" s="50" t="str">
        <f aca="false">IF(J152&lt;&gt;"",IF(J152&gt;0,"Comprar","Vender"),"")</f>
        <v/>
      </c>
      <c r="AP152" s="4"/>
      <c r="AZ152" s="4"/>
      <c r="BA152" s="5"/>
    </row>
    <row r="153" s="1" customFormat="true" ht="12.8" hidden="false" customHeight="false" outlineLevel="0" collapsed="false">
      <c r="B153" s="39" t="str">
        <f aca="false">IF(C153&lt;&gt;"",B152+1,"")</f>
        <v/>
      </c>
      <c r="C153" s="40"/>
      <c r="D153" s="56"/>
      <c r="E153" s="42"/>
      <c r="F153" s="49" t="str">
        <f aca="false">IF(D153&lt;&gt;"",F152*(1-$F$6)+$F$6*D153,"")</f>
        <v/>
      </c>
      <c r="G153" s="49" t="str">
        <f aca="false">IF(D153&lt;&gt;"",G152*(1-$G$6)+$G$6*D153,"")</f>
        <v/>
      </c>
      <c r="H153" s="49" t="str">
        <f aca="false">IF(D153&lt;&gt;"",F153-G153,"")</f>
        <v/>
      </c>
      <c r="I153" s="49" t="str">
        <f aca="false">IF(D153&lt;&gt;"",H153*$I$6+(1-$I$6)*I152,"")</f>
        <v/>
      </c>
      <c r="J153" s="53" t="str">
        <f aca="false">IF(D153&lt;&gt;"",H153-I153,"")</f>
        <v/>
      </c>
      <c r="K153" s="50" t="str">
        <f aca="false">IF(J153&lt;&gt;"",IF(J153&gt;0,"Comprar","Vender"),"")</f>
        <v/>
      </c>
      <c r="AP153" s="4"/>
      <c r="AZ153" s="4"/>
      <c r="BA153" s="5"/>
    </row>
    <row r="154" s="1" customFormat="true" ht="12.8" hidden="false" customHeight="false" outlineLevel="0" collapsed="false">
      <c r="B154" s="39" t="str">
        <f aca="false">IF(C154&lt;&gt;"",B153+1,"")</f>
        <v/>
      </c>
      <c r="C154" s="40"/>
      <c r="D154" s="56"/>
      <c r="E154" s="42"/>
      <c r="F154" s="49" t="str">
        <f aca="false">IF(D154&lt;&gt;"",F153*(1-$F$6)+$F$6*D154,"")</f>
        <v/>
      </c>
      <c r="G154" s="49" t="str">
        <f aca="false">IF(D154&lt;&gt;"",G153*(1-$G$6)+$G$6*D154,"")</f>
        <v/>
      </c>
      <c r="H154" s="49" t="str">
        <f aca="false">IF(D154&lt;&gt;"",F154-G154,"")</f>
        <v/>
      </c>
      <c r="I154" s="49" t="str">
        <f aca="false">IF(D154&lt;&gt;"",H154*$I$6+(1-$I$6)*I153,"")</f>
        <v/>
      </c>
      <c r="J154" s="53" t="str">
        <f aca="false">IF(D154&lt;&gt;"",H154-I154,"")</f>
        <v/>
      </c>
      <c r="K154" s="50" t="str">
        <f aca="false">IF(J154&lt;&gt;"",IF(J154&gt;0,"Comprar","Vender"),"")</f>
        <v/>
      </c>
      <c r="AP154" s="4"/>
      <c r="AZ154" s="4"/>
      <c r="BA154" s="5"/>
    </row>
    <row r="155" s="1" customFormat="true" ht="12.8" hidden="false" customHeight="false" outlineLevel="0" collapsed="false">
      <c r="B155" s="39" t="str">
        <f aca="false">IF(C155&lt;&gt;"",B154+1,"")</f>
        <v/>
      </c>
      <c r="C155" s="40"/>
      <c r="D155" s="56"/>
      <c r="E155" s="42"/>
      <c r="F155" s="49" t="str">
        <f aca="false">IF(D155&lt;&gt;"",F154*(1-$F$6)+$F$6*D155,"")</f>
        <v/>
      </c>
      <c r="G155" s="49" t="str">
        <f aca="false">IF(D155&lt;&gt;"",G154*(1-$G$6)+$G$6*D155,"")</f>
        <v/>
      </c>
      <c r="H155" s="49" t="str">
        <f aca="false">IF(D155&lt;&gt;"",F155-G155,"")</f>
        <v/>
      </c>
      <c r="I155" s="49" t="str">
        <f aca="false">IF(D155&lt;&gt;"",H155*$I$6+(1-$I$6)*I154,"")</f>
        <v/>
      </c>
      <c r="J155" s="53" t="str">
        <f aca="false">IF(D155&lt;&gt;"",H155-I155,"")</f>
        <v/>
      </c>
      <c r="K155" s="50" t="str">
        <f aca="false">IF(J155&lt;&gt;"",IF(J155&gt;0,"Comprar","Vender"),"")</f>
        <v/>
      </c>
      <c r="AP155" s="4"/>
      <c r="AZ155" s="4"/>
      <c r="BA155" s="5"/>
    </row>
    <row r="156" s="1" customFormat="true" ht="12.8" hidden="false" customHeight="false" outlineLevel="0" collapsed="false">
      <c r="B156" s="39" t="str">
        <f aca="false">IF(C156&lt;&gt;"",B155+1,"")</f>
        <v/>
      </c>
      <c r="C156" s="40"/>
      <c r="D156" s="56"/>
      <c r="E156" s="42"/>
      <c r="F156" s="49" t="str">
        <f aca="false">IF(D156&lt;&gt;"",F155*(1-$F$6)+$F$6*D156,"")</f>
        <v/>
      </c>
      <c r="G156" s="49" t="str">
        <f aca="false">IF(D156&lt;&gt;"",G155*(1-$G$6)+$G$6*D156,"")</f>
        <v/>
      </c>
      <c r="H156" s="49" t="str">
        <f aca="false">IF(D156&lt;&gt;"",F156-G156,"")</f>
        <v/>
      </c>
      <c r="I156" s="49" t="str">
        <f aca="false">IF(D156&lt;&gt;"",H156*$I$6+(1-$I$6)*I155,"")</f>
        <v/>
      </c>
      <c r="J156" s="53" t="str">
        <f aca="false">IF(D156&lt;&gt;"",H156-I156,"")</f>
        <v/>
      </c>
      <c r="K156" s="50" t="str">
        <f aca="false">IF(J156&lt;&gt;"",IF(J156&gt;0,"Comprar","Vender"),"")</f>
        <v/>
      </c>
      <c r="AP156" s="4"/>
      <c r="AZ156" s="4"/>
      <c r="BA156" s="5"/>
    </row>
    <row r="157" s="1" customFormat="true" ht="12.8" hidden="false" customHeight="false" outlineLevel="0" collapsed="false">
      <c r="B157" s="39" t="str">
        <f aca="false">IF(C157&lt;&gt;"",B156+1,"")</f>
        <v/>
      </c>
      <c r="C157" s="40"/>
      <c r="D157" s="56"/>
      <c r="E157" s="42"/>
      <c r="F157" s="49" t="str">
        <f aca="false">IF(D157&lt;&gt;"",F156*(1-$F$6)+$F$6*D157,"")</f>
        <v/>
      </c>
      <c r="G157" s="49" t="str">
        <f aca="false">IF(D157&lt;&gt;"",G156*(1-$G$6)+$G$6*D157,"")</f>
        <v/>
      </c>
      <c r="H157" s="49" t="str">
        <f aca="false">IF(D157&lt;&gt;"",F157-G157,"")</f>
        <v/>
      </c>
      <c r="I157" s="49" t="str">
        <f aca="false">IF(D157&lt;&gt;"",H157*$I$6+(1-$I$6)*I156,"")</f>
        <v/>
      </c>
      <c r="J157" s="53" t="str">
        <f aca="false">IF(D157&lt;&gt;"",H157-I157,"")</f>
        <v/>
      </c>
      <c r="K157" s="50" t="str">
        <f aca="false">IF(J157&lt;&gt;"",IF(J157&gt;0,"Comprar","Vender"),"")</f>
        <v/>
      </c>
      <c r="AP157" s="4"/>
      <c r="AZ157" s="4"/>
      <c r="BA157" s="5"/>
    </row>
    <row r="158" s="1" customFormat="true" ht="12.8" hidden="false" customHeight="false" outlineLevel="0" collapsed="false">
      <c r="B158" s="39" t="str">
        <f aca="false">IF(C158&lt;&gt;"",B157+1,"")</f>
        <v/>
      </c>
      <c r="C158" s="40"/>
      <c r="D158" s="56"/>
      <c r="E158" s="42"/>
      <c r="F158" s="49" t="str">
        <f aca="false">IF(D158&lt;&gt;"",F157*(1-$F$6)+$F$6*D158,"")</f>
        <v/>
      </c>
      <c r="G158" s="49" t="str">
        <f aca="false">IF(D158&lt;&gt;"",G157*(1-$G$6)+$G$6*D158,"")</f>
        <v/>
      </c>
      <c r="H158" s="49" t="str">
        <f aca="false">IF(D158&lt;&gt;"",F158-G158,"")</f>
        <v/>
      </c>
      <c r="I158" s="49" t="str">
        <f aca="false">IF(D158&lt;&gt;"",H158*$I$6+(1-$I$6)*I157,"")</f>
        <v/>
      </c>
      <c r="J158" s="53" t="str">
        <f aca="false">IF(D158&lt;&gt;"",H158-I158,"")</f>
        <v/>
      </c>
      <c r="K158" s="50" t="str">
        <f aca="false">IF(J158&lt;&gt;"",IF(J158&gt;0,"Comprar","Vender"),"")</f>
        <v/>
      </c>
      <c r="AP158" s="4"/>
      <c r="AZ158" s="4"/>
      <c r="BA158" s="5"/>
    </row>
    <row r="159" s="1" customFormat="true" ht="12.8" hidden="false" customHeight="false" outlineLevel="0" collapsed="false">
      <c r="B159" s="39" t="str">
        <f aca="false">IF(C159&lt;&gt;"",B158+1,"")</f>
        <v/>
      </c>
      <c r="C159" s="40"/>
      <c r="D159" s="56"/>
      <c r="E159" s="42"/>
      <c r="F159" s="49" t="str">
        <f aca="false">IF(D159&lt;&gt;"",F158*(1-$F$6)+$F$6*D159,"")</f>
        <v/>
      </c>
      <c r="G159" s="49" t="str">
        <f aca="false">IF(D159&lt;&gt;"",G158*(1-$G$6)+$G$6*D159,"")</f>
        <v/>
      </c>
      <c r="H159" s="49" t="str">
        <f aca="false">IF(D159&lt;&gt;"",F159-G159,"")</f>
        <v/>
      </c>
      <c r="I159" s="49" t="str">
        <f aca="false">IF(D159&lt;&gt;"",H159*$I$6+(1-$I$6)*I158,"")</f>
        <v/>
      </c>
      <c r="J159" s="53" t="str">
        <f aca="false">IF(D159&lt;&gt;"",H159-I159,"")</f>
        <v/>
      </c>
      <c r="K159" s="50" t="str">
        <f aca="false">IF(J159&lt;&gt;"",IF(J159&gt;0,"Comprar","Vender"),"")</f>
        <v/>
      </c>
      <c r="AP159" s="4"/>
      <c r="AZ159" s="4"/>
      <c r="BA159" s="5"/>
    </row>
    <row r="160" s="1" customFormat="true" ht="12.8" hidden="false" customHeight="false" outlineLevel="0" collapsed="false">
      <c r="B160" s="39" t="str">
        <f aca="false">IF(C160&lt;&gt;"",B159+1,"")</f>
        <v/>
      </c>
      <c r="C160" s="40"/>
      <c r="D160" s="56"/>
      <c r="E160" s="42"/>
      <c r="F160" s="49" t="str">
        <f aca="false">IF(D160&lt;&gt;"",F159*(1-$F$6)+$F$6*D160,"")</f>
        <v/>
      </c>
      <c r="G160" s="49" t="str">
        <f aca="false">IF(D160&lt;&gt;"",G159*(1-$G$6)+$G$6*D160,"")</f>
        <v/>
      </c>
      <c r="H160" s="49" t="str">
        <f aca="false">IF(D160&lt;&gt;"",F160-G160,"")</f>
        <v/>
      </c>
      <c r="I160" s="49" t="str">
        <f aca="false">IF(D160&lt;&gt;"",H160*$I$6+(1-$I$6)*I159,"")</f>
        <v/>
      </c>
      <c r="J160" s="53" t="str">
        <f aca="false">IF(D160&lt;&gt;"",H160-I160,"")</f>
        <v/>
      </c>
      <c r="K160" s="50" t="str">
        <f aca="false">IF(J160&lt;&gt;"",IF(J160&gt;0,"Comprar","Vender"),"")</f>
        <v/>
      </c>
      <c r="AP160" s="4"/>
      <c r="AZ160" s="4"/>
      <c r="BA160" s="5"/>
    </row>
    <row r="161" s="1" customFormat="true" ht="12.8" hidden="false" customHeight="false" outlineLevel="0" collapsed="false">
      <c r="B161" s="39" t="str">
        <f aca="false">IF(C161&lt;&gt;"",B160+1,"")</f>
        <v/>
      </c>
      <c r="C161" s="40"/>
      <c r="D161" s="56"/>
      <c r="E161" s="42"/>
      <c r="F161" s="49" t="str">
        <f aca="false">IF(D161&lt;&gt;"",F160*(1-$F$6)+$F$6*D161,"")</f>
        <v/>
      </c>
      <c r="G161" s="49" t="str">
        <f aca="false">IF(D161&lt;&gt;"",G160*(1-$G$6)+$G$6*D161,"")</f>
        <v/>
      </c>
      <c r="H161" s="49" t="str">
        <f aca="false">IF(D161&lt;&gt;"",F161-G161,"")</f>
        <v/>
      </c>
      <c r="I161" s="49" t="str">
        <f aca="false">IF(D161&lt;&gt;"",H161*$I$6+(1-$I$6)*I160,"")</f>
        <v/>
      </c>
      <c r="J161" s="53" t="str">
        <f aca="false">IF(D161&lt;&gt;"",H161-I161,"")</f>
        <v/>
      </c>
      <c r="K161" s="50" t="str">
        <f aca="false">IF(J161&lt;&gt;"",IF(J161&gt;0,"Comprar","Vender"),"")</f>
        <v/>
      </c>
      <c r="AP161" s="4"/>
      <c r="AZ161" s="4"/>
      <c r="BA161" s="5"/>
    </row>
    <row r="162" s="1" customFormat="true" ht="12.8" hidden="false" customHeight="false" outlineLevel="0" collapsed="false">
      <c r="B162" s="39" t="str">
        <f aca="false">IF(C162&lt;&gt;"",B161+1,"")</f>
        <v/>
      </c>
      <c r="C162" s="40"/>
      <c r="D162" s="56"/>
      <c r="E162" s="42"/>
      <c r="F162" s="49" t="str">
        <f aca="false">IF(D162&lt;&gt;"",F161*(1-$F$6)+$F$6*D162,"")</f>
        <v/>
      </c>
      <c r="G162" s="49" t="str">
        <f aca="false">IF(D162&lt;&gt;"",G161*(1-$G$6)+$G$6*D162,"")</f>
        <v/>
      </c>
      <c r="H162" s="49" t="str">
        <f aca="false">IF(D162&lt;&gt;"",F162-G162,"")</f>
        <v/>
      </c>
      <c r="I162" s="49" t="str">
        <f aca="false">IF(D162&lt;&gt;"",H162*$I$6+(1-$I$6)*I161,"")</f>
        <v/>
      </c>
      <c r="J162" s="53" t="str">
        <f aca="false">IF(D162&lt;&gt;"",H162-I162,"")</f>
        <v/>
      </c>
      <c r="K162" s="50" t="str">
        <f aca="false">IF(J162&lt;&gt;"",IF(J162&gt;0,"Comprar","Vender"),"")</f>
        <v/>
      </c>
      <c r="AP162" s="4"/>
      <c r="AZ162" s="4"/>
      <c r="BA162" s="5"/>
    </row>
    <row r="163" s="1" customFormat="true" ht="12.8" hidden="false" customHeight="false" outlineLevel="0" collapsed="false">
      <c r="B163" s="39" t="str">
        <f aca="false">IF(C163&lt;&gt;"",B162+1,"")</f>
        <v/>
      </c>
      <c r="C163" s="40"/>
      <c r="D163" s="56"/>
      <c r="E163" s="42"/>
      <c r="F163" s="49" t="str">
        <f aca="false">IF(D163&lt;&gt;"",F162*(1-$F$6)+$F$6*D163,"")</f>
        <v/>
      </c>
      <c r="G163" s="49" t="str">
        <f aca="false">IF(D163&lt;&gt;"",G162*(1-$G$6)+$G$6*D163,"")</f>
        <v/>
      </c>
      <c r="H163" s="49" t="str">
        <f aca="false">IF(D163&lt;&gt;"",F163-G163,"")</f>
        <v/>
      </c>
      <c r="I163" s="49" t="str">
        <f aca="false">IF(D163&lt;&gt;"",H163*$I$6+(1-$I$6)*I162,"")</f>
        <v/>
      </c>
      <c r="J163" s="53" t="str">
        <f aca="false">IF(D163&lt;&gt;"",H163-I163,"")</f>
        <v/>
      </c>
      <c r="K163" s="50" t="str">
        <f aca="false">IF(J163&lt;&gt;"",IF(J163&gt;0,"Comprar","Vender"),"")</f>
        <v/>
      </c>
      <c r="AP163" s="4"/>
      <c r="AZ163" s="4"/>
      <c r="BA163" s="5"/>
    </row>
    <row r="164" s="1" customFormat="true" ht="12.8" hidden="false" customHeight="false" outlineLevel="0" collapsed="false">
      <c r="B164" s="39" t="str">
        <f aca="false">IF(C164&lt;&gt;"",B163+1,"")</f>
        <v/>
      </c>
      <c r="C164" s="40"/>
      <c r="D164" s="56"/>
      <c r="E164" s="42"/>
      <c r="F164" s="49" t="str">
        <f aca="false">IF(D164&lt;&gt;"",F163*(1-$F$6)+$F$6*D164,"")</f>
        <v/>
      </c>
      <c r="G164" s="49" t="str">
        <f aca="false">IF(D164&lt;&gt;"",G163*(1-$G$6)+$G$6*D164,"")</f>
        <v/>
      </c>
      <c r="H164" s="49" t="str">
        <f aca="false">IF(D164&lt;&gt;"",F164-G164,"")</f>
        <v/>
      </c>
      <c r="I164" s="49" t="str">
        <f aca="false">IF(D164&lt;&gt;"",H164*$I$6+(1-$I$6)*I163,"")</f>
        <v/>
      </c>
      <c r="J164" s="53" t="str">
        <f aca="false">IF(D164&lt;&gt;"",H164-I164,"")</f>
        <v/>
      </c>
      <c r="K164" s="50" t="str">
        <f aca="false">IF(J164&lt;&gt;"",IF(J164&gt;0,"Comprar","Vender"),"")</f>
        <v/>
      </c>
      <c r="AP164" s="4"/>
      <c r="AZ164" s="4"/>
      <c r="BA164" s="5"/>
    </row>
    <row r="165" s="1" customFormat="true" ht="12.8" hidden="false" customHeight="false" outlineLevel="0" collapsed="false">
      <c r="B165" s="39" t="str">
        <f aca="false">IF(C165&lt;&gt;"",B164+1,"")</f>
        <v/>
      </c>
      <c r="C165" s="40"/>
      <c r="D165" s="56"/>
      <c r="E165" s="42"/>
      <c r="F165" s="49" t="str">
        <f aca="false">IF(D165&lt;&gt;"",F164*(1-$F$6)+$F$6*D165,"")</f>
        <v/>
      </c>
      <c r="G165" s="49" t="str">
        <f aca="false">IF(D165&lt;&gt;"",G164*(1-$G$6)+$G$6*D165,"")</f>
        <v/>
      </c>
      <c r="H165" s="49" t="str">
        <f aca="false">IF(D165&lt;&gt;"",F165-G165,"")</f>
        <v/>
      </c>
      <c r="I165" s="49" t="str">
        <f aca="false">IF(D165&lt;&gt;"",H165*$I$6+(1-$I$6)*I164,"")</f>
        <v/>
      </c>
      <c r="J165" s="53" t="str">
        <f aca="false">IF(D165&lt;&gt;"",H165-I165,"")</f>
        <v/>
      </c>
      <c r="K165" s="50" t="str">
        <f aca="false">IF(J165&lt;&gt;"",IF(J165&gt;0,"Comprar","Vender"),"")</f>
        <v/>
      </c>
      <c r="AP165" s="4"/>
      <c r="AZ165" s="4"/>
      <c r="BA165" s="5"/>
    </row>
    <row r="166" s="1" customFormat="true" ht="12.8" hidden="false" customHeight="false" outlineLevel="0" collapsed="false">
      <c r="B166" s="39" t="str">
        <f aca="false">IF(C166&lt;&gt;"",B165+1,"")</f>
        <v/>
      </c>
      <c r="C166" s="40"/>
      <c r="D166" s="56"/>
      <c r="E166" s="42"/>
      <c r="F166" s="49" t="str">
        <f aca="false">IF(D166&lt;&gt;"",F165*(1-$F$6)+$F$6*D166,"")</f>
        <v/>
      </c>
      <c r="G166" s="49" t="str">
        <f aca="false">IF(D166&lt;&gt;"",G165*(1-$G$6)+$G$6*D166,"")</f>
        <v/>
      </c>
      <c r="H166" s="49" t="str">
        <f aca="false">IF(D166&lt;&gt;"",F166-G166,"")</f>
        <v/>
      </c>
      <c r="I166" s="49" t="str">
        <f aca="false">IF(D166&lt;&gt;"",H166*$I$6+(1-$I$6)*I165,"")</f>
        <v/>
      </c>
      <c r="J166" s="53" t="str">
        <f aca="false">IF(D166&lt;&gt;"",H166-I166,"")</f>
        <v/>
      </c>
      <c r="K166" s="50" t="str">
        <f aca="false">IF(J166&lt;&gt;"",IF(J166&gt;0,"Comprar","Vender"),"")</f>
        <v/>
      </c>
      <c r="AP166" s="4"/>
      <c r="AZ166" s="4"/>
      <c r="BA166" s="5"/>
    </row>
    <row r="167" s="1" customFormat="true" ht="12.8" hidden="false" customHeight="false" outlineLevel="0" collapsed="false">
      <c r="B167" s="39" t="str">
        <f aca="false">IF(C167&lt;&gt;"",B166+1,"")</f>
        <v/>
      </c>
      <c r="C167" s="40"/>
      <c r="D167" s="56"/>
      <c r="E167" s="42"/>
      <c r="F167" s="49" t="str">
        <f aca="false">IF(D167&lt;&gt;"",F166*(1-$F$6)+$F$6*D167,"")</f>
        <v/>
      </c>
      <c r="G167" s="49" t="str">
        <f aca="false">IF(D167&lt;&gt;"",G166*(1-$G$6)+$G$6*D167,"")</f>
        <v/>
      </c>
      <c r="H167" s="49" t="str">
        <f aca="false">IF(D167&lt;&gt;"",F167-G167,"")</f>
        <v/>
      </c>
      <c r="I167" s="49" t="str">
        <f aca="false">IF(D167&lt;&gt;"",H167*$I$6+(1-$I$6)*I166,"")</f>
        <v/>
      </c>
      <c r="J167" s="53" t="str">
        <f aca="false">IF(D167&lt;&gt;"",H167-I167,"")</f>
        <v/>
      </c>
      <c r="K167" s="50" t="str">
        <f aca="false">IF(J167&lt;&gt;"",IF(J167&gt;0,"Comprar","Vender"),"")</f>
        <v/>
      </c>
      <c r="AP167" s="4"/>
      <c r="AZ167" s="4"/>
      <c r="BA167" s="5"/>
    </row>
    <row r="168" s="1" customFormat="true" ht="12.8" hidden="false" customHeight="false" outlineLevel="0" collapsed="false">
      <c r="B168" s="39" t="str">
        <f aca="false">IF(C168&lt;&gt;"",B167+1,"")</f>
        <v/>
      </c>
      <c r="C168" s="40"/>
      <c r="D168" s="56"/>
      <c r="E168" s="42"/>
      <c r="F168" s="49" t="str">
        <f aca="false">IF(D168&lt;&gt;"",F167*(1-$F$6)+$F$6*D168,"")</f>
        <v/>
      </c>
      <c r="G168" s="49" t="str">
        <f aca="false">IF(D168&lt;&gt;"",G167*(1-$G$6)+$G$6*D168,"")</f>
        <v/>
      </c>
      <c r="H168" s="49" t="str">
        <f aca="false">IF(D168&lt;&gt;"",F168-G168,"")</f>
        <v/>
      </c>
      <c r="I168" s="49" t="str">
        <f aca="false">IF(D168&lt;&gt;"",H168*$I$6+(1-$I$6)*I167,"")</f>
        <v/>
      </c>
      <c r="J168" s="53" t="str">
        <f aca="false">IF(D168&lt;&gt;"",H168-I168,"")</f>
        <v/>
      </c>
      <c r="K168" s="50" t="str">
        <f aca="false">IF(J168&lt;&gt;"",IF(J168&gt;0,"Comprar","Vender"),"")</f>
        <v/>
      </c>
      <c r="AP168" s="4"/>
      <c r="AZ168" s="4"/>
      <c r="BA168" s="5"/>
    </row>
    <row r="169" s="1" customFormat="true" ht="12.8" hidden="false" customHeight="false" outlineLevel="0" collapsed="false">
      <c r="B169" s="39" t="str">
        <f aca="false">IF(C169&lt;&gt;"",B168+1,"")</f>
        <v/>
      </c>
      <c r="C169" s="40"/>
      <c r="D169" s="56"/>
      <c r="E169" s="42"/>
      <c r="F169" s="49" t="str">
        <f aca="false">IF(D169&lt;&gt;"",F168*(1-$F$6)+$F$6*D169,"")</f>
        <v/>
      </c>
      <c r="G169" s="49" t="str">
        <f aca="false">IF(D169&lt;&gt;"",G168*(1-$G$6)+$G$6*D169,"")</f>
        <v/>
      </c>
      <c r="H169" s="49" t="str">
        <f aca="false">IF(D169&lt;&gt;"",F169-G169,"")</f>
        <v/>
      </c>
      <c r="I169" s="49" t="str">
        <f aca="false">IF(D169&lt;&gt;"",H169*$I$6+(1-$I$6)*I168,"")</f>
        <v/>
      </c>
      <c r="J169" s="53" t="str">
        <f aca="false">IF(D169&lt;&gt;"",H169-I169,"")</f>
        <v/>
      </c>
      <c r="K169" s="50" t="str">
        <f aca="false">IF(J169&lt;&gt;"",IF(J169&gt;0,"Comprar","Vender"),"")</f>
        <v/>
      </c>
      <c r="AP169" s="4"/>
      <c r="AZ169" s="4"/>
      <c r="BA169" s="5"/>
    </row>
    <row r="170" s="1" customFormat="true" ht="12.8" hidden="false" customHeight="false" outlineLevel="0" collapsed="false">
      <c r="B170" s="39" t="str">
        <f aca="false">IF(C170&lt;&gt;"",B169+1,"")</f>
        <v/>
      </c>
      <c r="C170" s="40"/>
      <c r="D170" s="56"/>
      <c r="E170" s="42"/>
      <c r="F170" s="49" t="str">
        <f aca="false">IF(D170&lt;&gt;"",F169*(1-$F$6)+$F$6*D170,"")</f>
        <v/>
      </c>
      <c r="G170" s="49" t="str">
        <f aca="false">IF(D170&lt;&gt;"",G169*(1-$G$6)+$G$6*D170,"")</f>
        <v/>
      </c>
      <c r="H170" s="49" t="str">
        <f aca="false">IF(D170&lt;&gt;"",F170-G170,"")</f>
        <v/>
      </c>
      <c r="I170" s="49" t="str">
        <f aca="false">IF(D170&lt;&gt;"",H170*$I$6+(1-$I$6)*I169,"")</f>
        <v/>
      </c>
      <c r="J170" s="53" t="str">
        <f aca="false">IF(D170&lt;&gt;"",H170-I170,"")</f>
        <v/>
      </c>
      <c r="K170" s="50" t="str">
        <f aca="false">IF(J170&lt;&gt;"",IF(J170&gt;0,"Comprar","Vender"),"")</f>
        <v/>
      </c>
      <c r="AP170" s="4"/>
      <c r="AZ170" s="4"/>
      <c r="BA170" s="5"/>
    </row>
    <row r="171" s="1" customFormat="true" ht="12.8" hidden="false" customHeight="false" outlineLevel="0" collapsed="false">
      <c r="B171" s="39" t="str">
        <f aca="false">IF(C171&lt;&gt;"",B170+1,"")</f>
        <v/>
      </c>
      <c r="C171" s="40"/>
      <c r="D171" s="56"/>
      <c r="E171" s="42"/>
      <c r="F171" s="49" t="str">
        <f aca="false">IF(D171&lt;&gt;"",F170*(1-$F$6)+$F$6*D171,"")</f>
        <v/>
      </c>
      <c r="G171" s="49" t="str">
        <f aca="false">IF(D171&lt;&gt;"",G170*(1-$G$6)+$G$6*D171,"")</f>
        <v/>
      </c>
      <c r="H171" s="49" t="str">
        <f aca="false">IF(D171&lt;&gt;"",F171-G171,"")</f>
        <v/>
      </c>
      <c r="I171" s="49" t="str">
        <f aca="false">IF(D171&lt;&gt;"",H171*$I$6+(1-$I$6)*I170,"")</f>
        <v/>
      </c>
      <c r="J171" s="53" t="str">
        <f aca="false">IF(D171&lt;&gt;"",H171-I171,"")</f>
        <v/>
      </c>
      <c r="K171" s="50" t="str">
        <f aca="false">IF(J171&lt;&gt;"",IF(J171&gt;0,"Comprar","Vender"),"")</f>
        <v/>
      </c>
      <c r="AP171" s="4"/>
      <c r="AZ171" s="4"/>
      <c r="BA171" s="5"/>
    </row>
    <row r="172" s="1" customFormat="true" ht="12.8" hidden="false" customHeight="false" outlineLevel="0" collapsed="false">
      <c r="B172" s="39" t="str">
        <f aca="false">IF(C172&lt;&gt;"",B171+1,"")</f>
        <v/>
      </c>
      <c r="C172" s="40"/>
      <c r="D172" s="56"/>
      <c r="E172" s="42"/>
      <c r="F172" s="49" t="str">
        <f aca="false">IF(D172&lt;&gt;"",F171*(1-$F$6)+$F$6*D172,"")</f>
        <v/>
      </c>
      <c r="G172" s="49" t="str">
        <f aca="false">IF(D172&lt;&gt;"",G171*(1-$G$6)+$G$6*D172,"")</f>
        <v/>
      </c>
      <c r="H172" s="49" t="str">
        <f aca="false">IF(D172&lt;&gt;"",F172-G172,"")</f>
        <v/>
      </c>
      <c r="I172" s="49" t="str">
        <f aca="false">IF(D172&lt;&gt;"",H172*$I$6+(1-$I$6)*I171,"")</f>
        <v/>
      </c>
      <c r="J172" s="53" t="str">
        <f aca="false">IF(D172&lt;&gt;"",H172-I172,"")</f>
        <v/>
      </c>
      <c r="K172" s="50" t="str">
        <f aca="false">IF(J172&lt;&gt;"",IF(J172&gt;0,"Comprar","Vender"),"")</f>
        <v/>
      </c>
      <c r="AP172" s="4"/>
      <c r="AZ172" s="4"/>
      <c r="BA172" s="5"/>
    </row>
    <row r="173" s="1" customFormat="true" ht="12.8" hidden="false" customHeight="false" outlineLevel="0" collapsed="false">
      <c r="B173" s="39" t="str">
        <f aca="false">IF(C173&lt;&gt;"",B172+1,"")</f>
        <v/>
      </c>
      <c r="C173" s="40"/>
      <c r="D173" s="56"/>
      <c r="E173" s="42"/>
      <c r="F173" s="49" t="str">
        <f aca="false">IF(D173&lt;&gt;"",F172*(1-$F$6)+$F$6*D173,"")</f>
        <v/>
      </c>
      <c r="G173" s="49" t="str">
        <f aca="false">IF(D173&lt;&gt;"",G172*(1-$G$6)+$G$6*D173,"")</f>
        <v/>
      </c>
      <c r="H173" s="49" t="str">
        <f aca="false">IF(D173&lt;&gt;"",F173-G173,"")</f>
        <v/>
      </c>
      <c r="I173" s="49" t="str">
        <f aca="false">IF(D173&lt;&gt;"",H173*$I$6+(1-$I$6)*I172,"")</f>
        <v/>
      </c>
      <c r="J173" s="53" t="str">
        <f aca="false">IF(D173&lt;&gt;"",H173-I173,"")</f>
        <v/>
      </c>
      <c r="K173" s="50" t="str">
        <f aca="false">IF(J173&lt;&gt;"",IF(J173&gt;0,"Comprar","Vender"),"")</f>
        <v/>
      </c>
      <c r="AP173" s="4"/>
      <c r="AZ173" s="4"/>
      <c r="BA173" s="5"/>
    </row>
    <row r="174" s="1" customFormat="true" ht="12.8" hidden="false" customHeight="false" outlineLevel="0" collapsed="false">
      <c r="B174" s="39" t="str">
        <f aca="false">IF(C174&lt;&gt;"",B173+1,"")</f>
        <v/>
      </c>
      <c r="C174" s="40"/>
      <c r="D174" s="56"/>
      <c r="E174" s="42"/>
      <c r="F174" s="49" t="str">
        <f aca="false">IF(D174&lt;&gt;"",F173*(1-$F$6)+$F$6*D174,"")</f>
        <v/>
      </c>
      <c r="G174" s="49" t="str">
        <f aca="false">IF(D174&lt;&gt;"",G173*(1-$G$6)+$G$6*D174,"")</f>
        <v/>
      </c>
      <c r="H174" s="49" t="str">
        <f aca="false">IF(D174&lt;&gt;"",F174-G174,"")</f>
        <v/>
      </c>
      <c r="I174" s="49" t="str">
        <f aca="false">IF(D174&lt;&gt;"",H174*$I$6+(1-$I$6)*I173,"")</f>
        <v/>
      </c>
      <c r="J174" s="53" t="str">
        <f aca="false">IF(D174&lt;&gt;"",H174-I174,"")</f>
        <v/>
      </c>
      <c r="K174" s="50" t="str">
        <f aca="false">IF(J174&lt;&gt;"",IF(J174&gt;0,"Comprar","Vender"),"")</f>
        <v/>
      </c>
      <c r="AP174" s="4"/>
      <c r="AZ174" s="4"/>
      <c r="BA174" s="5"/>
    </row>
    <row r="175" s="1" customFormat="true" ht="12.8" hidden="false" customHeight="false" outlineLevel="0" collapsed="false">
      <c r="B175" s="39" t="str">
        <f aca="false">IF(C175&lt;&gt;"",B174+1,"")</f>
        <v/>
      </c>
      <c r="C175" s="40"/>
      <c r="D175" s="56"/>
      <c r="E175" s="42"/>
      <c r="F175" s="49" t="str">
        <f aca="false">IF(D175&lt;&gt;"",F174*(1-$F$6)+$F$6*D175,"")</f>
        <v/>
      </c>
      <c r="G175" s="49" t="str">
        <f aca="false">IF(D175&lt;&gt;"",G174*(1-$G$6)+$G$6*D175,"")</f>
        <v/>
      </c>
      <c r="H175" s="49" t="str">
        <f aca="false">IF(D175&lt;&gt;"",F175-G175,"")</f>
        <v/>
      </c>
      <c r="I175" s="49" t="str">
        <f aca="false">IF(D175&lt;&gt;"",H175*$I$6+(1-$I$6)*I174,"")</f>
        <v/>
      </c>
      <c r="J175" s="53" t="str">
        <f aca="false">IF(D175&lt;&gt;"",H175-I175,"")</f>
        <v/>
      </c>
      <c r="K175" s="50" t="str">
        <f aca="false">IF(J175&lt;&gt;"",IF(J175&gt;0,"Comprar","Vender"),"")</f>
        <v/>
      </c>
      <c r="AP175" s="4"/>
      <c r="AZ175" s="4"/>
      <c r="BA175" s="5"/>
    </row>
    <row r="176" s="1" customFormat="true" ht="12.8" hidden="false" customHeight="false" outlineLevel="0" collapsed="false">
      <c r="B176" s="39" t="str">
        <f aca="false">IF(C176&lt;&gt;"",B175+1,"")</f>
        <v/>
      </c>
      <c r="C176" s="40"/>
      <c r="D176" s="56"/>
      <c r="E176" s="42"/>
      <c r="F176" s="49" t="str">
        <f aca="false">IF(D176&lt;&gt;"",F175*(1-$F$6)+$F$6*D176,"")</f>
        <v/>
      </c>
      <c r="G176" s="49" t="str">
        <f aca="false">IF(D176&lt;&gt;"",G175*(1-$G$6)+$G$6*D176,"")</f>
        <v/>
      </c>
      <c r="H176" s="49" t="str">
        <f aca="false">IF(D176&lt;&gt;"",F176-G176,"")</f>
        <v/>
      </c>
      <c r="I176" s="49" t="str">
        <f aca="false">IF(D176&lt;&gt;"",H176*$I$6+(1-$I$6)*I175,"")</f>
        <v/>
      </c>
      <c r="J176" s="53" t="str">
        <f aca="false">IF(D176&lt;&gt;"",H176-I176,"")</f>
        <v/>
      </c>
      <c r="K176" s="50" t="str">
        <f aca="false">IF(J176&lt;&gt;"",IF(J176&gt;0,"Comprar","Vender"),"")</f>
        <v/>
      </c>
      <c r="AP176" s="4"/>
      <c r="AZ176" s="4"/>
      <c r="BA176" s="5"/>
    </row>
    <row r="177" s="1" customFormat="true" ht="12.8" hidden="false" customHeight="false" outlineLevel="0" collapsed="false">
      <c r="B177" s="39" t="str">
        <f aca="false">IF(C177&lt;&gt;"",B176+1,"")</f>
        <v/>
      </c>
      <c r="C177" s="40"/>
      <c r="D177" s="56"/>
      <c r="E177" s="42"/>
      <c r="F177" s="49" t="str">
        <f aca="false">IF(D177&lt;&gt;"",F176*(1-$F$6)+$F$6*D177,"")</f>
        <v/>
      </c>
      <c r="G177" s="49" t="str">
        <f aca="false">IF(D177&lt;&gt;"",G176*(1-$G$6)+$G$6*D177,"")</f>
        <v/>
      </c>
      <c r="H177" s="49" t="str">
        <f aca="false">IF(D177&lt;&gt;"",F177-G177,"")</f>
        <v/>
      </c>
      <c r="I177" s="49" t="str">
        <f aca="false">IF(D177&lt;&gt;"",H177*$I$6+(1-$I$6)*I176,"")</f>
        <v/>
      </c>
      <c r="J177" s="53" t="str">
        <f aca="false">IF(D177&lt;&gt;"",H177-I177,"")</f>
        <v/>
      </c>
      <c r="K177" s="50" t="str">
        <f aca="false">IF(J177&lt;&gt;"",IF(J177&gt;0,"Comprar","Vender"),"")</f>
        <v/>
      </c>
      <c r="AP177" s="4"/>
      <c r="AZ177" s="4"/>
      <c r="BA177" s="5"/>
    </row>
    <row r="178" s="1" customFormat="true" ht="12.8" hidden="false" customHeight="false" outlineLevel="0" collapsed="false">
      <c r="B178" s="39" t="str">
        <f aca="false">IF(C178&lt;&gt;"",B177+1,"")</f>
        <v/>
      </c>
      <c r="C178" s="40"/>
      <c r="D178" s="56"/>
      <c r="E178" s="42"/>
      <c r="F178" s="49" t="str">
        <f aca="false">IF(D178&lt;&gt;"",F177*(1-$F$6)+$F$6*D178,"")</f>
        <v/>
      </c>
      <c r="G178" s="49" t="str">
        <f aca="false">IF(D178&lt;&gt;"",G177*(1-$G$6)+$G$6*D178,"")</f>
        <v/>
      </c>
      <c r="H178" s="49" t="str">
        <f aca="false">IF(D178&lt;&gt;"",F178-G178,"")</f>
        <v/>
      </c>
      <c r="I178" s="49" t="str">
        <f aca="false">IF(D178&lt;&gt;"",H178*$I$6+(1-$I$6)*I177,"")</f>
        <v/>
      </c>
      <c r="J178" s="53" t="str">
        <f aca="false">IF(D178&lt;&gt;"",H178-I178,"")</f>
        <v/>
      </c>
      <c r="K178" s="50" t="str">
        <f aca="false">IF(J178&lt;&gt;"",IF(J178&gt;0,"Comprar","Vender"),"")</f>
        <v/>
      </c>
      <c r="AP178" s="4"/>
      <c r="AZ178" s="4"/>
      <c r="BA178" s="5"/>
    </row>
    <row r="179" s="1" customFormat="true" ht="12.8" hidden="false" customHeight="false" outlineLevel="0" collapsed="false">
      <c r="B179" s="39" t="str">
        <f aca="false">IF(C179&lt;&gt;"",B178+1,"")</f>
        <v/>
      </c>
      <c r="C179" s="40"/>
      <c r="D179" s="56"/>
      <c r="E179" s="42"/>
      <c r="F179" s="49" t="str">
        <f aca="false">IF(D179&lt;&gt;"",F178*(1-$F$6)+$F$6*D179,"")</f>
        <v/>
      </c>
      <c r="G179" s="49" t="str">
        <f aca="false">IF(D179&lt;&gt;"",G178*(1-$G$6)+$G$6*D179,"")</f>
        <v/>
      </c>
      <c r="H179" s="49" t="str">
        <f aca="false">IF(D179&lt;&gt;"",F179-G179,"")</f>
        <v/>
      </c>
      <c r="I179" s="49" t="str">
        <f aca="false">IF(D179&lt;&gt;"",H179*$I$6+(1-$I$6)*I178,"")</f>
        <v/>
      </c>
      <c r="J179" s="53" t="str">
        <f aca="false">IF(D179&lt;&gt;"",H179-I179,"")</f>
        <v/>
      </c>
      <c r="K179" s="50" t="str">
        <f aca="false">IF(J179&lt;&gt;"",IF(J179&gt;0,"Comprar","Vender"),"")</f>
        <v/>
      </c>
      <c r="AP179" s="4"/>
      <c r="AZ179" s="4"/>
      <c r="BA179" s="5"/>
    </row>
    <row r="180" s="1" customFormat="true" ht="12.8" hidden="false" customHeight="false" outlineLevel="0" collapsed="false">
      <c r="B180" s="39" t="str">
        <f aca="false">IF(C180&lt;&gt;"",B179+1,"")</f>
        <v/>
      </c>
      <c r="C180" s="40"/>
      <c r="D180" s="56"/>
      <c r="E180" s="42"/>
      <c r="F180" s="49" t="str">
        <f aca="false">IF(D180&lt;&gt;"",F179*(1-$F$6)+$F$6*D180,"")</f>
        <v/>
      </c>
      <c r="G180" s="49" t="str">
        <f aca="false">IF(D180&lt;&gt;"",G179*(1-$G$6)+$G$6*D180,"")</f>
        <v/>
      </c>
      <c r="H180" s="49" t="str">
        <f aca="false">IF(D180&lt;&gt;"",F180-G180,"")</f>
        <v/>
      </c>
      <c r="I180" s="49" t="str">
        <f aca="false">IF(D180&lt;&gt;"",H180*$I$6+(1-$I$6)*I179,"")</f>
        <v/>
      </c>
      <c r="J180" s="53" t="str">
        <f aca="false">IF(D180&lt;&gt;"",H180-I180,"")</f>
        <v/>
      </c>
      <c r="K180" s="50" t="str">
        <f aca="false">IF(J180&lt;&gt;"",IF(J180&gt;0,"Comprar","Vender"),"")</f>
        <v/>
      </c>
      <c r="AP180" s="4"/>
      <c r="AZ180" s="4"/>
      <c r="BA180" s="5"/>
    </row>
    <row r="181" s="1" customFormat="true" ht="12.8" hidden="false" customHeight="false" outlineLevel="0" collapsed="false">
      <c r="B181" s="39" t="str">
        <f aca="false">IF(C181&lt;&gt;"",B180+1,"")</f>
        <v/>
      </c>
      <c r="C181" s="40"/>
      <c r="D181" s="56"/>
      <c r="E181" s="42"/>
      <c r="F181" s="49" t="str">
        <f aca="false">IF(D181&lt;&gt;"",F180*(1-$F$6)+$F$6*D181,"")</f>
        <v/>
      </c>
      <c r="G181" s="49" t="str">
        <f aca="false">IF(D181&lt;&gt;"",G180*(1-$G$6)+$G$6*D181,"")</f>
        <v/>
      </c>
      <c r="H181" s="49" t="str">
        <f aca="false">IF(D181&lt;&gt;"",F181-G181,"")</f>
        <v/>
      </c>
      <c r="I181" s="49" t="str">
        <f aca="false">IF(D181&lt;&gt;"",H181*$I$6+(1-$I$6)*I180,"")</f>
        <v/>
      </c>
      <c r="J181" s="53" t="str">
        <f aca="false">IF(D181&lt;&gt;"",H181-I181,"")</f>
        <v/>
      </c>
      <c r="K181" s="50" t="str">
        <f aca="false">IF(J181&lt;&gt;"",IF(J181&gt;0,"Comprar","Vender"),"")</f>
        <v/>
      </c>
      <c r="AP181" s="4"/>
      <c r="AZ181" s="4"/>
      <c r="BA181" s="5"/>
    </row>
    <row r="182" s="1" customFormat="true" ht="12.8" hidden="false" customHeight="false" outlineLevel="0" collapsed="false">
      <c r="B182" s="39" t="str">
        <f aca="false">IF(C182&lt;&gt;"",B181+1,"")</f>
        <v/>
      </c>
      <c r="C182" s="40"/>
      <c r="D182" s="56"/>
      <c r="E182" s="42"/>
      <c r="F182" s="49" t="str">
        <f aca="false">IF(D182&lt;&gt;"",F181*(1-$F$6)+$F$6*D182,"")</f>
        <v/>
      </c>
      <c r="G182" s="49" t="str">
        <f aca="false">IF(D182&lt;&gt;"",G181*(1-$G$6)+$G$6*D182,"")</f>
        <v/>
      </c>
      <c r="H182" s="49" t="str">
        <f aca="false">IF(D182&lt;&gt;"",F182-G182,"")</f>
        <v/>
      </c>
      <c r="I182" s="49" t="str">
        <f aca="false">IF(D182&lt;&gt;"",H182*$I$6+(1-$I$6)*I181,"")</f>
        <v/>
      </c>
      <c r="J182" s="53" t="str">
        <f aca="false">IF(D182&lt;&gt;"",H182-I182,"")</f>
        <v/>
      </c>
      <c r="K182" s="50" t="str">
        <f aca="false">IF(J182&lt;&gt;"",IF(J182&gt;0,"Comprar","Vender"),"")</f>
        <v/>
      </c>
      <c r="AP182" s="4"/>
      <c r="AZ182" s="4"/>
      <c r="BA182" s="5"/>
    </row>
    <row r="183" s="1" customFormat="true" ht="12.8" hidden="false" customHeight="false" outlineLevel="0" collapsed="false">
      <c r="B183" s="39" t="str">
        <f aca="false">IF(C183&lt;&gt;"",B182+1,"")</f>
        <v/>
      </c>
      <c r="C183" s="40"/>
      <c r="D183" s="56"/>
      <c r="E183" s="42"/>
      <c r="F183" s="49" t="str">
        <f aca="false">IF(D183&lt;&gt;"",F182*(1-$F$6)+$F$6*D183,"")</f>
        <v/>
      </c>
      <c r="G183" s="49" t="str">
        <f aca="false">IF(D183&lt;&gt;"",G182*(1-$G$6)+$G$6*D183,"")</f>
        <v/>
      </c>
      <c r="H183" s="49" t="str">
        <f aca="false">IF(D183&lt;&gt;"",F183-G183,"")</f>
        <v/>
      </c>
      <c r="I183" s="49" t="str">
        <f aca="false">IF(D183&lt;&gt;"",H183*$I$6+(1-$I$6)*I182,"")</f>
        <v/>
      </c>
      <c r="J183" s="53" t="str">
        <f aca="false">IF(D183&lt;&gt;"",H183-I183,"")</f>
        <v/>
      </c>
      <c r="K183" s="50" t="str">
        <f aca="false">IF(J183&lt;&gt;"",IF(J183&gt;0,"Comprar","Vender"),"")</f>
        <v/>
      </c>
      <c r="AP183" s="4"/>
      <c r="AZ183" s="4"/>
      <c r="BA183" s="5"/>
    </row>
    <row r="184" s="1" customFormat="true" ht="12.8" hidden="false" customHeight="false" outlineLevel="0" collapsed="false">
      <c r="B184" s="39" t="str">
        <f aca="false">IF(C184&lt;&gt;"",B183+1,"")</f>
        <v/>
      </c>
      <c r="C184" s="40"/>
      <c r="D184" s="56"/>
      <c r="E184" s="42"/>
      <c r="F184" s="49" t="str">
        <f aca="false">IF(D184&lt;&gt;"",F183*(1-$F$6)+$F$6*D184,"")</f>
        <v/>
      </c>
      <c r="G184" s="49" t="str">
        <f aca="false">IF(D184&lt;&gt;"",G183*(1-$G$6)+$G$6*D184,"")</f>
        <v/>
      </c>
      <c r="H184" s="49" t="str">
        <f aca="false">IF(D184&lt;&gt;"",F184-G184,"")</f>
        <v/>
      </c>
      <c r="I184" s="49" t="str">
        <f aca="false">IF(D184&lt;&gt;"",H184*$I$6+(1-$I$6)*I183,"")</f>
        <v/>
      </c>
      <c r="J184" s="53" t="str">
        <f aca="false">IF(D184&lt;&gt;"",H184-I184,"")</f>
        <v/>
      </c>
      <c r="K184" s="50" t="str">
        <f aca="false">IF(J184&lt;&gt;"",IF(J184&gt;0,"Comprar","Vender"),"")</f>
        <v/>
      </c>
      <c r="AP184" s="4"/>
      <c r="AZ184" s="4"/>
      <c r="BA184" s="5"/>
    </row>
    <row r="185" s="1" customFormat="true" ht="12.8" hidden="false" customHeight="false" outlineLevel="0" collapsed="false">
      <c r="B185" s="39" t="str">
        <f aca="false">IF(C185&lt;&gt;"",B184+1,"")</f>
        <v/>
      </c>
      <c r="C185" s="40"/>
      <c r="D185" s="56"/>
      <c r="E185" s="42"/>
      <c r="F185" s="49" t="str">
        <f aca="false">IF(D185&lt;&gt;"",F184*(1-$F$6)+$F$6*D185,"")</f>
        <v/>
      </c>
      <c r="G185" s="49" t="str">
        <f aca="false">IF(D185&lt;&gt;"",G184*(1-$G$6)+$G$6*D185,"")</f>
        <v/>
      </c>
      <c r="H185" s="49" t="str">
        <f aca="false">IF(D185&lt;&gt;"",F185-G185,"")</f>
        <v/>
      </c>
      <c r="I185" s="49" t="str">
        <f aca="false">IF(D185&lt;&gt;"",H185*$I$6+(1-$I$6)*I184,"")</f>
        <v/>
      </c>
      <c r="J185" s="53" t="str">
        <f aca="false">IF(D185&lt;&gt;"",H185-I185,"")</f>
        <v/>
      </c>
      <c r="K185" s="50" t="str">
        <f aca="false">IF(J185&lt;&gt;"",IF(J185&gt;0,"Comprar","Vender"),"")</f>
        <v/>
      </c>
      <c r="AP185" s="4"/>
      <c r="AZ185" s="4"/>
      <c r="BA185" s="5"/>
    </row>
    <row r="186" s="1" customFormat="true" ht="12.8" hidden="false" customHeight="false" outlineLevel="0" collapsed="false">
      <c r="B186" s="39" t="str">
        <f aca="false">IF(C186&lt;&gt;"",B185+1,"")</f>
        <v/>
      </c>
      <c r="C186" s="40"/>
      <c r="D186" s="56"/>
      <c r="E186" s="42"/>
      <c r="F186" s="49" t="str">
        <f aca="false">IF(D186&lt;&gt;"",F185*(1-$F$6)+$F$6*D186,"")</f>
        <v/>
      </c>
      <c r="G186" s="49" t="str">
        <f aca="false">IF(D186&lt;&gt;"",G185*(1-$G$6)+$G$6*D186,"")</f>
        <v/>
      </c>
      <c r="H186" s="49" t="str">
        <f aca="false">IF(D186&lt;&gt;"",F186-G186,"")</f>
        <v/>
      </c>
      <c r="I186" s="49" t="str">
        <f aca="false">IF(D186&lt;&gt;"",H186*$I$6+(1-$I$6)*I185,"")</f>
        <v/>
      </c>
      <c r="J186" s="53" t="str">
        <f aca="false">IF(D186&lt;&gt;"",H186-I186,"")</f>
        <v/>
      </c>
      <c r="K186" s="50" t="str">
        <f aca="false">IF(J186&lt;&gt;"",IF(J186&gt;0,"Comprar","Vender"),"")</f>
        <v/>
      </c>
      <c r="AP186" s="4"/>
      <c r="AZ186" s="4"/>
      <c r="BA186" s="5"/>
    </row>
    <row r="187" s="1" customFormat="true" ht="12.8" hidden="false" customHeight="false" outlineLevel="0" collapsed="false">
      <c r="B187" s="39" t="str">
        <f aca="false">IF(C187&lt;&gt;"",B186+1,"")</f>
        <v/>
      </c>
      <c r="C187" s="40"/>
      <c r="D187" s="56"/>
      <c r="E187" s="42"/>
      <c r="F187" s="49" t="str">
        <f aca="false">IF(D187&lt;&gt;"",F186*(1-$F$6)+$F$6*D187,"")</f>
        <v/>
      </c>
      <c r="G187" s="49" t="str">
        <f aca="false">IF(D187&lt;&gt;"",G186*(1-$G$6)+$G$6*D187,"")</f>
        <v/>
      </c>
      <c r="H187" s="49" t="str">
        <f aca="false">IF(D187&lt;&gt;"",F187-G187,"")</f>
        <v/>
      </c>
      <c r="I187" s="49" t="str">
        <f aca="false">IF(D187&lt;&gt;"",H187*$I$6+(1-$I$6)*I186,"")</f>
        <v/>
      </c>
      <c r="J187" s="53" t="str">
        <f aca="false">IF(D187&lt;&gt;"",H187-I187,"")</f>
        <v/>
      </c>
      <c r="K187" s="50" t="str">
        <f aca="false">IF(J187&lt;&gt;"",IF(J187&gt;0,"Comprar","Vender"),"")</f>
        <v/>
      </c>
      <c r="AP187" s="4"/>
      <c r="AZ187" s="4"/>
      <c r="BA187" s="5"/>
    </row>
    <row r="188" s="1" customFormat="true" ht="12.8" hidden="false" customHeight="false" outlineLevel="0" collapsed="false">
      <c r="B188" s="39" t="str">
        <f aca="false">IF(C188&lt;&gt;"",B187+1,"")</f>
        <v/>
      </c>
      <c r="C188" s="40"/>
      <c r="D188" s="56"/>
      <c r="E188" s="42"/>
      <c r="F188" s="49" t="str">
        <f aca="false">IF(D188&lt;&gt;"",F187*(1-$F$6)+$F$6*D188,"")</f>
        <v/>
      </c>
      <c r="G188" s="49" t="str">
        <f aca="false">IF(D188&lt;&gt;"",G187*(1-$G$6)+$G$6*D188,"")</f>
        <v/>
      </c>
      <c r="H188" s="49" t="str">
        <f aca="false">IF(D188&lt;&gt;"",F188-G188,"")</f>
        <v/>
      </c>
      <c r="I188" s="49" t="str">
        <f aca="false">IF(D188&lt;&gt;"",H188*$I$6+(1-$I$6)*I187,"")</f>
        <v/>
      </c>
      <c r="J188" s="53" t="str">
        <f aca="false">IF(D188&lt;&gt;"",H188-I188,"")</f>
        <v/>
      </c>
      <c r="K188" s="50" t="str">
        <f aca="false">IF(J188&lt;&gt;"",IF(J188&gt;0,"Comprar","Vender"),"")</f>
        <v/>
      </c>
      <c r="AP188" s="4"/>
      <c r="AZ188" s="4"/>
      <c r="BA188" s="5"/>
    </row>
    <row r="189" s="1" customFormat="true" ht="12.8" hidden="false" customHeight="false" outlineLevel="0" collapsed="false">
      <c r="B189" s="39" t="str">
        <f aca="false">IF(C189&lt;&gt;"",B188+1,"")</f>
        <v/>
      </c>
      <c r="C189" s="40"/>
      <c r="D189" s="56"/>
      <c r="E189" s="42"/>
      <c r="F189" s="49" t="str">
        <f aca="false">IF(D189&lt;&gt;"",F188*(1-$F$6)+$F$6*D189,"")</f>
        <v/>
      </c>
      <c r="G189" s="49" t="str">
        <f aca="false">IF(D189&lt;&gt;"",G188*(1-$G$6)+$G$6*D189,"")</f>
        <v/>
      </c>
      <c r="H189" s="49" t="str">
        <f aca="false">IF(D189&lt;&gt;"",F189-G189,"")</f>
        <v/>
      </c>
      <c r="I189" s="49" t="str">
        <f aca="false">IF(D189&lt;&gt;"",H189*$I$6+(1-$I$6)*I188,"")</f>
        <v/>
      </c>
      <c r="J189" s="53" t="str">
        <f aca="false">IF(D189&lt;&gt;"",H189-I189,"")</f>
        <v/>
      </c>
      <c r="K189" s="50" t="str">
        <f aca="false">IF(J189&lt;&gt;"",IF(J189&gt;0,"Comprar","Vender"),"")</f>
        <v/>
      </c>
      <c r="AP189" s="4"/>
      <c r="AZ189" s="4"/>
      <c r="BA189" s="5"/>
    </row>
    <row r="190" s="1" customFormat="true" ht="12.8" hidden="false" customHeight="false" outlineLevel="0" collapsed="false">
      <c r="B190" s="39" t="str">
        <f aca="false">IF(C190&lt;&gt;"",B189+1,"")</f>
        <v/>
      </c>
      <c r="C190" s="40"/>
      <c r="D190" s="56"/>
      <c r="E190" s="42"/>
      <c r="F190" s="49" t="str">
        <f aca="false">IF(D190&lt;&gt;"",F189*(1-$F$6)+$F$6*D190,"")</f>
        <v/>
      </c>
      <c r="G190" s="49" t="str">
        <f aca="false">IF(D190&lt;&gt;"",G189*(1-$G$6)+$G$6*D190,"")</f>
        <v/>
      </c>
      <c r="H190" s="49" t="str">
        <f aca="false">IF(D190&lt;&gt;"",F190-G190,"")</f>
        <v/>
      </c>
      <c r="I190" s="49" t="str">
        <f aca="false">IF(D190&lt;&gt;"",H190*$I$6+(1-$I$6)*I189,"")</f>
        <v/>
      </c>
      <c r="J190" s="53" t="str">
        <f aca="false">IF(D190&lt;&gt;"",H190-I190,"")</f>
        <v/>
      </c>
      <c r="K190" s="50" t="str">
        <f aca="false">IF(J190&lt;&gt;"",IF(J190&gt;0,"Comprar","Vender"),"")</f>
        <v/>
      </c>
      <c r="AP190" s="4"/>
      <c r="AZ190" s="4"/>
      <c r="BA190" s="5"/>
    </row>
    <row r="191" s="1" customFormat="true" ht="12.8" hidden="false" customHeight="false" outlineLevel="0" collapsed="false">
      <c r="B191" s="39" t="str">
        <f aca="false">IF(C191&lt;&gt;"",B190+1,"")</f>
        <v/>
      </c>
      <c r="C191" s="40"/>
      <c r="D191" s="56"/>
      <c r="E191" s="42"/>
      <c r="F191" s="49" t="str">
        <f aca="false">IF(D191&lt;&gt;"",F190*(1-$F$6)+$F$6*D191,"")</f>
        <v/>
      </c>
      <c r="G191" s="49" t="str">
        <f aca="false">IF(D191&lt;&gt;"",G190*(1-$G$6)+$G$6*D191,"")</f>
        <v/>
      </c>
      <c r="H191" s="49" t="str">
        <f aca="false">IF(D191&lt;&gt;"",F191-G191,"")</f>
        <v/>
      </c>
      <c r="I191" s="49" t="str">
        <f aca="false">IF(D191&lt;&gt;"",H191*$I$6+(1-$I$6)*I190,"")</f>
        <v/>
      </c>
      <c r="J191" s="53" t="str">
        <f aca="false">IF(D191&lt;&gt;"",H191-I191,"")</f>
        <v/>
      </c>
      <c r="K191" s="50" t="str">
        <f aca="false">IF(J191&lt;&gt;"",IF(J191&gt;0,"Comprar","Vender"),"")</f>
        <v/>
      </c>
      <c r="AP191" s="4"/>
      <c r="AZ191" s="4"/>
      <c r="BA191" s="5"/>
    </row>
    <row r="192" s="1" customFormat="true" ht="12.8" hidden="false" customHeight="false" outlineLevel="0" collapsed="false">
      <c r="B192" s="39" t="str">
        <f aca="false">IF(C192&lt;&gt;"",B191+1,"")</f>
        <v/>
      </c>
      <c r="C192" s="40"/>
      <c r="D192" s="56"/>
      <c r="E192" s="42"/>
      <c r="F192" s="49" t="str">
        <f aca="false">IF(D192&lt;&gt;"",F191*(1-$F$6)+$F$6*D192,"")</f>
        <v/>
      </c>
      <c r="G192" s="49" t="str">
        <f aca="false">IF(D192&lt;&gt;"",G191*(1-$G$6)+$G$6*D192,"")</f>
        <v/>
      </c>
      <c r="H192" s="49" t="str">
        <f aca="false">IF(D192&lt;&gt;"",F192-G192,"")</f>
        <v/>
      </c>
      <c r="I192" s="49" t="str">
        <f aca="false">IF(D192&lt;&gt;"",H192*$I$6+(1-$I$6)*I191,"")</f>
        <v/>
      </c>
      <c r="J192" s="53" t="str">
        <f aca="false">IF(D192&lt;&gt;"",H192-I192,"")</f>
        <v/>
      </c>
      <c r="K192" s="50" t="str">
        <f aca="false">IF(J192&lt;&gt;"",IF(J192&gt;0,"Comprar","Vender"),"")</f>
        <v/>
      </c>
      <c r="AP192" s="4"/>
      <c r="AZ192" s="4"/>
      <c r="BA192" s="5"/>
    </row>
    <row r="193" s="1" customFormat="true" ht="12.8" hidden="false" customHeight="false" outlineLevel="0" collapsed="false">
      <c r="B193" s="39" t="str">
        <f aca="false">IF(C193&lt;&gt;"",B192+1,"")</f>
        <v/>
      </c>
      <c r="C193" s="40"/>
      <c r="D193" s="56"/>
      <c r="E193" s="42"/>
      <c r="F193" s="49" t="str">
        <f aca="false">IF(D193&lt;&gt;"",F192*(1-$F$6)+$F$6*D193,"")</f>
        <v/>
      </c>
      <c r="G193" s="49" t="str">
        <f aca="false">IF(D193&lt;&gt;"",G192*(1-$G$6)+$G$6*D193,"")</f>
        <v/>
      </c>
      <c r="H193" s="49" t="str">
        <f aca="false">IF(D193&lt;&gt;"",F193-G193,"")</f>
        <v/>
      </c>
      <c r="I193" s="49" t="str">
        <f aca="false">IF(D193&lt;&gt;"",H193*$I$6+(1-$I$6)*I192,"")</f>
        <v/>
      </c>
      <c r="J193" s="53" t="str">
        <f aca="false">IF(D193&lt;&gt;"",H193-I193,"")</f>
        <v/>
      </c>
      <c r="K193" s="50" t="str">
        <f aca="false">IF(J193&lt;&gt;"",IF(J193&gt;0,"Comprar","Vender"),"")</f>
        <v/>
      </c>
      <c r="AP193" s="4"/>
      <c r="AZ193" s="4"/>
      <c r="BA193" s="5"/>
    </row>
    <row r="194" s="1" customFormat="true" ht="12.8" hidden="false" customHeight="false" outlineLevel="0" collapsed="false">
      <c r="B194" s="39" t="str">
        <f aca="false">IF(C194&lt;&gt;"",B193+1,"")</f>
        <v/>
      </c>
      <c r="C194" s="40"/>
      <c r="D194" s="56"/>
      <c r="E194" s="42"/>
      <c r="F194" s="49" t="str">
        <f aca="false">IF(D194&lt;&gt;"",F193*(1-$F$6)+$F$6*D194,"")</f>
        <v/>
      </c>
      <c r="G194" s="49" t="str">
        <f aca="false">IF(D194&lt;&gt;"",G193*(1-$G$6)+$G$6*D194,"")</f>
        <v/>
      </c>
      <c r="H194" s="49" t="str">
        <f aca="false">IF(D194&lt;&gt;"",F194-G194,"")</f>
        <v/>
      </c>
      <c r="I194" s="49" t="str">
        <f aca="false">IF(D194&lt;&gt;"",H194*$I$6+(1-$I$6)*I193,"")</f>
        <v/>
      </c>
      <c r="J194" s="53" t="str">
        <f aca="false">IF(D194&lt;&gt;"",H194-I194,"")</f>
        <v/>
      </c>
      <c r="K194" s="50" t="str">
        <f aca="false">IF(J194&lt;&gt;"",IF(J194&gt;0,"Comprar","Vender"),"")</f>
        <v/>
      </c>
      <c r="AP194" s="4"/>
      <c r="AZ194" s="4"/>
      <c r="BA194" s="5"/>
    </row>
    <row r="195" s="1" customFormat="true" ht="12.8" hidden="false" customHeight="false" outlineLevel="0" collapsed="false">
      <c r="B195" s="39" t="str">
        <f aca="false">IF(C195&lt;&gt;"",B194+1,"")</f>
        <v/>
      </c>
      <c r="C195" s="40"/>
      <c r="D195" s="56"/>
      <c r="E195" s="42"/>
      <c r="F195" s="49" t="str">
        <f aca="false">IF(D195&lt;&gt;"",F194*(1-$F$6)+$F$6*D195,"")</f>
        <v/>
      </c>
      <c r="G195" s="49" t="str">
        <f aca="false">IF(D195&lt;&gt;"",G194*(1-$G$6)+$G$6*D195,"")</f>
        <v/>
      </c>
      <c r="H195" s="49" t="str">
        <f aca="false">IF(D195&lt;&gt;"",F195-G195,"")</f>
        <v/>
      </c>
      <c r="I195" s="49" t="str">
        <f aca="false">IF(D195&lt;&gt;"",H195*$I$6+(1-$I$6)*I194,"")</f>
        <v/>
      </c>
      <c r="J195" s="53" t="str">
        <f aca="false">IF(D195&lt;&gt;"",H195-I195,"")</f>
        <v/>
      </c>
      <c r="K195" s="50" t="str">
        <f aca="false">IF(J195&lt;&gt;"",IF(J195&gt;0,"Comprar","Vender"),"")</f>
        <v/>
      </c>
      <c r="AP195" s="4"/>
      <c r="AZ195" s="4"/>
      <c r="BA195" s="5"/>
    </row>
    <row r="196" s="1" customFormat="true" ht="12.8" hidden="false" customHeight="false" outlineLevel="0" collapsed="false">
      <c r="B196" s="39" t="str">
        <f aca="false">IF(C196&lt;&gt;"",B195+1,"")</f>
        <v/>
      </c>
      <c r="C196" s="40"/>
      <c r="D196" s="56"/>
      <c r="E196" s="42"/>
      <c r="F196" s="49" t="str">
        <f aca="false">IF(D196&lt;&gt;"",F195*(1-$F$6)+$F$6*D196,"")</f>
        <v/>
      </c>
      <c r="G196" s="49" t="str">
        <f aca="false">IF(D196&lt;&gt;"",G195*(1-$G$6)+$G$6*D196,"")</f>
        <v/>
      </c>
      <c r="H196" s="49" t="str">
        <f aca="false">IF(D196&lt;&gt;"",F196-G196,"")</f>
        <v/>
      </c>
      <c r="I196" s="49" t="str">
        <f aca="false">IF(D196&lt;&gt;"",H196*$I$6+(1-$I$6)*I195,"")</f>
        <v/>
      </c>
      <c r="J196" s="53" t="str">
        <f aca="false">IF(D196&lt;&gt;"",H196-I196,"")</f>
        <v/>
      </c>
      <c r="K196" s="50" t="str">
        <f aca="false">IF(J196&lt;&gt;"",IF(J196&gt;0,"Comprar","Vender"),"")</f>
        <v/>
      </c>
      <c r="AP196" s="4"/>
      <c r="AZ196" s="4"/>
      <c r="BA196" s="5"/>
    </row>
    <row r="197" s="1" customFormat="true" ht="12.8" hidden="false" customHeight="false" outlineLevel="0" collapsed="false">
      <c r="B197" s="39" t="str">
        <f aca="false">IF(C197&lt;&gt;"",B196+1,"")</f>
        <v/>
      </c>
      <c r="C197" s="40"/>
      <c r="D197" s="56"/>
      <c r="E197" s="42"/>
      <c r="F197" s="49" t="str">
        <f aca="false">IF(D197&lt;&gt;"",F196*(1-$F$6)+$F$6*D197,"")</f>
        <v/>
      </c>
      <c r="G197" s="49" t="str">
        <f aca="false">IF(D197&lt;&gt;"",G196*(1-$G$6)+$G$6*D197,"")</f>
        <v/>
      </c>
      <c r="H197" s="49" t="str">
        <f aca="false">IF(D197&lt;&gt;"",F197-G197,"")</f>
        <v/>
      </c>
      <c r="I197" s="49" t="str">
        <f aca="false">IF(D197&lt;&gt;"",H197*$I$6+(1-$I$6)*I196,"")</f>
        <v/>
      </c>
      <c r="J197" s="53" t="str">
        <f aca="false">IF(D197&lt;&gt;"",H197-I197,"")</f>
        <v/>
      </c>
      <c r="K197" s="50" t="str">
        <f aca="false">IF(J197&lt;&gt;"",IF(J197&gt;0,"Comprar","Vender"),"")</f>
        <v/>
      </c>
      <c r="AP197" s="4"/>
      <c r="AZ197" s="4"/>
      <c r="BA197" s="5"/>
    </row>
    <row r="198" s="1" customFormat="true" ht="12.8" hidden="false" customHeight="false" outlineLevel="0" collapsed="false">
      <c r="B198" s="39" t="str">
        <f aca="false">IF(C198&lt;&gt;"",B197+1,"")</f>
        <v/>
      </c>
      <c r="C198" s="40"/>
      <c r="D198" s="56"/>
      <c r="E198" s="42"/>
      <c r="F198" s="49" t="str">
        <f aca="false">IF(D198&lt;&gt;"",F197*(1-$F$6)+$F$6*D198,"")</f>
        <v/>
      </c>
      <c r="G198" s="49" t="str">
        <f aca="false">IF(D198&lt;&gt;"",G197*(1-$G$6)+$G$6*D198,"")</f>
        <v/>
      </c>
      <c r="H198" s="49" t="str">
        <f aca="false">IF(D198&lt;&gt;"",F198-G198,"")</f>
        <v/>
      </c>
      <c r="I198" s="49" t="str">
        <f aca="false">IF(D198&lt;&gt;"",H198*$I$6+(1-$I$6)*I197,"")</f>
        <v/>
      </c>
      <c r="J198" s="53" t="str">
        <f aca="false">IF(D198&lt;&gt;"",H198-I198,"")</f>
        <v/>
      </c>
      <c r="K198" s="50" t="str">
        <f aca="false">IF(J198&lt;&gt;"",IF(J198&gt;0,"Comprar","Vender"),"")</f>
        <v/>
      </c>
      <c r="AP198" s="4"/>
      <c r="AZ198" s="4"/>
      <c r="BA198" s="5"/>
    </row>
    <row r="199" s="1" customFormat="true" ht="12.8" hidden="false" customHeight="false" outlineLevel="0" collapsed="false">
      <c r="B199" s="39" t="str">
        <f aca="false">IF(C199&lt;&gt;"",B198+1,"")</f>
        <v/>
      </c>
      <c r="C199" s="40"/>
      <c r="D199" s="56"/>
      <c r="E199" s="42"/>
      <c r="F199" s="49" t="str">
        <f aca="false">IF(D199&lt;&gt;"",F198*(1-$F$6)+$F$6*D199,"")</f>
        <v/>
      </c>
      <c r="G199" s="49" t="str">
        <f aca="false">IF(D199&lt;&gt;"",G198*(1-$G$6)+$G$6*D199,"")</f>
        <v/>
      </c>
      <c r="H199" s="49" t="str">
        <f aca="false">IF(D199&lt;&gt;"",F199-G199,"")</f>
        <v/>
      </c>
      <c r="I199" s="49" t="str">
        <f aca="false">IF(D199&lt;&gt;"",H199*$I$6+(1-$I$6)*I198,"")</f>
        <v/>
      </c>
      <c r="J199" s="53" t="str">
        <f aca="false">IF(D199&lt;&gt;"",H199-I199,"")</f>
        <v/>
      </c>
      <c r="K199" s="50" t="str">
        <f aca="false">IF(J199&lt;&gt;"",IF(J199&gt;0,"Comprar","Vender"),"")</f>
        <v/>
      </c>
      <c r="AP199" s="4"/>
      <c r="AZ199" s="4"/>
      <c r="BA199" s="5"/>
    </row>
    <row r="200" s="1" customFormat="true" ht="12.8" hidden="false" customHeight="false" outlineLevel="0" collapsed="false">
      <c r="B200" s="39" t="str">
        <f aca="false">IF(C200&lt;&gt;"",B199+1,"")</f>
        <v/>
      </c>
      <c r="C200" s="40"/>
      <c r="D200" s="56"/>
      <c r="E200" s="42"/>
      <c r="F200" s="49" t="str">
        <f aca="false">IF(D200&lt;&gt;"",F199*(1-$F$6)+$F$6*D200,"")</f>
        <v/>
      </c>
      <c r="G200" s="49" t="str">
        <f aca="false">IF(D200&lt;&gt;"",G199*(1-$G$6)+$G$6*D200,"")</f>
        <v/>
      </c>
      <c r="H200" s="49" t="str">
        <f aca="false">IF(D200&lt;&gt;"",F200-G200,"")</f>
        <v/>
      </c>
      <c r="I200" s="49" t="str">
        <f aca="false">IF(D200&lt;&gt;"",H200*$I$6+(1-$I$6)*I199,"")</f>
        <v/>
      </c>
      <c r="J200" s="53" t="str">
        <f aca="false">IF(D200&lt;&gt;"",H200-I200,"")</f>
        <v/>
      </c>
      <c r="K200" s="50" t="str">
        <f aca="false">IF(J200&lt;&gt;"",IF(J200&gt;0,"Comprar","Vender"),"")</f>
        <v/>
      </c>
      <c r="AP200" s="4"/>
      <c r="AZ200" s="4"/>
      <c r="BA200" s="5"/>
    </row>
    <row r="201" s="1" customFormat="true" ht="12.8" hidden="false" customHeight="false" outlineLevel="0" collapsed="false">
      <c r="B201" s="39" t="str">
        <f aca="false">IF(C201&lt;&gt;"",B200+1,"")</f>
        <v/>
      </c>
      <c r="C201" s="40"/>
      <c r="D201" s="56"/>
      <c r="E201" s="42"/>
      <c r="F201" s="49" t="str">
        <f aca="false">IF(D201&lt;&gt;"",F200*(1-$F$6)+$F$6*D201,"")</f>
        <v/>
      </c>
      <c r="G201" s="49" t="str">
        <f aca="false">IF(D201&lt;&gt;"",G200*(1-$G$6)+$G$6*D201,"")</f>
        <v/>
      </c>
      <c r="H201" s="49" t="str">
        <f aca="false">IF(D201&lt;&gt;"",F201-G201,"")</f>
        <v/>
      </c>
      <c r="I201" s="49" t="str">
        <f aca="false">IF(D201&lt;&gt;"",H201*$I$6+(1-$I$6)*I200,"")</f>
        <v/>
      </c>
      <c r="J201" s="53" t="str">
        <f aca="false">IF(D201&lt;&gt;"",H201-I201,"")</f>
        <v/>
      </c>
      <c r="K201" s="50" t="str">
        <f aca="false">IF(J201&lt;&gt;"",IF(J201&gt;0,"Comprar","Vender"),"")</f>
        <v/>
      </c>
      <c r="AP201" s="4"/>
      <c r="AZ201" s="4"/>
      <c r="BA201" s="5"/>
    </row>
    <row r="202" s="1" customFormat="true" ht="12.8" hidden="false" customHeight="false" outlineLevel="0" collapsed="false">
      <c r="B202" s="39" t="str">
        <f aca="false">IF(C202&lt;&gt;"",B201+1,"")</f>
        <v/>
      </c>
      <c r="C202" s="40"/>
      <c r="D202" s="56"/>
      <c r="E202" s="42"/>
      <c r="F202" s="49" t="str">
        <f aca="false">IF(D202&lt;&gt;"",F201*(1-$F$6)+$F$6*D202,"")</f>
        <v/>
      </c>
      <c r="G202" s="49" t="str">
        <f aca="false">IF(D202&lt;&gt;"",G201*(1-$G$6)+$G$6*D202,"")</f>
        <v/>
      </c>
      <c r="H202" s="49" t="str">
        <f aca="false">IF(D202&lt;&gt;"",F202-G202,"")</f>
        <v/>
      </c>
      <c r="I202" s="49" t="str">
        <f aca="false">IF(D202&lt;&gt;"",H202*$I$6+(1-$I$6)*I201,"")</f>
        <v/>
      </c>
      <c r="J202" s="53" t="str">
        <f aca="false">IF(D202&lt;&gt;"",H202-I202,"")</f>
        <v/>
      </c>
      <c r="K202" s="50" t="str">
        <f aca="false">IF(J202&lt;&gt;"",IF(J202&gt;0,"Comprar","Vender"),"")</f>
        <v/>
      </c>
      <c r="AP202" s="4"/>
      <c r="AZ202" s="4"/>
      <c r="BA202" s="5"/>
    </row>
    <row r="203" s="1" customFormat="true" ht="12.8" hidden="false" customHeight="false" outlineLevel="0" collapsed="false">
      <c r="B203" s="39" t="str">
        <f aca="false">IF(C203&lt;&gt;"",B202+1,"")</f>
        <v/>
      </c>
      <c r="C203" s="40"/>
      <c r="D203" s="56"/>
      <c r="E203" s="42"/>
      <c r="F203" s="49" t="str">
        <f aca="false">IF(D203&lt;&gt;"",F202*(1-$F$6)+$F$6*D203,"")</f>
        <v/>
      </c>
      <c r="G203" s="49" t="str">
        <f aca="false">IF(D203&lt;&gt;"",G202*(1-$G$6)+$G$6*D203,"")</f>
        <v/>
      </c>
      <c r="H203" s="49" t="str">
        <f aca="false">IF(D203&lt;&gt;"",F203-G203,"")</f>
        <v/>
      </c>
      <c r="I203" s="49" t="str">
        <f aca="false">IF(D203&lt;&gt;"",H203*$I$6+(1-$I$6)*I202,"")</f>
        <v/>
      </c>
      <c r="J203" s="53" t="str">
        <f aca="false">IF(D203&lt;&gt;"",H203-I203,"")</f>
        <v/>
      </c>
      <c r="K203" s="50" t="str">
        <f aca="false">IF(J203&lt;&gt;"",IF(J203&gt;0,"Comprar","Vender"),"")</f>
        <v/>
      </c>
      <c r="AP203" s="4"/>
      <c r="AZ203" s="4"/>
      <c r="BA203" s="5"/>
    </row>
    <row r="204" s="1" customFormat="true" ht="12.8" hidden="false" customHeight="false" outlineLevel="0" collapsed="false">
      <c r="B204" s="39" t="str">
        <f aca="false">IF(C204&lt;&gt;"",B203+1,"")</f>
        <v/>
      </c>
      <c r="C204" s="40"/>
      <c r="D204" s="56"/>
      <c r="E204" s="42"/>
      <c r="F204" s="49" t="str">
        <f aca="false">IF(D204&lt;&gt;"",F203*(1-$F$6)+$F$6*D204,"")</f>
        <v/>
      </c>
      <c r="G204" s="49" t="str">
        <f aca="false">IF(D204&lt;&gt;"",G203*(1-$G$6)+$G$6*D204,"")</f>
        <v/>
      </c>
      <c r="H204" s="49" t="str">
        <f aca="false">IF(D204&lt;&gt;"",F204-G204,"")</f>
        <v/>
      </c>
      <c r="I204" s="49" t="str">
        <f aca="false">IF(D204&lt;&gt;"",H204*$I$6+(1-$I$6)*I203,"")</f>
        <v/>
      </c>
      <c r="J204" s="53" t="str">
        <f aca="false">IF(D204&lt;&gt;"",H204-I204,"")</f>
        <v/>
      </c>
      <c r="K204" s="50" t="str">
        <f aca="false">IF(J204&lt;&gt;"",IF(J204&gt;0,"Comprar","Vender"),"")</f>
        <v/>
      </c>
      <c r="AP204" s="4"/>
      <c r="AZ204" s="4"/>
      <c r="BA204" s="5"/>
    </row>
    <row r="205" s="1" customFormat="true" ht="12.8" hidden="false" customHeight="false" outlineLevel="0" collapsed="false">
      <c r="B205" s="39" t="str">
        <f aca="false">IF(C205&lt;&gt;"",B204+1,"")</f>
        <v/>
      </c>
      <c r="C205" s="40"/>
      <c r="D205" s="56"/>
      <c r="E205" s="42"/>
      <c r="F205" s="49" t="str">
        <f aca="false">IF(D205&lt;&gt;"",F204*(1-$F$6)+$F$6*D205,"")</f>
        <v/>
      </c>
      <c r="G205" s="49" t="str">
        <f aca="false">IF(D205&lt;&gt;"",G204*(1-$G$6)+$G$6*D205,"")</f>
        <v/>
      </c>
      <c r="H205" s="49" t="str">
        <f aca="false">IF(D205&lt;&gt;"",F205-G205,"")</f>
        <v/>
      </c>
      <c r="I205" s="49" t="str">
        <f aca="false">IF(D205&lt;&gt;"",H205*$I$6+(1-$I$6)*I204,"")</f>
        <v/>
      </c>
      <c r="J205" s="53" t="str">
        <f aca="false">IF(D205&lt;&gt;"",H205-I205,"")</f>
        <v/>
      </c>
      <c r="K205" s="50" t="str">
        <f aca="false">IF(J205&lt;&gt;"",IF(J205&gt;0,"Comprar","Vender"),"")</f>
        <v/>
      </c>
      <c r="AP205" s="4"/>
      <c r="AZ205" s="4"/>
      <c r="BA205" s="5"/>
    </row>
    <row r="206" s="1" customFormat="true" ht="12.8" hidden="false" customHeight="false" outlineLevel="0" collapsed="false">
      <c r="B206" s="39" t="str">
        <f aca="false">IF(C206&lt;&gt;"",B205+1,"")</f>
        <v/>
      </c>
      <c r="C206" s="40"/>
      <c r="D206" s="56"/>
      <c r="E206" s="42"/>
      <c r="F206" s="49" t="str">
        <f aca="false">IF(D206&lt;&gt;"",F205*(1-$F$6)+$F$6*D206,"")</f>
        <v/>
      </c>
      <c r="G206" s="49" t="str">
        <f aca="false">IF(D206&lt;&gt;"",G205*(1-$G$6)+$G$6*D206,"")</f>
        <v/>
      </c>
      <c r="H206" s="49" t="str">
        <f aca="false">IF(D206&lt;&gt;"",F206-G206,"")</f>
        <v/>
      </c>
      <c r="I206" s="49" t="str">
        <f aca="false">IF(D206&lt;&gt;"",H206*$I$6+(1-$I$6)*I205,"")</f>
        <v/>
      </c>
      <c r="J206" s="53" t="str">
        <f aca="false">IF(D206&lt;&gt;"",H206-I206,"")</f>
        <v/>
      </c>
      <c r="K206" s="50" t="str">
        <f aca="false">IF(J206&lt;&gt;"",IF(J206&gt;0,"Comprar","Vender"),"")</f>
        <v/>
      </c>
      <c r="AP206" s="4"/>
      <c r="AZ206" s="4"/>
      <c r="BA206" s="5"/>
    </row>
    <row r="207" s="1" customFormat="true" ht="12.8" hidden="false" customHeight="false" outlineLevel="0" collapsed="false">
      <c r="B207" s="39" t="str">
        <f aca="false">IF(C207&lt;&gt;"",B206+1,"")</f>
        <v/>
      </c>
      <c r="C207" s="40"/>
      <c r="D207" s="56"/>
      <c r="E207" s="42"/>
      <c r="F207" s="49" t="str">
        <f aca="false">IF(D207&lt;&gt;"",F206*(1-$F$6)+$F$6*D207,"")</f>
        <v/>
      </c>
      <c r="G207" s="49" t="str">
        <f aca="false">IF(D207&lt;&gt;"",G206*(1-$G$6)+$G$6*D207,"")</f>
        <v/>
      </c>
      <c r="H207" s="49" t="str">
        <f aca="false">IF(D207&lt;&gt;"",F207-G207,"")</f>
        <v/>
      </c>
      <c r="I207" s="49" t="str">
        <f aca="false">IF(D207&lt;&gt;"",H207*$I$6+(1-$I$6)*I206,"")</f>
        <v/>
      </c>
      <c r="J207" s="53" t="str">
        <f aca="false">IF(D207&lt;&gt;"",H207-I207,"")</f>
        <v/>
      </c>
      <c r="K207" s="50" t="str">
        <f aca="false">IF(J207&lt;&gt;"",IF(J207&gt;0,"Comprar","Vender"),"")</f>
        <v/>
      </c>
      <c r="AP207" s="4"/>
      <c r="AZ207" s="4"/>
      <c r="BA207" s="5"/>
    </row>
    <row r="208" s="1" customFormat="true" ht="12.8" hidden="false" customHeight="false" outlineLevel="0" collapsed="false">
      <c r="B208" s="39" t="str">
        <f aca="false">IF(C208&lt;&gt;"",B207+1,"")</f>
        <v/>
      </c>
      <c r="C208" s="40"/>
      <c r="D208" s="56"/>
      <c r="E208" s="42"/>
      <c r="F208" s="49" t="str">
        <f aca="false">IF(D208&lt;&gt;"",F207*(1-$F$6)+$F$6*D208,"")</f>
        <v/>
      </c>
      <c r="G208" s="49" t="str">
        <f aca="false">IF(D208&lt;&gt;"",G207*(1-$G$6)+$G$6*D208,"")</f>
        <v/>
      </c>
      <c r="H208" s="49" t="str">
        <f aca="false">IF(D208&lt;&gt;"",F208-G208,"")</f>
        <v/>
      </c>
      <c r="I208" s="49" t="str">
        <f aca="false">IF(D208&lt;&gt;"",H208*$I$6+(1-$I$6)*I207,"")</f>
        <v/>
      </c>
      <c r="J208" s="53" t="str">
        <f aca="false">IF(D208&lt;&gt;"",H208-I208,"")</f>
        <v/>
      </c>
      <c r="K208" s="50" t="str">
        <f aca="false">IF(J208&lt;&gt;"",IF(J208&gt;0,"Comprar","Vender"),"")</f>
        <v/>
      </c>
      <c r="AP208" s="4"/>
      <c r="AZ208" s="4"/>
      <c r="BA208" s="5"/>
    </row>
    <row r="209" s="1" customFormat="true" ht="12.8" hidden="false" customHeight="false" outlineLevel="0" collapsed="false">
      <c r="B209" s="39" t="str">
        <f aca="false">IF(C209&lt;&gt;"",B208+1,"")</f>
        <v/>
      </c>
      <c r="C209" s="40"/>
      <c r="D209" s="56"/>
      <c r="E209" s="42"/>
      <c r="F209" s="49" t="str">
        <f aca="false">IF(D209&lt;&gt;"",F208*(1-$F$6)+$F$6*D209,"")</f>
        <v/>
      </c>
      <c r="G209" s="49" t="str">
        <f aca="false">IF(D209&lt;&gt;"",G208*(1-$G$6)+$G$6*D209,"")</f>
        <v/>
      </c>
      <c r="H209" s="49" t="str">
        <f aca="false">IF(D209&lt;&gt;"",F209-G209,"")</f>
        <v/>
      </c>
      <c r="I209" s="49" t="str">
        <f aca="false">IF(D209&lt;&gt;"",H209*$I$6+(1-$I$6)*I208,"")</f>
        <v/>
      </c>
      <c r="J209" s="53" t="str">
        <f aca="false">IF(D209&lt;&gt;"",H209-I209,"")</f>
        <v/>
      </c>
      <c r="K209" s="50" t="str">
        <f aca="false">IF(J209&lt;&gt;"",IF(J209&gt;0,"Comprar","Vender"),"")</f>
        <v/>
      </c>
      <c r="AP209" s="4"/>
      <c r="AZ209" s="4"/>
      <c r="BA209" s="5"/>
    </row>
    <row r="210" s="1" customFormat="true" ht="12.8" hidden="false" customHeight="false" outlineLevel="0" collapsed="false">
      <c r="B210" s="39" t="str">
        <f aca="false">IF(C210&lt;&gt;"",B209+1,"")</f>
        <v/>
      </c>
      <c r="C210" s="40"/>
      <c r="D210" s="56"/>
      <c r="E210" s="42"/>
      <c r="F210" s="49" t="str">
        <f aca="false">IF(D210&lt;&gt;"",F209*(1-$F$6)+$F$6*D210,"")</f>
        <v/>
      </c>
      <c r="G210" s="49" t="str">
        <f aca="false">IF(D210&lt;&gt;"",G209*(1-$G$6)+$G$6*D210,"")</f>
        <v/>
      </c>
      <c r="H210" s="49" t="str">
        <f aca="false">IF(D210&lt;&gt;"",F210-G210,"")</f>
        <v/>
      </c>
      <c r="I210" s="49" t="str">
        <f aca="false">IF(D210&lt;&gt;"",H210*$I$6+(1-$I$6)*I209,"")</f>
        <v/>
      </c>
      <c r="J210" s="53" t="str">
        <f aca="false">IF(D210&lt;&gt;"",H210-I210,"")</f>
        <v/>
      </c>
      <c r="K210" s="50" t="str">
        <f aca="false">IF(J210&lt;&gt;"",IF(J210&gt;0,"Comprar","Vender"),"")</f>
        <v/>
      </c>
      <c r="AP210" s="4"/>
      <c r="AZ210" s="4"/>
      <c r="BA210" s="5"/>
    </row>
    <row r="211" s="1" customFormat="true" ht="12.8" hidden="false" customHeight="false" outlineLevel="0" collapsed="false">
      <c r="B211" s="39" t="str">
        <f aca="false">IF(C211&lt;&gt;"",B210+1,"")</f>
        <v/>
      </c>
      <c r="C211" s="40"/>
      <c r="D211" s="56"/>
      <c r="E211" s="42"/>
      <c r="F211" s="49" t="str">
        <f aca="false">IF(D211&lt;&gt;"",F210*(1-$F$6)+$F$6*D211,"")</f>
        <v/>
      </c>
      <c r="G211" s="49" t="str">
        <f aca="false">IF(D211&lt;&gt;"",G210*(1-$G$6)+$G$6*D211,"")</f>
        <v/>
      </c>
      <c r="H211" s="49" t="str">
        <f aca="false">IF(D211&lt;&gt;"",F211-G211,"")</f>
        <v/>
      </c>
      <c r="I211" s="49" t="str">
        <f aca="false">IF(D211&lt;&gt;"",H211*$I$6+(1-$I$6)*I210,"")</f>
        <v/>
      </c>
      <c r="J211" s="53" t="str">
        <f aca="false">IF(D211&lt;&gt;"",H211-I211,"")</f>
        <v/>
      </c>
      <c r="K211" s="50" t="str">
        <f aca="false">IF(J211&lt;&gt;"",IF(J211&gt;0,"Comprar","Vender"),"")</f>
        <v/>
      </c>
      <c r="AP211" s="4"/>
      <c r="AZ211" s="4"/>
      <c r="BA211" s="5"/>
    </row>
    <row r="212" s="1" customFormat="true" ht="12.8" hidden="false" customHeight="false" outlineLevel="0" collapsed="false">
      <c r="B212" s="39" t="str">
        <f aca="false">IF(C212&lt;&gt;"",B211+1,"")</f>
        <v/>
      </c>
      <c r="C212" s="40"/>
      <c r="D212" s="56"/>
      <c r="E212" s="42"/>
      <c r="F212" s="49" t="str">
        <f aca="false">IF(D212&lt;&gt;"",F211*(1-$F$6)+$F$6*D212,"")</f>
        <v/>
      </c>
      <c r="G212" s="49" t="str">
        <f aca="false">IF(D212&lt;&gt;"",G211*(1-$G$6)+$G$6*D212,"")</f>
        <v/>
      </c>
      <c r="H212" s="49" t="str">
        <f aca="false">IF(D212&lt;&gt;"",F212-G212,"")</f>
        <v/>
      </c>
      <c r="I212" s="49" t="str">
        <f aca="false">IF(D212&lt;&gt;"",H212*$I$6+(1-$I$6)*I211,"")</f>
        <v/>
      </c>
      <c r="J212" s="53" t="str">
        <f aca="false">IF(D212&lt;&gt;"",H212-I212,"")</f>
        <v/>
      </c>
      <c r="K212" s="50" t="str">
        <f aca="false">IF(J212&lt;&gt;"",IF(J212&gt;0,"Comprar","Vender"),"")</f>
        <v/>
      </c>
      <c r="AP212" s="4"/>
      <c r="AZ212" s="4"/>
      <c r="BA212" s="5"/>
    </row>
    <row r="213" s="1" customFormat="true" ht="12.8" hidden="false" customHeight="false" outlineLevel="0" collapsed="false">
      <c r="B213" s="39" t="str">
        <f aca="false">IF(C213&lt;&gt;"",B212+1,"")</f>
        <v/>
      </c>
      <c r="C213" s="40"/>
      <c r="D213" s="56"/>
      <c r="E213" s="42"/>
      <c r="F213" s="49" t="str">
        <f aca="false">IF(D213&lt;&gt;"",F212*(1-$F$6)+$F$6*D213,"")</f>
        <v/>
      </c>
      <c r="G213" s="49" t="str">
        <f aca="false">IF(D213&lt;&gt;"",G212*(1-$G$6)+$G$6*D213,"")</f>
        <v/>
      </c>
      <c r="H213" s="49" t="str">
        <f aca="false">IF(D213&lt;&gt;"",F213-G213,"")</f>
        <v/>
      </c>
      <c r="I213" s="49" t="str">
        <f aca="false">IF(D213&lt;&gt;"",H213*$I$6+(1-$I$6)*I212,"")</f>
        <v/>
      </c>
      <c r="J213" s="53" t="str">
        <f aca="false">IF(D213&lt;&gt;"",H213-I213,"")</f>
        <v/>
      </c>
      <c r="K213" s="50" t="str">
        <f aca="false">IF(J213&lt;&gt;"",IF(J213&gt;0,"Comprar","Vender"),"")</f>
        <v/>
      </c>
      <c r="AP213" s="4"/>
      <c r="AZ213" s="4"/>
      <c r="BA213" s="5"/>
    </row>
    <row r="214" s="1" customFormat="true" ht="12.8" hidden="false" customHeight="false" outlineLevel="0" collapsed="false">
      <c r="B214" s="39" t="str">
        <f aca="false">IF(C214&lt;&gt;"",B213+1,"")</f>
        <v/>
      </c>
      <c r="C214" s="40"/>
      <c r="D214" s="56"/>
      <c r="E214" s="42"/>
      <c r="F214" s="49" t="str">
        <f aca="false">IF(D214&lt;&gt;"",F213*(1-$F$6)+$F$6*D214,"")</f>
        <v/>
      </c>
      <c r="G214" s="49" t="str">
        <f aca="false">IF(D214&lt;&gt;"",G213*(1-$G$6)+$G$6*D214,"")</f>
        <v/>
      </c>
      <c r="H214" s="49" t="str">
        <f aca="false">IF(D214&lt;&gt;"",F214-G214,"")</f>
        <v/>
      </c>
      <c r="I214" s="49" t="str">
        <f aca="false">IF(D214&lt;&gt;"",H214*$I$6+(1-$I$6)*I213,"")</f>
        <v/>
      </c>
      <c r="J214" s="53" t="str">
        <f aca="false">IF(D214&lt;&gt;"",H214-I214,"")</f>
        <v/>
      </c>
      <c r="K214" s="50" t="str">
        <f aca="false">IF(J214&lt;&gt;"",IF(J214&gt;0,"Comprar","Vender"),"")</f>
        <v/>
      </c>
      <c r="AP214" s="4"/>
      <c r="AZ214" s="4"/>
      <c r="BA214" s="5"/>
    </row>
    <row r="215" s="1" customFormat="true" ht="12.8" hidden="false" customHeight="false" outlineLevel="0" collapsed="false">
      <c r="B215" s="39" t="str">
        <f aca="false">IF(C215&lt;&gt;"",B214+1,"")</f>
        <v/>
      </c>
      <c r="C215" s="40"/>
      <c r="D215" s="56"/>
      <c r="E215" s="42"/>
      <c r="F215" s="49" t="str">
        <f aca="false">IF(D215&lt;&gt;"",F214*(1-$F$6)+$F$6*D215,"")</f>
        <v/>
      </c>
      <c r="G215" s="49" t="str">
        <f aca="false">IF(D215&lt;&gt;"",G214*(1-$G$6)+$G$6*D215,"")</f>
        <v/>
      </c>
      <c r="H215" s="49" t="str">
        <f aca="false">IF(D215&lt;&gt;"",F215-G215,"")</f>
        <v/>
      </c>
      <c r="I215" s="49" t="str">
        <f aca="false">IF(D215&lt;&gt;"",H215*$I$6+(1-$I$6)*I214,"")</f>
        <v/>
      </c>
      <c r="J215" s="53" t="str">
        <f aca="false">IF(D215&lt;&gt;"",H215-I215,"")</f>
        <v/>
      </c>
      <c r="K215" s="50" t="str">
        <f aca="false">IF(J215&lt;&gt;"",IF(J215&gt;0,"Comprar","Vender"),"")</f>
        <v/>
      </c>
      <c r="AP215" s="4"/>
      <c r="AZ215" s="4"/>
      <c r="BA215" s="5"/>
    </row>
    <row r="216" s="1" customFormat="true" ht="12.8" hidden="false" customHeight="false" outlineLevel="0" collapsed="false">
      <c r="B216" s="39" t="str">
        <f aca="false">IF(C216&lt;&gt;"",B215+1,"")</f>
        <v/>
      </c>
      <c r="C216" s="40"/>
      <c r="D216" s="56"/>
      <c r="E216" s="42"/>
      <c r="F216" s="49" t="str">
        <f aca="false">IF(D216&lt;&gt;"",F215*(1-$F$6)+$F$6*D216,"")</f>
        <v/>
      </c>
      <c r="G216" s="49" t="str">
        <f aca="false">IF(D216&lt;&gt;"",G215*(1-$G$6)+$G$6*D216,"")</f>
        <v/>
      </c>
      <c r="H216" s="49" t="str">
        <f aca="false">IF(D216&lt;&gt;"",F216-G216,"")</f>
        <v/>
      </c>
      <c r="I216" s="49" t="str">
        <f aca="false">IF(D216&lt;&gt;"",H216*$I$6+(1-$I$6)*I215,"")</f>
        <v/>
      </c>
      <c r="J216" s="53" t="str">
        <f aca="false">IF(D216&lt;&gt;"",H216-I216,"")</f>
        <v/>
      </c>
      <c r="K216" s="50" t="str">
        <f aca="false">IF(J216&lt;&gt;"",IF(J216&gt;0,"Comprar","Vender"),"")</f>
        <v/>
      </c>
      <c r="AP216" s="4"/>
      <c r="AZ216" s="4"/>
      <c r="BA216" s="5"/>
    </row>
    <row r="217" s="1" customFormat="true" ht="12.8" hidden="false" customHeight="false" outlineLevel="0" collapsed="false">
      <c r="B217" s="39" t="str">
        <f aca="false">IF(C217&lt;&gt;"",B216+1,"")</f>
        <v/>
      </c>
      <c r="C217" s="40"/>
      <c r="D217" s="56"/>
      <c r="E217" s="42"/>
      <c r="F217" s="49" t="str">
        <f aca="false">IF(D217&lt;&gt;"",F216*(1-$F$6)+$F$6*D217,"")</f>
        <v/>
      </c>
      <c r="G217" s="49" t="str">
        <f aca="false">IF(D217&lt;&gt;"",G216*(1-$G$6)+$G$6*D217,"")</f>
        <v/>
      </c>
      <c r="H217" s="49" t="str">
        <f aca="false">IF(D217&lt;&gt;"",F217-G217,"")</f>
        <v/>
      </c>
      <c r="I217" s="49" t="str">
        <f aca="false">IF(D217&lt;&gt;"",H217*$I$6+(1-$I$6)*I216,"")</f>
        <v/>
      </c>
      <c r="J217" s="53" t="str">
        <f aca="false">IF(D217&lt;&gt;"",H217-I217,"")</f>
        <v/>
      </c>
      <c r="K217" s="50" t="str">
        <f aca="false">IF(J217&lt;&gt;"",IF(J217&gt;0,"Comprar","Vender"),"")</f>
        <v/>
      </c>
      <c r="AP217" s="4"/>
      <c r="AZ217" s="4"/>
      <c r="BA217" s="5"/>
    </row>
    <row r="218" s="1" customFormat="true" ht="12.8" hidden="false" customHeight="false" outlineLevel="0" collapsed="false">
      <c r="B218" s="39" t="str">
        <f aca="false">IF(C218&lt;&gt;"",B217+1,"")</f>
        <v/>
      </c>
      <c r="C218" s="40"/>
      <c r="D218" s="56"/>
      <c r="E218" s="42"/>
      <c r="F218" s="49" t="str">
        <f aca="false">IF(D218&lt;&gt;"",F217*(1-$F$6)+$F$6*D218,"")</f>
        <v/>
      </c>
      <c r="G218" s="49" t="str">
        <f aca="false">IF(D218&lt;&gt;"",G217*(1-$G$6)+$G$6*D218,"")</f>
        <v/>
      </c>
      <c r="H218" s="49" t="str">
        <f aca="false">IF(D218&lt;&gt;"",F218-G218,"")</f>
        <v/>
      </c>
      <c r="I218" s="49" t="str">
        <f aca="false">IF(D218&lt;&gt;"",H218*$I$6+(1-$I$6)*I217,"")</f>
        <v/>
      </c>
      <c r="J218" s="53" t="str">
        <f aca="false">IF(D218&lt;&gt;"",H218-I218,"")</f>
        <v/>
      </c>
      <c r="K218" s="50" t="str">
        <f aca="false">IF(J218&lt;&gt;"",IF(J218&gt;0,"Comprar","Vender"),"")</f>
        <v/>
      </c>
      <c r="AP218" s="4"/>
      <c r="AZ218" s="4"/>
      <c r="BA218" s="5"/>
    </row>
    <row r="219" s="1" customFormat="true" ht="12.8" hidden="false" customHeight="false" outlineLevel="0" collapsed="false">
      <c r="B219" s="39" t="str">
        <f aca="false">IF(C219&lt;&gt;"",B218+1,"")</f>
        <v/>
      </c>
      <c r="C219" s="40"/>
      <c r="D219" s="56"/>
      <c r="E219" s="42"/>
      <c r="F219" s="49" t="str">
        <f aca="false">IF(D219&lt;&gt;"",F218*(1-$F$6)+$F$6*D219,"")</f>
        <v/>
      </c>
      <c r="G219" s="49" t="str">
        <f aca="false">IF(D219&lt;&gt;"",G218*(1-$G$6)+$G$6*D219,"")</f>
        <v/>
      </c>
      <c r="H219" s="49" t="str">
        <f aca="false">IF(D219&lt;&gt;"",F219-G219,"")</f>
        <v/>
      </c>
      <c r="I219" s="49" t="str">
        <f aca="false">IF(D219&lt;&gt;"",H219*$I$6+(1-$I$6)*I218,"")</f>
        <v/>
      </c>
      <c r="J219" s="53" t="str">
        <f aca="false">IF(D219&lt;&gt;"",H219-I219,"")</f>
        <v/>
      </c>
      <c r="K219" s="50" t="str">
        <f aca="false">IF(J219&lt;&gt;"",IF(J219&gt;0,"Comprar","Vender"),"")</f>
        <v/>
      </c>
      <c r="AP219" s="4"/>
      <c r="AZ219" s="4"/>
      <c r="BA219" s="5"/>
    </row>
    <row r="220" s="1" customFormat="true" ht="12.8" hidden="false" customHeight="false" outlineLevel="0" collapsed="false">
      <c r="B220" s="39" t="str">
        <f aca="false">IF(C220&lt;&gt;"",B219+1,"")</f>
        <v/>
      </c>
      <c r="C220" s="40"/>
      <c r="D220" s="56"/>
      <c r="E220" s="42"/>
      <c r="F220" s="49" t="str">
        <f aca="false">IF(D220&lt;&gt;"",F219*(1-$F$6)+$F$6*D220,"")</f>
        <v/>
      </c>
      <c r="G220" s="49" t="str">
        <f aca="false">IF(D220&lt;&gt;"",G219*(1-$G$6)+$G$6*D220,"")</f>
        <v/>
      </c>
      <c r="H220" s="49" t="str">
        <f aca="false">IF(D220&lt;&gt;"",F220-G220,"")</f>
        <v/>
      </c>
      <c r="I220" s="49" t="str">
        <f aca="false">IF(D220&lt;&gt;"",H220*$I$6+(1-$I$6)*I219,"")</f>
        <v/>
      </c>
      <c r="J220" s="53" t="str">
        <f aca="false">IF(D220&lt;&gt;"",H220-I220,"")</f>
        <v/>
      </c>
      <c r="K220" s="50" t="str">
        <f aca="false">IF(J220&lt;&gt;"",IF(J220&gt;0,"Comprar","Vender"),"")</f>
        <v/>
      </c>
      <c r="AP220" s="4"/>
      <c r="AZ220" s="4"/>
      <c r="BA220" s="5"/>
    </row>
    <row r="221" s="1" customFormat="true" ht="12.8" hidden="false" customHeight="false" outlineLevel="0" collapsed="false">
      <c r="B221" s="39" t="str">
        <f aca="false">IF(C221&lt;&gt;"",B220+1,"")</f>
        <v/>
      </c>
      <c r="C221" s="40"/>
      <c r="D221" s="56"/>
      <c r="E221" s="42"/>
      <c r="F221" s="49" t="str">
        <f aca="false">IF(D221&lt;&gt;"",F220*(1-$F$6)+$F$6*D221,"")</f>
        <v/>
      </c>
      <c r="G221" s="49" t="str">
        <f aca="false">IF(D221&lt;&gt;"",G220*(1-$G$6)+$G$6*D221,"")</f>
        <v/>
      </c>
      <c r="H221" s="49" t="str">
        <f aca="false">IF(D221&lt;&gt;"",F221-G221,"")</f>
        <v/>
      </c>
      <c r="I221" s="49" t="str">
        <f aca="false">IF(D221&lt;&gt;"",H221*$I$6+(1-$I$6)*I220,"")</f>
        <v/>
      </c>
      <c r="J221" s="53" t="str">
        <f aca="false">IF(D221&lt;&gt;"",H221-I221,"")</f>
        <v/>
      </c>
      <c r="K221" s="50" t="str">
        <f aca="false">IF(J221&lt;&gt;"",IF(J221&gt;0,"Comprar","Vender"),"")</f>
        <v/>
      </c>
      <c r="AP221" s="4"/>
      <c r="AZ221" s="4"/>
      <c r="BA221" s="5"/>
    </row>
    <row r="222" s="1" customFormat="true" ht="12.8" hidden="false" customHeight="false" outlineLevel="0" collapsed="false">
      <c r="B222" s="39" t="str">
        <f aca="false">IF(C222&lt;&gt;"",B221+1,"")</f>
        <v/>
      </c>
      <c r="C222" s="40"/>
      <c r="D222" s="56"/>
      <c r="E222" s="42"/>
      <c r="F222" s="49" t="str">
        <f aca="false">IF(D222&lt;&gt;"",F221*(1-$F$6)+$F$6*D222,"")</f>
        <v/>
      </c>
      <c r="G222" s="49" t="str">
        <f aca="false">IF(D222&lt;&gt;"",G221*(1-$G$6)+$G$6*D222,"")</f>
        <v/>
      </c>
      <c r="H222" s="49" t="str">
        <f aca="false">IF(D222&lt;&gt;"",F222-G222,"")</f>
        <v/>
      </c>
      <c r="I222" s="49" t="str">
        <f aca="false">IF(D222&lt;&gt;"",H222*$I$6+(1-$I$6)*I221,"")</f>
        <v/>
      </c>
      <c r="J222" s="53" t="str">
        <f aca="false">IF(D222&lt;&gt;"",H222-I222,"")</f>
        <v/>
      </c>
      <c r="K222" s="50" t="str">
        <f aca="false">IF(J222&lt;&gt;"",IF(J222&gt;0,"Comprar","Vender"),"")</f>
        <v/>
      </c>
      <c r="AP222" s="4"/>
      <c r="AZ222" s="4"/>
      <c r="BA222" s="5"/>
    </row>
    <row r="223" s="1" customFormat="true" ht="12.8" hidden="false" customHeight="false" outlineLevel="0" collapsed="false">
      <c r="B223" s="39" t="str">
        <f aca="false">IF(C223&lt;&gt;"",B222+1,"")</f>
        <v/>
      </c>
      <c r="C223" s="40"/>
      <c r="D223" s="56"/>
      <c r="E223" s="42"/>
      <c r="F223" s="49" t="str">
        <f aca="false">IF(D223&lt;&gt;"",F222*(1-$F$6)+$F$6*D223,"")</f>
        <v/>
      </c>
      <c r="G223" s="49" t="str">
        <f aca="false">IF(D223&lt;&gt;"",G222*(1-$G$6)+$G$6*D223,"")</f>
        <v/>
      </c>
      <c r="H223" s="49" t="str">
        <f aca="false">IF(D223&lt;&gt;"",F223-G223,"")</f>
        <v/>
      </c>
      <c r="I223" s="49" t="str">
        <f aca="false">IF(D223&lt;&gt;"",H223*$I$6+(1-$I$6)*I222,"")</f>
        <v/>
      </c>
      <c r="J223" s="53" t="str">
        <f aca="false">IF(D223&lt;&gt;"",H223-I223,"")</f>
        <v/>
      </c>
      <c r="K223" s="50" t="str">
        <f aca="false">IF(J223&lt;&gt;"",IF(J223&gt;0,"Comprar","Vender"),"")</f>
        <v/>
      </c>
      <c r="AP223" s="4"/>
      <c r="AZ223" s="4"/>
      <c r="BA223" s="5"/>
    </row>
    <row r="224" s="1" customFormat="true" ht="12.8" hidden="false" customHeight="false" outlineLevel="0" collapsed="false">
      <c r="B224" s="39" t="str">
        <f aca="false">IF(C224&lt;&gt;"",B223+1,"")</f>
        <v/>
      </c>
      <c r="C224" s="40"/>
      <c r="D224" s="56"/>
      <c r="E224" s="42"/>
      <c r="F224" s="49" t="str">
        <f aca="false">IF(D224&lt;&gt;"",F223*(1-$F$6)+$F$6*D224,"")</f>
        <v/>
      </c>
      <c r="G224" s="49" t="str">
        <f aca="false">IF(D224&lt;&gt;"",G223*(1-$G$6)+$G$6*D224,"")</f>
        <v/>
      </c>
      <c r="H224" s="49" t="str">
        <f aca="false">IF(D224&lt;&gt;"",F224-G224,"")</f>
        <v/>
      </c>
      <c r="I224" s="49" t="str">
        <f aca="false">IF(D224&lt;&gt;"",H224*$I$6+(1-$I$6)*I223,"")</f>
        <v/>
      </c>
      <c r="J224" s="53" t="str">
        <f aca="false">IF(D224&lt;&gt;"",H224-I224,"")</f>
        <v/>
      </c>
      <c r="K224" s="50" t="str">
        <f aca="false">IF(J224&lt;&gt;"",IF(J224&gt;0,"Comprar","Vender"),"")</f>
        <v/>
      </c>
      <c r="AP224" s="4"/>
      <c r="AZ224" s="4"/>
      <c r="BA224" s="5"/>
    </row>
    <row r="225" s="1" customFormat="true" ht="12.8" hidden="false" customHeight="false" outlineLevel="0" collapsed="false">
      <c r="B225" s="39" t="str">
        <f aca="false">IF(C225&lt;&gt;"",B224+1,"")</f>
        <v/>
      </c>
      <c r="C225" s="40"/>
      <c r="D225" s="56"/>
      <c r="E225" s="42"/>
      <c r="F225" s="49" t="str">
        <f aca="false">IF(D225&lt;&gt;"",F224*(1-$F$6)+$F$6*D225,"")</f>
        <v/>
      </c>
      <c r="G225" s="49" t="str">
        <f aca="false">IF(D225&lt;&gt;"",G224*(1-$G$6)+$G$6*D225,"")</f>
        <v/>
      </c>
      <c r="H225" s="49" t="str">
        <f aca="false">IF(D225&lt;&gt;"",F225-G225,"")</f>
        <v/>
      </c>
      <c r="I225" s="49" t="str">
        <f aca="false">IF(D225&lt;&gt;"",H225*$I$6+(1-$I$6)*I224,"")</f>
        <v/>
      </c>
      <c r="J225" s="53" t="str">
        <f aca="false">IF(D225&lt;&gt;"",H225-I225,"")</f>
        <v/>
      </c>
      <c r="K225" s="50" t="str">
        <f aca="false">IF(J225&lt;&gt;"",IF(J225&gt;0,"Comprar","Vender"),"")</f>
        <v/>
      </c>
      <c r="AP225" s="4"/>
      <c r="AZ225" s="4"/>
      <c r="BA225" s="5"/>
    </row>
    <row r="226" s="1" customFormat="true" ht="12.8" hidden="false" customHeight="false" outlineLevel="0" collapsed="false">
      <c r="B226" s="39" t="str">
        <f aca="false">IF(C226&lt;&gt;"",B225+1,"")</f>
        <v/>
      </c>
      <c r="C226" s="40"/>
      <c r="D226" s="56"/>
      <c r="E226" s="42"/>
      <c r="F226" s="49" t="str">
        <f aca="false">IF(D226&lt;&gt;"",F225*(1-$F$6)+$F$6*D226,"")</f>
        <v/>
      </c>
      <c r="G226" s="49" t="str">
        <f aca="false">IF(D226&lt;&gt;"",G225*(1-$G$6)+$G$6*D226,"")</f>
        <v/>
      </c>
      <c r="H226" s="49" t="str">
        <f aca="false">IF(D226&lt;&gt;"",F226-G226,"")</f>
        <v/>
      </c>
      <c r="I226" s="49" t="str">
        <f aca="false">IF(D226&lt;&gt;"",H226*$I$6+(1-$I$6)*I225,"")</f>
        <v/>
      </c>
      <c r="J226" s="53" t="str">
        <f aca="false">IF(D226&lt;&gt;"",H226-I226,"")</f>
        <v/>
      </c>
      <c r="K226" s="50" t="str">
        <f aca="false">IF(J226&lt;&gt;"",IF(J226&gt;0,"Comprar","Vender"),"")</f>
        <v/>
      </c>
      <c r="AP226" s="4"/>
      <c r="AZ226" s="4"/>
      <c r="BA226" s="5"/>
    </row>
    <row r="227" s="1" customFormat="true" ht="12.8" hidden="false" customHeight="false" outlineLevel="0" collapsed="false">
      <c r="B227" s="39" t="str">
        <f aca="false">IF(C227&lt;&gt;"",B226+1,"")</f>
        <v/>
      </c>
      <c r="C227" s="40"/>
      <c r="D227" s="56"/>
      <c r="E227" s="42"/>
      <c r="F227" s="49" t="str">
        <f aca="false">IF(D227&lt;&gt;"",F226*(1-$F$6)+$F$6*D227,"")</f>
        <v/>
      </c>
      <c r="G227" s="49" t="str">
        <f aca="false">IF(D227&lt;&gt;"",G226*(1-$G$6)+$G$6*D227,"")</f>
        <v/>
      </c>
      <c r="H227" s="49" t="str">
        <f aca="false">IF(D227&lt;&gt;"",F227-G227,"")</f>
        <v/>
      </c>
      <c r="I227" s="49" t="str">
        <f aca="false">IF(D227&lt;&gt;"",H227*$I$6+(1-$I$6)*I226,"")</f>
        <v/>
      </c>
      <c r="J227" s="53" t="str">
        <f aca="false">IF(D227&lt;&gt;"",H227-I227,"")</f>
        <v/>
      </c>
      <c r="K227" s="50" t="str">
        <f aca="false">IF(J227&lt;&gt;"",IF(J227&gt;0,"Comprar","Vender"),"")</f>
        <v/>
      </c>
      <c r="AP227" s="4"/>
      <c r="AZ227" s="4"/>
      <c r="BA227" s="5"/>
    </row>
    <row r="228" s="1" customFormat="true" ht="12.8" hidden="false" customHeight="false" outlineLevel="0" collapsed="false">
      <c r="B228" s="39" t="str">
        <f aca="false">IF(C228&lt;&gt;"",B227+1,"")</f>
        <v/>
      </c>
      <c r="C228" s="40"/>
      <c r="D228" s="56"/>
      <c r="E228" s="42"/>
      <c r="F228" s="49" t="str">
        <f aca="false">IF(D228&lt;&gt;"",F227*(1-$F$6)+$F$6*D228,"")</f>
        <v/>
      </c>
      <c r="G228" s="49" t="str">
        <f aca="false">IF(D228&lt;&gt;"",G227*(1-$G$6)+$G$6*D228,"")</f>
        <v/>
      </c>
      <c r="H228" s="49" t="str">
        <f aca="false">IF(D228&lt;&gt;"",F228-G228,"")</f>
        <v/>
      </c>
      <c r="I228" s="49" t="str">
        <f aca="false">IF(D228&lt;&gt;"",H228*$I$6+(1-$I$6)*I227,"")</f>
        <v/>
      </c>
      <c r="J228" s="53" t="str">
        <f aca="false">IF(D228&lt;&gt;"",H228-I228,"")</f>
        <v/>
      </c>
      <c r="K228" s="50" t="str">
        <f aca="false">IF(J228&lt;&gt;"",IF(J228&gt;0,"Comprar","Vender"),"")</f>
        <v/>
      </c>
      <c r="AP228" s="4"/>
      <c r="AZ228" s="4"/>
      <c r="BA228" s="5"/>
    </row>
    <row r="229" s="1" customFormat="true" ht="12.8" hidden="false" customHeight="false" outlineLevel="0" collapsed="false">
      <c r="B229" s="39" t="str">
        <f aca="false">IF(C229&lt;&gt;"",B228+1,"")</f>
        <v/>
      </c>
      <c r="C229" s="40"/>
      <c r="D229" s="56"/>
      <c r="E229" s="42"/>
      <c r="F229" s="49" t="str">
        <f aca="false">IF(D229&lt;&gt;"",F228*(1-$F$6)+$F$6*D229,"")</f>
        <v/>
      </c>
      <c r="G229" s="49" t="str">
        <f aca="false">IF(D229&lt;&gt;"",G228*(1-$G$6)+$G$6*D229,"")</f>
        <v/>
      </c>
      <c r="H229" s="49" t="str">
        <f aca="false">IF(D229&lt;&gt;"",F229-G229,"")</f>
        <v/>
      </c>
      <c r="I229" s="49" t="str">
        <f aca="false">IF(D229&lt;&gt;"",H229*$I$6+(1-$I$6)*I228,"")</f>
        <v/>
      </c>
      <c r="J229" s="53" t="str">
        <f aca="false">IF(D229&lt;&gt;"",H229-I229,"")</f>
        <v/>
      </c>
      <c r="K229" s="50" t="str">
        <f aca="false">IF(J229&lt;&gt;"",IF(J229&gt;0,"Comprar","Vender"),"")</f>
        <v/>
      </c>
      <c r="AP229" s="4"/>
      <c r="AZ229" s="4"/>
      <c r="BA229" s="5"/>
    </row>
    <row r="230" s="1" customFormat="true" ht="12.8" hidden="false" customHeight="false" outlineLevel="0" collapsed="false">
      <c r="B230" s="39" t="str">
        <f aca="false">IF(C230&lt;&gt;"",B229+1,"")</f>
        <v/>
      </c>
      <c r="C230" s="40"/>
      <c r="D230" s="56"/>
      <c r="E230" s="42"/>
      <c r="F230" s="49" t="str">
        <f aca="false">IF(D230&lt;&gt;"",F229*(1-$F$6)+$F$6*D230,"")</f>
        <v/>
      </c>
      <c r="G230" s="49" t="str">
        <f aca="false">IF(D230&lt;&gt;"",G229*(1-$G$6)+$G$6*D230,"")</f>
        <v/>
      </c>
      <c r="H230" s="49" t="str">
        <f aca="false">IF(D230&lt;&gt;"",F230-G230,"")</f>
        <v/>
      </c>
      <c r="I230" s="49" t="str">
        <f aca="false">IF(D230&lt;&gt;"",H230*$I$6+(1-$I$6)*I229,"")</f>
        <v/>
      </c>
      <c r="J230" s="53" t="str">
        <f aca="false">IF(D230&lt;&gt;"",H230-I230,"")</f>
        <v/>
      </c>
      <c r="K230" s="50" t="str">
        <f aca="false">IF(J230&lt;&gt;"",IF(J230&gt;0,"Comprar","Vender"),"")</f>
        <v/>
      </c>
      <c r="AP230" s="4"/>
      <c r="AZ230" s="4"/>
      <c r="BA230" s="5"/>
    </row>
    <row r="231" s="1" customFormat="true" ht="12.8" hidden="false" customHeight="false" outlineLevel="0" collapsed="false">
      <c r="B231" s="39" t="str">
        <f aca="false">IF(C231&lt;&gt;"",B230+1,"")</f>
        <v/>
      </c>
      <c r="C231" s="40"/>
      <c r="D231" s="56"/>
      <c r="E231" s="42"/>
      <c r="F231" s="49" t="str">
        <f aca="false">IF(D231&lt;&gt;"",F230*(1-$F$6)+$F$6*D231,"")</f>
        <v/>
      </c>
      <c r="G231" s="49" t="str">
        <f aca="false">IF(D231&lt;&gt;"",G230*(1-$G$6)+$G$6*D231,"")</f>
        <v/>
      </c>
      <c r="H231" s="49" t="str">
        <f aca="false">IF(D231&lt;&gt;"",F231-G231,"")</f>
        <v/>
      </c>
      <c r="I231" s="49" t="str">
        <f aca="false">IF(D231&lt;&gt;"",H231*$I$6+(1-$I$6)*I230,"")</f>
        <v/>
      </c>
      <c r="J231" s="53" t="str">
        <f aca="false">IF(D231&lt;&gt;"",H231-I231,"")</f>
        <v/>
      </c>
      <c r="K231" s="50" t="str">
        <f aca="false">IF(J231&lt;&gt;"",IF(J231&gt;0,"Comprar","Vender"),"")</f>
        <v/>
      </c>
      <c r="AP231" s="4"/>
      <c r="AZ231" s="4"/>
      <c r="BA231" s="5"/>
    </row>
    <row r="232" s="1" customFormat="true" ht="12.8" hidden="false" customHeight="false" outlineLevel="0" collapsed="false">
      <c r="B232" s="39" t="str">
        <f aca="false">IF(C232&lt;&gt;"",B231+1,"")</f>
        <v/>
      </c>
      <c r="C232" s="40"/>
      <c r="D232" s="56"/>
      <c r="E232" s="42"/>
      <c r="F232" s="49" t="str">
        <f aca="false">IF(D232&lt;&gt;"",F231*(1-$F$6)+$F$6*D232,"")</f>
        <v/>
      </c>
      <c r="G232" s="49" t="str">
        <f aca="false">IF(D232&lt;&gt;"",G231*(1-$G$6)+$G$6*D232,"")</f>
        <v/>
      </c>
      <c r="H232" s="49" t="str">
        <f aca="false">IF(D232&lt;&gt;"",F232-G232,"")</f>
        <v/>
      </c>
      <c r="I232" s="49" t="str">
        <f aca="false">IF(D232&lt;&gt;"",H232*$I$6+(1-$I$6)*I231,"")</f>
        <v/>
      </c>
      <c r="J232" s="53" t="str">
        <f aca="false">IF(D232&lt;&gt;"",H232-I232,"")</f>
        <v/>
      </c>
      <c r="K232" s="50" t="str">
        <f aca="false">IF(J232&lt;&gt;"",IF(J232&gt;0,"Comprar","Vender"),"")</f>
        <v/>
      </c>
      <c r="AP232" s="4"/>
      <c r="AZ232" s="4"/>
      <c r="BA232" s="5"/>
    </row>
    <row r="233" s="1" customFormat="true" ht="12.8" hidden="false" customHeight="false" outlineLevel="0" collapsed="false">
      <c r="B233" s="39" t="str">
        <f aca="false">IF(C233&lt;&gt;"",B232+1,"")</f>
        <v/>
      </c>
      <c r="C233" s="40"/>
      <c r="D233" s="56"/>
      <c r="E233" s="42"/>
      <c r="F233" s="49" t="str">
        <f aca="false">IF(D233&lt;&gt;"",F232*(1-$F$6)+$F$6*D233,"")</f>
        <v/>
      </c>
      <c r="G233" s="49" t="str">
        <f aca="false">IF(D233&lt;&gt;"",G232*(1-$G$6)+$G$6*D233,"")</f>
        <v/>
      </c>
      <c r="H233" s="49" t="str">
        <f aca="false">IF(D233&lt;&gt;"",F233-G233,"")</f>
        <v/>
      </c>
      <c r="I233" s="49" t="str">
        <f aca="false">IF(D233&lt;&gt;"",H233*$I$6+(1-$I$6)*I232,"")</f>
        <v/>
      </c>
      <c r="J233" s="53" t="str">
        <f aca="false">IF(D233&lt;&gt;"",H233-I233,"")</f>
        <v/>
      </c>
      <c r="K233" s="50" t="str">
        <f aca="false">IF(J233&lt;&gt;"",IF(J233&gt;0,"Comprar","Vender"),"")</f>
        <v/>
      </c>
      <c r="AP233" s="4"/>
      <c r="AZ233" s="4"/>
      <c r="BA233" s="5"/>
    </row>
    <row r="234" s="1" customFormat="true" ht="12.8" hidden="false" customHeight="false" outlineLevel="0" collapsed="false">
      <c r="B234" s="39" t="str">
        <f aca="false">IF(C234&lt;&gt;"",B233+1,"")</f>
        <v/>
      </c>
      <c r="C234" s="40"/>
      <c r="D234" s="56"/>
      <c r="E234" s="42"/>
      <c r="F234" s="49" t="str">
        <f aca="false">IF(D234&lt;&gt;"",F233*(1-$F$6)+$F$6*D234,"")</f>
        <v/>
      </c>
      <c r="G234" s="49" t="str">
        <f aca="false">IF(D234&lt;&gt;"",G233*(1-$G$6)+$G$6*D234,"")</f>
        <v/>
      </c>
      <c r="H234" s="49" t="str">
        <f aca="false">IF(D234&lt;&gt;"",F234-G234,"")</f>
        <v/>
      </c>
      <c r="I234" s="49" t="str">
        <f aca="false">IF(D234&lt;&gt;"",H234*$I$6+(1-$I$6)*I233,"")</f>
        <v/>
      </c>
      <c r="J234" s="53" t="str">
        <f aca="false">IF(D234&lt;&gt;"",H234-I234,"")</f>
        <v/>
      </c>
      <c r="K234" s="50" t="str">
        <f aca="false">IF(J234&lt;&gt;"",IF(J234&gt;0,"Comprar","Vender"),"")</f>
        <v/>
      </c>
      <c r="AP234" s="4"/>
      <c r="AZ234" s="4"/>
      <c r="BA234" s="5"/>
    </row>
    <row r="235" s="1" customFormat="true" ht="12.8" hidden="false" customHeight="false" outlineLevel="0" collapsed="false">
      <c r="B235" s="39" t="str">
        <f aca="false">IF(C235&lt;&gt;"",B234+1,"")</f>
        <v/>
      </c>
      <c r="C235" s="40"/>
      <c r="D235" s="56"/>
      <c r="E235" s="42"/>
      <c r="F235" s="49" t="str">
        <f aca="false">IF(D235&lt;&gt;"",F234*(1-$F$6)+$F$6*D235,"")</f>
        <v/>
      </c>
      <c r="G235" s="49" t="str">
        <f aca="false">IF(D235&lt;&gt;"",G234*(1-$G$6)+$G$6*D235,"")</f>
        <v/>
      </c>
      <c r="H235" s="49" t="str">
        <f aca="false">IF(D235&lt;&gt;"",F235-G235,"")</f>
        <v/>
      </c>
      <c r="I235" s="49" t="str">
        <f aca="false">IF(D235&lt;&gt;"",H235*$I$6+(1-$I$6)*I234,"")</f>
        <v/>
      </c>
      <c r="J235" s="53" t="str">
        <f aca="false">IF(D235&lt;&gt;"",H235-I235,"")</f>
        <v/>
      </c>
      <c r="K235" s="50" t="str">
        <f aca="false">IF(J235&lt;&gt;"",IF(J235&gt;0,"Comprar","Vender"),"")</f>
        <v/>
      </c>
      <c r="AP235" s="4"/>
      <c r="AZ235" s="4"/>
      <c r="BA235" s="5"/>
    </row>
    <row r="236" s="1" customFormat="true" ht="12.8" hidden="false" customHeight="false" outlineLevel="0" collapsed="false">
      <c r="B236" s="39" t="str">
        <f aca="false">IF(C236&lt;&gt;"",B235+1,"")</f>
        <v/>
      </c>
      <c r="C236" s="40"/>
      <c r="D236" s="56"/>
      <c r="E236" s="42"/>
      <c r="F236" s="49" t="str">
        <f aca="false">IF(D236&lt;&gt;"",F235*(1-$F$6)+$F$6*D236,"")</f>
        <v/>
      </c>
      <c r="G236" s="49" t="str">
        <f aca="false">IF(D236&lt;&gt;"",G235*(1-$G$6)+$G$6*D236,"")</f>
        <v/>
      </c>
      <c r="H236" s="49" t="str">
        <f aca="false">IF(D236&lt;&gt;"",F236-G236,"")</f>
        <v/>
      </c>
      <c r="I236" s="49" t="str">
        <f aca="false">IF(D236&lt;&gt;"",H236*$I$6+(1-$I$6)*I235,"")</f>
        <v/>
      </c>
      <c r="J236" s="53" t="str">
        <f aca="false">IF(D236&lt;&gt;"",H236-I236,"")</f>
        <v/>
      </c>
      <c r="K236" s="50" t="str">
        <f aca="false">IF(J236&lt;&gt;"",IF(J236&gt;0,"Comprar","Vender"),"")</f>
        <v/>
      </c>
      <c r="AP236" s="4"/>
      <c r="AZ236" s="4"/>
      <c r="BA236" s="5"/>
    </row>
    <row r="237" s="1" customFormat="true" ht="12.8" hidden="false" customHeight="false" outlineLevel="0" collapsed="false">
      <c r="B237" s="39" t="str">
        <f aca="false">IF(C237&lt;&gt;"",B236+1,"")</f>
        <v/>
      </c>
      <c r="C237" s="40"/>
      <c r="D237" s="56"/>
      <c r="E237" s="42"/>
      <c r="F237" s="49" t="str">
        <f aca="false">IF(D237&lt;&gt;"",F236*(1-$F$6)+$F$6*D237,"")</f>
        <v/>
      </c>
      <c r="G237" s="49" t="str">
        <f aca="false">IF(D237&lt;&gt;"",G236*(1-$G$6)+$G$6*D237,"")</f>
        <v/>
      </c>
      <c r="H237" s="49" t="str">
        <f aca="false">IF(D237&lt;&gt;"",F237-G237,"")</f>
        <v/>
      </c>
      <c r="I237" s="49" t="str">
        <f aca="false">IF(D237&lt;&gt;"",H237*$I$6+(1-$I$6)*I236,"")</f>
        <v/>
      </c>
      <c r="J237" s="53" t="str">
        <f aca="false">IF(D237&lt;&gt;"",H237-I237,"")</f>
        <v/>
      </c>
      <c r="K237" s="50" t="str">
        <f aca="false">IF(J237&lt;&gt;"",IF(J237&gt;0,"Comprar","Vender"),"")</f>
        <v/>
      </c>
      <c r="AP237" s="4"/>
      <c r="AZ237" s="4"/>
      <c r="BA237" s="5"/>
    </row>
    <row r="238" s="1" customFormat="true" ht="12.8" hidden="false" customHeight="false" outlineLevel="0" collapsed="false">
      <c r="B238" s="39" t="str">
        <f aca="false">IF(C238&lt;&gt;"",B237+1,"")</f>
        <v/>
      </c>
      <c r="C238" s="40"/>
      <c r="D238" s="56"/>
      <c r="E238" s="42"/>
      <c r="F238" s="49" t="str">
        <f aca="false">IF(D238&lt;&gt;"",F237*(1-$F$6)+$F$6*D238,"")</f>
        <v/>
      </c>
      <c r="G238" s="49" t="str">
        <f aca="false">IF(D238&lt;&gt;"",G237*(1-$G$6)+$G$6*D238,"")</f>
        <v/>
      </c>
      <c r="H238" s="49" t="str">
        <f aca="false">IF(D238&lt;&gt;"",F238-G238,"")</f>
        <v/>
      </c>
      <c r="I238" s="49" t="str">
        <f aca="false">IF(D238&lt;&gt;"",H238*$I$6+(1-$I$6)*I237,"")</f>
        <v/>
      </c>
      <c r="J238" s="53" t="str">
        <f aca="false">IF(D238&lt;&gt;"",H238-I238,"")</f>
        <v/>
      </c>
      <c r="K238" s="50" t="str">
        <f aca="false">IF(J238&lt;&gt;"",IF(J238&gt;0,"Comprar","Vender"),"")</f>
        <v/>
      </c>
      <c r="AP238" s="4"/>
      <c r="AZ238" s="4"/>
      <c r="BA238" s="5"/>
    </row>
    <row r="239" s="1" customFormat="true" ht="12.8" hidden="false" customHeight="false" outlineLevel="0" collapsed="false">
      <c r="B239" s="39" t="str">
        <f aca="false">IF(C239&lt;&gt;"",B238+1,"")</f>
        <v/>
      </c>
      <c r="C239" s="40"/>
      <c r="D239" s="56"/>
      <c r="E239" s="42"/>
      <c r="F239" s="49" t="str">
        <f aca="false">IF(D239&lt;&gt;"",F238*(1-$F$6)+$F$6*D239,"")</f>
        <v/>
      </c>
      <c r="G239" s="49" t="str">
        <f aca="false">IF(D239&lt;&gt;"",G238*(1-$G$6)+$G$6*D239,"")</f>
        <v/>
      </c>
      <c r="H239" s="49" t="str">
        <f aca="false">IF(D239&lt;&gt;"",F239-G239,"")</f>
        <v/>
      </c>
      <c r="I239" s="49" t="str">
        <f aca="false">IF(D239&lt;&gt;"",H239*$I$6+(1-$I$6)*I238,"")</f>
        <v/>
      </c>
      <c r="J239" s="53" t="str">
        <f aca="false">IF(D239&lt;&gt;"",H239-I239,"")</f>
        <v/>
      </c>
      <c r="K239" s="50" t="str">
        <f aca="false">IF(J239&lt;&gt;"",IF(J239&gt;0,"Comprar","Vender"),"")</f>
        <v/>
      </c>
      <c r="AP239" s="4"/>
      <c r="AZ239" s="4"/>
      <c r="BA239" s="5"/>
    </row>
    <row r="240" s="1" customFormat="true" ht="12.8" hidden="false" customHeight="false" outlineLevel="0" collapsed="false">
      <c r="B240" s="39" t="str">
        <f aca="false">IF(C240&lt;&gt;"",B239+1,"")</f>
        <v/>
      </c>
      <c r="C240" s="40"/>
      <c r="D240" s="56"/>
      <c r="E240" s="42"/>
      <c r="F240" s="49" t="str">
        <f aca="false">IF(D240&lt;&gt;"",F239*(1-$F$6)+$F$6*D240,"")</f>
        <v/>
      </c>
      <c r="G240" s="49" t="str">
        <f aca="false">IF(D240&lt;&gt;"",G239*(1-$G$6)+$G$6*D240,"")</f>
        <v/>
      </c>
      <c r="H240" s="49" t="str">
        <f aca="false">IF(D240&lt;&gt;"",F240-G240,"")</f>
        <v/>
      </c>
      <c r="I240" s="49" t="str">
        <f aca="false">IF(D240&lt;&gt;"",H240*$I$6+(1-$I$6)*I239,"")</f>
        <v/>
      </c>
      <c r="J240" s="53" t="str">
        <f aca="false">IF(D240&lt;&gt;"",H240-I240,"")</f>
        <v/>
      </c>
      <c r="K240" s="50" t="str">
        <f aca="false">IF(J240&lt;&gt;"",IF(J240&gt;0,"Comprar","Vender"),"")</f>
        <v/>
      </c>
      <c r="AP240" s="4"/>
      <c r="AZ240" s="4"/>
      <c r="BA240" s="5"/>
    </row>
    <row r="241" s="1" customFormat="true" ht="12.8" hidden="false" customHeight="false" outlineLevel="0" collapsed="false">
      <c r="B241" s="39" t="str">
        <f aca="false">IF(C241&lt;&gt;"",B240+1,"")</f>
        <v/>
      </c>
      <c r="C241" s="40"/>
      <c r="D241" s="56"/>
      <c r="E241" s="42"/>
      <c r="F241" s="49" t="str">
        <f aca="false">IF(D241&lt;&gt;"",F240*(1-$F$6)+$F$6*D241,"")</f>
        <v/>
      </c>
      <c r="G241" s="49" t="str">
        <f aca="false">IF(D241&lt;&gt;"",G240*(1-$G$6)+$G$6*D241,"")</f>
        <v/>
      </c>
      <c r="H241" s="49" t="str">
        <f aca="false">IF(D241&lt;&gt;"",F241-G241,"")</f>
        <v/>
      </c>
      <c r="I241" s="49" t="str">
        <f aca="false">IF(D241&lt;&gt;"",H241*$I$6+(1-$I$6)*I240,"")</f>
        <v/>
      </c>
      <c r="J241" s="53" t="str">
        <f aca="false">IF(D241&lt;&gt;"",H241-I241,"")</f>
        <v/>
      </c>
      <c r="K241" s="50" t="str">
        <f aca="false">IF(J241&lt;&gt;"",IF(J241&gt;0,"Comprar","Vender"),"")</f>
        <v/>
      </c>
      <c r="AP241" s="4"/>
      <c r="AZ241" s="4"/>
      <c r="BA241" s="5"/>
    </row>
    <row r="242" s="1" customFormat="true" ht="12.8" hidden="false" customHeight="false" outlineLevel="0" collapsed="false">
      <c r="B242" s="39" t="str">
        <f aca="false">IF(C242&lt;&gt;"",B241+1,"")</f>
        <v/>
      </c>
      <c r="C242" s="40"/>
      <c r="D242" s="56"/>
      <c r="E242" s="42"/>
      <c r="F242" s="49" t="str">
        <f aca="false">IF(D242&lt;&gt;"",F241*(1-$F$6)+$F$6*D242,"")</f>
        <v/>
      </c>
      <c r="G242" s="49" t="str">
        <f aca="false">IF(D242&lt;&gt;"",G241*(1-$G$6)+$G$6*D242,"")</f>
        <v/>
      </c>
      <c r="H242" s="49" t="str">
        <f aca="false">IF(D242&lt;&gt;"",F242-G242,"")</f>
        <v/>
      </c>
      <c r="I242" s="49" t="str">
        <f aca="false">IF(D242&lt;&gt;"",H242*$I$6+(1-$I$6)*I241,"")</f>
        <v/>
      </c>
      <c r="J242" s="53" t="str">
        <f aca="false">IF(D242&lt;&gt;"",H242-I242,"")</f>
        <v/>
      </c>
      <c r="K242" s="50" t="str">
        <f aca="false">IF(J242&lt;&gt;"",IF(J242&gt;0,"Comprar","Vender"),"")</f>
        <v/>
      </c>
      <c r="AP242" s="4"/>
      <c r="AZ242" s="4"/>
      <c r="BA242" s="5"/>
    </row>
    <row r="243" s="1" customFormat="true" ht="12.8" hidden="false" customHeight="false" outlineLevel="0" collapsed="false">
      <c r="B243" s="39" t="str">
        <f aca="false">IF(C243&lt;&gt;"",B242+1,"")</f>
        <v/>
      </c>
      <c r="C243" s="40"/>
      <c r="D243" s="56"/>
      <c r="E243" s="42"/>
      <c r="F243" s="49" t="str">
        <f aca="false">IF(D243&lt;&gt;"",F242*(1-$F$6)+$F$6*D243,"")</f>
        <v/>
      </c>
      <c r="G243" s="49" t="str">
        <f aca="false">IF(D243&lt;&gt;"",G242*(1-$G$6)+$G$6*D243,"")</f>
        <v/>
      </c>
      <c r="H243" s="49" t="str">
        <f aca="false">IF(D243&lt;&gt;"",F243-G243,"")</f>
        <v/>
      </c>
      <c r="I243" s="49" t="str">
        <f aca="false">IF(D243&lt;&gt;"",H243*$I$6+(1-$I$6)*I242,"")</f>
        <v/>
      </c>
      <c r="J243" s="53" t="str">
        <f aca="false">IF(D243&lt;&gt;"",H243-I243,"")</f>
        <v/>
      </c>
      <c r="K243" s="50" t="str">
        <f aca="false">IF(J243&lt;&gt;"",IF(J243&gt;0,"Comprar","Vender"),"")</f>
        <v/>
      </c>
      <c r="AP243" s="4"/>
      <c r="AZ243" s="4"/>
      <c r="BA243" s="5"/>
    </row>
    <row r="244" s="1" customFormat="true" ht="12.8" hidden="false" customHeight="false" outlineLevel="0" collapsed="false">
      <c r="B244" s="39" t="str">
        <f aca="false">IF(C244&lt;&gt;"",B243+1,"")</f>
        <v/>
      </c>
      <c r="C244" s="40"/>
      <c r="D244" s="56"/>
      <c r="E244" s="42"/>
      <c r="F244" s="49" t="str">
        <f aca="false">IF(D244&lt;&gt;"",F243*(1-$F$6)+$F$6*D244,"")</f>
        <v/>
      </c>
      <c r="G244" s="49" t="str">
        <f aca="false">IF(D244&lt;&gt;"",G243*(1-$G$6)+$G$6*D244,"")</f>
        <v/>
      </c>
      <c r="H244" s="49" t="str">
        <f aca="false">IF(D244&lt;&gt;"",F244-G244,"")</f>
        <v/>
      </c>
      <c r="I244" s="49" t="str">
        <f aca="false">IF(D244&lt;&gt;"",H244*$I$6+(1-$I$6)*I243,"")</f>
        <v/>
      </c>
      <c r="J244" s="53" t="str">
        <f aca="false">IF(D244&lt;&gt;"",H244-I244,"")</f>
        <v/>
      </c>
      <c r="K244" s="50" t="str">
        <f aca="false">IF(J244&lt;&gt;"",IF(J244&gt;0,"Comprar","Vender"),"")</f>
        <v/>
      </c>
      <c r="AP244" s="4"/>
      <c r="AZ244" s="4"/>
      <c r="BA244" s="5"/>
    </row>
    <row r="245" s="1" customFormat="true" ht="12.8" hidden="false" customHeight="false" outlineLevel="0" collapsed="false">
      <c r="B245" s="39" t="str">
        <f aca="false">IF(C245&lt;&gt;"",B244+1,"")</f>
        <v/>
      </c>
      <c r="C245" s="40"/>
      <c r="D245" s="56"/>
      <c r="E245" s="42"/>
      <c r="F245" s="49" t="str">
        <f aca="false">IF(D245&lt;&gt;"",F244*(1-$F$6)+$F$6*D245,"")</f>
        <v/>
      </c>
      <c r="G245" s="49" t="str">
        <f aca="false">IF(D245&lt;&gt;"",G244*(1-$G$6)+$G$6*D245,"")</f>
        <v/>
      </c>
      <c r="H245" s="49" t="str">
        <f aca="false">IF(D245&lt;&gt;"",F245-G245,"")</f>
        <v/>
      </c>
      <c r="I245" s="49" t="str">
        <f aca="false">IF(D245&lt;&gt;"",H245*$I$6+(1-$I$6)*I244,"")</f>
        <v/>
      </c>
      <c r="J245" s="53" t="str">
        <f aca="false">IF(D245&lt;&gt;"",H245-I245,"")</f>
        <v/>
      </c>
      <c r="K245" s="50" t="str">
        <f aca="false">IF(J245&lt;&gt;"",IF(J245&gt;0,"Comprar","Vender"),"")</f>
        <v/>
      </c>
      <c r="AP245" s="4"/>
      <c r="AZ245" s="4"/>
      <c r="BA245" s="5"/>
    </row>
    <row r="246" s="1" customFormat="true" ht="12.8" hidden="false" customHeight="false" outlineLevel="0" collapsed="false">
      <c r="B246" s="39" t="str">
        <f aca="false">IF(C246&lt;&gt;"",B245+1,"")</f>
        <v/>
      </c>
      <c r="C246" s="40"/>
      <c r="D246" s="56"/>
      <c r="E246" s="42"/>
      <c r="F246" s="49" t="str">
        <f aca="false">IF(D246&lt;&gt;"",F245*(1-$F$6)+$F$6*D246,"")</f>
        <v/>
      </c>
      <c r="G246" s="49" t="str">
        <f aca="false">IF(D246&lt;&gt;"",G245*(1-$G$6)+$G$6*D246,"")</f>
        <v/>
      </c>
      <c r="H246" s="49" t="str">
        <f aca="false">IF(D246&lt;&gt;"",F246-G246,"")</f>
        <v/>
      </c>
      <c r="I246" s="49" t="str">
        <f aca="false">IF(D246&lt;&gt;"",H246*$I$6+(1-$I$6)*I245,"")</f>
        <v/>
      </c>
      <c r="J246" s="53" t="str">
        <f aca="false">IF(D246&lt;&gt;"",H246-I246,"")</f>
        <v/>
      </c>
      <c r="K246" s="50" t="str">
        <f aca="false">IF(J246&lt;&gt;"",IF(J246&gt;0,"Comprar","Vender"),"")</f>
        <v/>
      </c>
      <c r="AP246" s="4"/>
      <c r="AZ246" s="4"/>
      <c r="BA246" s="5"/>
    </row>
    <row r="247" s="1" customFormat="true" ht="12.8" hidden="false" customHeight="false" outlineLevel="0" collapsed="false">
      <c r="B247" s="39" t="str">
        <f aca="false">IF(C247&lt;&gt;"",B246+1,"")</f>
        <v/>
      </c>
      <c r="C247" s="40"/>
      <c r="D247" s="56"/>
      <c r="E247" s="42"/>
      <c r="F247" s="49" t="str">
        <f aca="false">IF(D247&lt;&gt;"",F246*(1-$F$6)+$F$6*D247,"")</f>
        <v/>
      </c>
      <c r="G247" s="49" t="str">
        <f aca="false">IF(D247&lt;&gt;"",G246*(1-$G$6)+$G$6*D247,"")</f>
        <v/>
      </c>
      <c r="H247" s="49" t="str">
        <f aca="false">IF(D247&lt;&gt;"",F247-G247,"")</f>
        <v/>
      </c>
      <c r="I247" s="49" t="str">
        <f aca="false">IF(D247&lt;&gt;"",H247*$I$6+(1-$I$6)*I246,"")</f>
        <v/>
      </c>
      <c r="J247" s="53" t="str">
        <f aca="false">IF(D247&lt;&gt;"",H247-I247,"")</f>
        <v/>
      </c>
      <c r="K247" s="50" t="str">
        <f aca="false">IF(J247&lt;&gt;"",IF(J247&gt;0,"Comprar","Vender"),"")</f>
        <v/>
      </c>
      <c r="AP247" s="4"/>
      <c r="AZ247" s="4"/>
      <c r="BA247" s="5"/>
    </row>
    <row r="248" s="1" customFormat="true" ht="12.8" hidden="false" customHeight="false" outlineLevel="0" collapsed="false">
      <c r="B248" s="39" t="str">
        <f aca="false">IF(C248&lt;&gt;"",B247+1,"")</f>
        <v/>
      </c>
      <c r="C248" s="40"/>
      <c r="D248" s="56"/>
      <c r="E248" s="42"/>
      <c r="F248" s="49" t="str">
        <f aca="false">IF(D248&lt;&gt;"",F247*(1-$F$6)+$F$6*D248,"")</f>
        <v/>
      </c>
      <c r="G248" s="49" t="str">
        <f aca="false">IF(D248&lt;&gt;"",G247*(1-$G$6)+$G$6*D248,"")</f>
        <v/>
      </c>
      <c r="H248" s="49" t="str">
        <f aca="false">IF(D248&lt;&gt;"",F248-G248,"")</f>
        <v/>
      </c>
      <c r="I248" s="49" t="str">
        <f aca="false">IF(D248&lt;&gt;"",H248*$I$6+(1-$I$6)*I247,"")</f>
        <v/>
      </c>
      <c r="J248" s="53" t="str">
        <f aca="false">IF(D248&lt;&gt;"",H248-I248,"")</f>
        <v/>
      </c>
      <c r="K248" s="50" t="str">
        <f aca="false">IF(J248&lt;&gt;"",IF(J248&gt;0,"Comprar","Vender"),"")</f>
        <v/>
      </c>
      <c r="AP248" s="4"/>
      <c r="AZ248" s="4"/>
      <c r="BA248" s="5"/>
    </row>
    <row r="249" s="1" customFormat="true" ht="12.8" hidden="false" customHeight="false" outlineLevel="0" collapsed="false">
      <c r="B249" s="39" t="str">
        <f aca="false">IF(C249&lt;&gt;"",B248+1,"")</f>
        <v/>
      </c>
      <c r="C249" s="40"/>
      <c r="D249" s="56"/>
      <c r="E249" s="42"/>
      <c r="F249" s="49" t="str">
        <f aca="false">IF(D249&lt;&gt;"",F248*(1-$F$6)+$F$6*D249,"")</f>
        <v/>
      </c>
      <c r="G249" s="49" t="str">
        <f aca="false">IF(D249&lt;&gt;"",G248*(1-$G$6)+$G$6*D249,"")</f>
        <v/>
      </c>
      <c r="H249" s="49" t="str">
        <f aca="false">IF(D249&lt;&gt;"",F249-G249,"")</f>
        <v/>
      </c>
      <c r="I249" s="49" t="str">
        <f aca="false">IF(D249&lt;&gt;"",H249*$I$6+(1-$I$6)*I248,"")</f>
        <v/>
      </c>
      <c r="J249" s="53" t="str">
        <f aca="false">IF(D249&lt;&gt;"",H249-I249,"")</f>
        <v/>
      </c>
      <c r="K249" s="50" t="str">
        <f aca="false">IF(J249&lt;&gt;"",IF(J249&gt;0,"Comprar","Vender"),"")</f>
        <v/>
      </c>
      <c r="AP249" s="4"/>
      <c r="AZ249" s="4"/>
      <c r="BA249" s="5"/>
    </row>
    <row r="250" s="1" customFormat="true" ht="12.8" hidden="false" customHeight="false" outlineLevel="0" collapsed="false">
      <c r="B250" s="39" t="str">
        <f aca="false">IF(C250&lt;&gt;"",B249+1,"")</f>
        <v/>
      </c>
      <c r="C250" s="40"/>
      <c r="D250" s="56"/>
      <c r="E250" s="42"/>
      <c r="F250" s="49" t="str">
        <f aca="false">IF(D250&lt;&gt;"",F249*(1-$F$6)+$F$6*D250,"")</f>
        <v/>
      </c>
      <c r="G250" s="49" t="str">
        <f aca="false">IF(D250&lt;&gt;"",G249*(1-$G$6)+$G$6*D250,"")</f>
        <v/>
      </c>
      <c r="H250" s="49" t="str">
        <f aca="false">IF(D250&lt;&gt;"",F250-G250,"")</f>
        <v/>
      </c>
      <c r="I250" s="49" t="str">
        <f aca="false">IF(D250&lt;&gt;"",H250*$I$6+(1-$I$6)*I249,"")</f>
        <v/>
      </c>
      <c r="J250" s="53" t="str">
        <f aca="false">IF(D250&lt;&gt;"",H250-I250,"")</f>
        <v/>
      </c>
      <c r="K250" s="50" t="str">
        <f aca="false">IF(J250&lt;&gt;"",IF(J250&gt;0,"Comprar","Vender"),"")</f>
        <v/>
      </c>
      <c r="AP250" s="4"/>
      <c r="AZ250" s="4"/>
      <c r="BA250" s="5"/>
    </row>
    <row r="251" s="1" customFormat="true" ht="12.8" hidden="false" customHeight="false" outlineLevel="0" collapsed="false">
      <c r="B251" s="39" t="str">
        <f aca="false">IF(C251&lt;&gt;"",B250+1,"")</f>
        <v/>
      </c>
      <c r="C251" s="40"/>
      <c r="D251" s="56"/>
      <c r="E251" s="42"/>
      <c r="F251" s="49" t="str">
        <f aca="false">IF(D251&lt;&gt;"",F250*(1-$F$6)+$F$6*D251,"")</f>
        <v/>
      </c>
      <c r="G251" s="49" t="str">
        <f aca="false">IF(D251&lt;&gt;"",G250*(1-$G$6)+$G$6*D251,"")</f>
        <v/>
      </c>
      <c r="H251" s="49" t="str">
        <f aca="false">IF(D251&lt;&gt;"",F251-G251,"")</f>
        <v/>
      </c>
      <c r="I251" s="49" t="str">
        <f aca="false">IF(D251&lt;&gt;"",H251*$I$6+(1-$I$6)*I250,"")</f>
        <v/>
      </c>
      <c r="J251" s="53" t="str">
        <f aca="false">IF(D251&lt;&gt;"",H251-I251,"")</f>
        <v/>
      </c>
      <c r="K251" s="50" t="str">
        <f aca="false">IF(J251&lt;&gt;"",IF(J251&gt;0,"Comprar","Vender"),"")</f>
        <v/>
      </c>
      <c r="AP251" s="4"/>
      <c r="AZ251" s="4"/>
      <c r="BA251" s="5"/>
    </row>
    <row r="252" s="1" customFormat="true" ht="12.8" hidden="false" customHeight="false" outlineLevel="0" collapsed="false">
      <c r="B252" s="39" t="str">
        <f aca="false">IF(C252&lt;&gt;"",B251+1,"")</f>
        <v/>
      </c>
      <c r="C252" s="40"/>
      <c r="D252" s="56"/>
      <c r="E252" s="42"/>
      <c r="F252" s="49" t="str">
        <f aca="false">IF(D252&lt;&gt;"",F251*(1-$F$6)+$F$6*D252,"")</f>
        <v/>
      </c>
      <c r="G252" s="49" t="str">
        <f aca="false">IF(D252&lt;&gt;"",G251*(1-$G$6)+$G$6*D252,"")</f>
        <v/>
      </c>
      <c r="H252" s="49" t="str">
        <f aca="false">IF(D252&lt;&gt;"",F252-G252,"")</f>
        <v/>
      </c>
      <c r="I252" s="49" t="str">
        <f aca="false">IF(D252&lt;&gt;"",H252*$I$6+(1-$I$6)*I251,"")</f>
        <v/>
      </c>
      <c r="J252" s="53" t="str">
        <f aca="false">IF(D252&lt;&gt;"",H252-I252,"")</f>
        <v/>
      </c>
      <c r="K252" s="50" t="str">
        <f aca="false">IF(J252&lt;&gt;"",IF(J252&gt;0,"Comprar","Vender"),"")</f>
        <v/>
      </c>
      <c r="AP252" s="4"/>
      <c r="AZ252" s="4"/>
      <c r="BA252" s="5"/>
    </row>
    <row r="253" s="1" customFormat="true" ht="12.8" hidden="false" customHeight="false" outlineLevel="0" collapsed="false">
      <c r="B253" s="39" t="str">
        <f aca="false">IF(C253&lt;&gt;"",B252+1,"")</f>
        <v/>
      </c>
      <c r="C253" s="40"/>
      <c r="D253" s="56"/>
      <c r="E253" s="42"/>
      <c r="F253" s="49" t="str">
        <f aca="false">IF(D253&lt;&gt;"",F252*(1-$F$6)+$F$6*D253,"")</f>
        <v/>
      </c>
      <c r="G253" s="49" t="str">
        <f aca="false">IF(D253&lt;&gt;"",G252*(1-$G$6)+$G$6*D253,"")</f>
        <v/>
      </c>
      <c r="H253" s="49" t="str">
        <f aca="false">IF(D253&lt;&gt;"",F253-G253,"")</f>
        <v/>
      </c>
      <c r="I253" s="49" t="str">
        <f aca="false">IF(D253&lt;&gt;"",H253*$I$6+(1-$I$6)*I252,"")</f>
        <v/>
      </c>
      <c r="J253" s="53" t="str">
        <f aca="false">IF(D253&lt;&gt;"",H253-I253,"")</f>
        <v/>
      </c>
      <c r="K253" s="50" t="str">
        <f aca="false">IF(J253&lt;&gt;"",IF(J253&gt;0,"Comprar","Vender"),"")</f>
        <v/>
      </c>
      <c r="AP253" s="4"/>
      <c r="AZ253" s="4"/>
      <c r="BA253" s="5"/>
    </row>
    <row r="254" s="1" customFormat="true" ht="12.8" hidden="false" customHeight="false" outlineLevel="0" collapsed="false">
      <c r="B254" s="39" t="str">
        <f aca="false">IF(C254&lt;&gt;"",B253+1,"")</f>
        <v/>
      </c>
      <c r="C254" s="40"/>
      <c r="D254" s="56"/>
      <c r="E254" s="42"/>
      <c r="F254" s="49" t="str">
        <f aca="false">IF(D254&lt;&gt;"",F253*(1-$F$6)+$F$6*D254,"")</f>
        <v/>
      </c>
      <c r="G254" s="49" t="str">
        <f aca="false">IF(D254&lt;&gt;"",G253*(1-$G$6)+$G$6*D254,"")</f>
        <v/>
      </c>
      <c r="H254" s="49" t="str">
        <f aca="false">IF(D254&lt;&gt;"",F254-G254,"")</f>
        <v/>
      </c>
      <c r="I254" s="49" t="str">
        <f aca="false">IF(D254&lt;&gt;"",H254*$I$6+(1-$I$6)*I253,"")</f>
        <v/>
      </c>
      <c r="J254" s="53" t="str">
        <f aca="false">IF(D254&lt;&gt;"",H254-I254,"")</f>
        <v/>
      </c>
      <c r="K254" s="50" t="str">
        <f aca="false">IF(J254&lt;&gt;"",IF(J254&gt;0,"Comprar","Vender"),"")</f>
        <v/>
      </c>
      <c r="AP254" s="4"/>
      <c r="AZ254" s="4"/>
      <c r="BA254" s="5"/>
    </row>
    <row r="255" s="1" customFormat="true" ht="12.8" hidden="false" customHeight="false" outlineLevel="0" collapsed="false">
      <c r="B255" s="39" t="str">
        <f aca="false">IF(C255&lt;&gt;"",B254+1,"")</f>
        <v/>
      </c>
      <c r="C255" s="40"/>
      <c r="D255" s="56"/>
      <c r="E255" s="42"/>
      <c r="F255" s="49" t="str">
        <f aca="false">IF(D255&lt;&gt;"",F254*(1-$F$6)+$F$6*D255,"")</f>
        <v/>
      </c>
      <c r="G255" s="49" t="str">
        <f aca="false">IF(D255&lt;&gt;"",G254*(1-$G$6)+$G$6*D255,"")</f>
        <v/>
      </c>
      <c r="H255" s="49" t="str">
        <f aca="false">IF(D255&lt;&gt;"",F255-G255,"")</f>
        <v/>
      </c>
      <c r="I255" s="49" t="str">
        <f aca="false">IF(D255&lt;&gt;"",H255*$I$6+(1-$I$6)*I254,"")</f>
        <v/>
      </c>
      <c r="J255" s="53" t="str">
        <f aca="false">IF(D255&lt;&gt;"",H255-I255,"")</f>
        <v/>
      </c>
      <c r="K255" s="50" t="str">
        <f aca="false">IF(J255&lt;&gt;"",IF(J255&gt;0,"Comprar","Vender"),"")</f>
        <v/>
      </c>
      <c r="AP255" s="4"/>
      <c r="AZ255" s="4"/>
      <c r="BA255" s="5"/>
    </row>
    <row r="256" s="1" customFormat="true" ht="12.8" hidden="false" customHeight="false" outlineLevel="0" collapsed="false">
      <c r="B256" s="39" t="str">
        <f aca="false">IF(C256&lt;&gt;"",B255+1,"")</f>
        <v/>
      </c>
      <c r="C256" s="40"/>
      <c r="D256" s="56"/>
      <c r="E256" s="42"/>
      <c r="F256" s="49" t="str">
        <f aca="false">IF(D256&lt;&gt;"",F255*(1-$F$6)+$F$6*D256,"")</f>
        <v/>
      </c>
      <c r="G256" s="49" t="str">
        <f aca="false">IF(D256&lt;&gt;"",G255*(1-$G$6)+$G$6*D256,"")</f>
        <v/>
      </c>
      <c r="H256" s="49" t="str">
        <f aca="false">IF(D256&lt;&gt;"",F256-G256,"")</f>
        <v/>
      </c>
      <c r="I256" s="49" t="str">
        <f aca="false">IF(D256&lt;&gt;"",H256*$I$6+(1-$I$6)*I255,"")</f>
        <v/>
      </c>
      <c r="J256" s="53" t="str">
        <f aca="false">IF(D256&lt;&gt;"",H256-I256,"")</f>
        <v/>
      </c>
      <c r="K256" s="50" t="str">
        <f aca="false">IF(J256&lt;&gt;"",IF(J256&gt;0,"Comprar","Vender"),"")</f>
        <v/>
      </c>
      <c r="AP256" s="4"/>
      <c r="AZ256" s="4"/>
      <c r="BA256" s="5"/>
    </row>
    <row r="257" s="1" customFormat="true" ht="12.8" hidden="false" customHeight="false" outlineLevel="0" collapsed="false">
      <c r="B257" s="39" t="str">
        <f aca="false">IF(C257&lt;&gt;"",B256+1,"")</f>
        <v/>
      </c>
      <c r="C257" s="40"/>
      <c r="D257" s="56"/>
      <c r="E257" s="42"/>
      <c r="F257" s="49" t="str">
        <f aca="false">IF(D257&lt;&gt;"",F256*(1-$F$6)+$F$6*D257,"")</f>
        <v/>
      </c>
      <c r="G257" s="49" t="str">
        <f aca="false">IF(D257&lt;&gt;"",G256*(1-$G$6)+$G$6*D257,"")</f>
        <v/>
      </c>
      <c r="H257" s="49" t="str">
        <f aca="false">IF(D257&lt;&gt;"",F257-G257,"")</f>
        <v/>
      </c>
      <c r="I257" s="49" t="str">
        <f aca="false">IF(D257&lt;&gt;"",H257*$I$6+(1-$I$6)*I256,"")</f>
        <v/>
      </c>
      <c r="J257" s="53" t="str">
        <f aca="false">IF(D257&lt;&gt;"",H257-I257,"")</f>
        <v/>
      </c>
      <c r="K257" s="50" t="str">
        <f aca="false">IF(J257&lt;&gt;"",IF(J257&gt;0,"Comprar","Vender"),"")</f>
        <v/>
      </c>
      <c r="AP257" s="4"/>
      <c r="AZ257" s="4"/>
      <c r="BA257" s="5"/>
    </row>
    <row r="258" s="1" customFormat="true" ht="12.8" hidden="false" customHeight="false" outlineLevel="0" collapsed="false">
      <c r="B258" s="39" t="str">
        <f aca="false">IF(C258&lt;&gt;"",B257+1,"")</f>
        <v/>
      </c>
      <c r="C258" s="40"/>
      <c r="D258" s="56"/>
      <c r="E258" s="42"/>
      <c r="F258" s="49" t="str">
        <f aca="false">IF(D258&lt;&gt;"",F257*(1-$F$6)+$F$6*D258,"")</f>
        <v/>
      </c>
      <c r="G258" s="49" t="str">
        <f aca="false">IF(D258&lt;&gt;"",G257*(1-$G$6)+$G$6*D258,"")</f>
        <v/>
      </c>
      <c r="H258" s="49" t="str">
        <f aca="false">IF(D258&lt;&gt;"",F258-G258,"")</f>
        <v/>
      </c>
      <c r="I258" s="49" t="str">
        <f aca="false">IF(D258&lt;&gt;"",H258*$I$6+(1-$I$6)*I257,"")</f>
        <v/>
      </c>
      <c r="J258" s="53" t="str">
        <f aca="false">IF(D258&lt;&gt;"",H258-I258,"")</f>
        <v/>
      </c>
      <c r="K258" s="50" t="str">
        <f aca="false">IF(J258&lt;&gt;"",IF(J258&gt;0,"Comprar","Vender"),"")</f>
        <v/>
      </c>
      <c r="AP258" s="4"/>
      <c r="AZ258" s="4"/>
      <c r="BA258" s="5"/>
    </row>
    <row r="259" s="1" customFormat="true" ht="12.8" hidden="false" customHeight="false" outlineLevel="0" collapsed="false">
      <c r="B259" s="39" t="str">
        <f aca="false">IF(C259&lt;&gt;"",B258+1,"")</f>
        <v/>
      </c>
      <c r="C259" s="40"/>
      <c r="D259" s="56"/>
      <c r="E259" s="42"/>
      <c r="F259" s="49" t="str">
        <f aca="false">IF(D259&lt;&gt;"",F258*(1-$F$6)+$F$6*D259,"")</f>
        <v/>
      </c>
      <c r="G259" s="49" t="str">
        <f aca="false">IF(D259&lt;&gt;"",G258*(1-$G$6)+$G$6*D259,"")</f>
        <v/>
      </c>
      <c r="H259" s="49" t="str">
        <f aca="false">IF(D259&lt;&gt;"",F259-G259,"")</f>
        <v/>
      </c>
      <c r="I259" s="49" t="str">
        <f aca="false">IF(D259&lt;&gt;"",H259*$I$6+(1-$I$6)*I258,"")</f>
        <v/>
      </c>
      <c r="J259" s="53" t="str">
        <f aca="false">IF(D259&lt;&gt;"",H259-I259,"")</f>
        <v/>
      </c>
      <c r="K259" s="50" t="str">
        <f aca="false">IF(J259&lt;&gt;"",IF(J259&gt;0,"Comprar","Vender"),"")</f>
        <v/>
      </c>
      <c r="AP259" s="4"/>
      <c r="AZ259" s="4"/>
      <c r="BA259" s="5"/>
    </row>
    <row r="260" s="1" customFormat="true" ht="12.8" hidden="false" customHeight="false" outlineLevel="0" collapsed="false">
      <c r="B260" s="39" t="str">
        <f aca="false">IF(C260&lt;&gt;"",B259+1,"")</f>
        <v/>
      </c>
      <c r="C260" s="40"/>
      <c r="D260" s="56"/>
      <c r="E260" s="42"/>
      <c r="F260" s="49" t="str">
        <f aca="false">IF(D260&lt;&gt;"",F259*(1-$F$6)+$F$6*D260,"")</f>
        <v/>
      </c>
      <c r="G260" s="49" t="str">
        <f aca="false">IF(D260&lt;&gt;"",G259*(1-$G$6)+$G$6*D260,"")</f>
        <v/>
      </c>
      <c r="H260" s="49" t="str">
        <f aca="false">IF(D260&lt;&gt;"",F260-G260,"")</f>
        <v/>
      </c>
      <c r="I260" s="49" t="str">
        <f aca="false">IF(D260&lt;&gt;"",H260*$I$6+(1-$I$6)*I259,"")</f>
        <v/>
      </c>
      <c r="J260" s="53" t="str">
        <f aca="false">IF(D260&lt;&gt;"",H260-I260,"")</f>
        <v/>
      </c>
      <c r="K260" s="50" t="str">
        <f aca="false">IF(J260&lt;&gt;"",IF(J260&gt;0,"Comprar","Vender"),"")</f>
        <v/>
      </c>
      <c r="AP260" s="4"/>
      <c r="AZ260" s="4"/>
      <c r="BA260" s="5"/>
    </row>
    <row r="261" s="1" customFormat="true" ht="12.8" hidden="false" customHeight="false" outlineLevel="0" collapsed="false">
      <c r="B261" s="39" t="str">
        <f aca="false">IF(C261&lt;&gt;"",B260+1,"")</f>
        <v/>
      </c>
      <c r="C261" s="40"/>
      <c r="D261" s="56"/>
      <c r="E261" s="42"/>
      <c r="F261" s="49" t="str">
        <f aca="false">IF(D261&lt;&gt;"",F260*(1-$F$6)+$F$6*D261,"")</f>
        <v/>
      </c>
      <c r="G261" s="49" t="str">
        <f aca="false">IF(D261&lt;&gt;"",G260*(1-$G$6)+$G$6*D261,"")</f>
        <v/>
      </c>
      <c r="H261" s="49" t="str">
        <f aca="false">IF(D261&lt;&gt;"",F261-G261,"")</f>
        <v/>
      </c>
      <c r="I261" s="49" t="str">
        <f aca="false">IF(D261&lt;&gt;"",H261*$I$6+(1-$I$6)*I260,"")</f>
        <v/>
      </c>
      <c r="J261" s="53" t="str">
        <f aca="false">IF(D261&lt;&gt;"",H261-I261,"")</f>
        <v/>
      </c>
      <c r="K261" s="50" t="str">
        <f aca="false">IF(J261&lt;&gt;"",IF(J261&gt;0,"Comprar","Vender"),"")</f>
        <v/>
      </c>
      <c r="AP261" s="4"/>
      <c r="AZ261" s="4"/>
      <c r="BA261" s="5"/>
    </row>
    <row r="262" s="1" customFormat="true" ht="12.8" hidden="false" customHeight="false" outlineLevel="0" collapsed="false">
      <c r="B262" s="39" t="str">
        <f aca="false">IF(C262&lt;&gt;"",B261+1,"")</f>
        <v/>
      </c>
      <c r="C262" s="40"/>
      <c r="D262" s="56"/>
      <c r="E262" s="42"/>
      <c r="F262" s="49" t="str">
        <f aca="false">IF(D262&lt;&gt;"",F261*(1-$F$6)+$F$6*D262,"")</f>
        <v/>
      </c>
      <c r="G262" s="49" t="str">
        <f aca="false">IF(D262&lt;&gt;"",G261*(1-$G$6)+$G$6*D262,"")</f>
        <v/>
      </c>
      <c r="H262" s="49" t="str">
        <f aca="false">IF(D262&lt;&gt;"",F262-G262,"")</f>
        <v/>
      </c>
      <c r="I262" s="49" t="str">
        <f aca="false">IF(D262&lt;&gt;"",H262*$I$6+(1-$I$6)*I261,"")</f>
        <v/>
      </c>
      <c r="J262" s="53" t="str">
        <f aca="false">IF(D262&lt;&gt;"",H262-I262,"")</f>
        <v/>
      </c>
      <c r="K262" s="50" t="str">
        <f aca="false">IF(J262&lt;&gt;"",IF(J262&gt;0,"Comprar","Vender"),"")</f>
        <v/>
      </c>
      <c r="AP262" s="4"/>
      <c r="AZ262" s="4"/>
      <c r="BA262" s="5"/>
    </row>
    <row r="263" s="1" customFormat="true" ht="12.8" hidden="false" customHeight="false" outlineLevel="0" collapsed="false">
      <c r="B263" s="39" t="str">
        <f aca="false">IF(C263&lt;&gt;"",B262+1,"")</f>
        <v/>
      </c>
      <c r="C263" s="40"/>
      <c r="D263" s="56"/>
      <c r="E263" s="42"/>
      <c r="F263" s="49" t="str">
        <f aca="false">IF(D263&lt;&gt;"",F262*(1-$F$6)+$F$6*D263,"")</f>
        <v/>
      </c>
      <c r="G263" s="49" t="str">
        <f aca="false">IF(D263&lt;&gt;"",G262*(1-$G$6)+$G$6*D263,"")</f>
        <v/>
      </c>
      <c r="H263" s="49" t="str">
        <f aca="false">IF(D263&lt;&gt;"",F263-G263,"")</f>
        <v/>
      </c>
      <c r="I263" s="49" t="str">
        <f aca="false">IF(D263&lt;&gt;"",H263*$I$6+(1-$I$6)*I262,"")</f>
        <v/>
      </c>
      <c r="J263" s="53" t="str">
        <f aca="false">IF(D263&lt;&gt;"",H263-I263,"")</f>
        <v/>
      </c>
      <c r="K263" s="50" t="str">
        <f aca="false">IF(J263&lt;&gt;"",IF(J263&gt;0,"Comprar","Vender"),"")</f>
        <v/>
      </c>
      <c r="AP263" s="4"/>
      <c r="AZ263" s="4"/>
      <c r="BA263" s="5"/>
    </row>
    <row r="264" s="1" customFormat="true" ht="12.8" hidden="false" customHeight="false" outlineLevel="0" collapsed="false">
      <c r="B264" s="39" t="str">
        <f aca="false">IF(C264&lt;&gt;"",B263+1,"")</f>
        <v/>
      </c>
      <c r="C264" s="40"/>
      <c r="D264" s="56"/>
      <c r="E264" s="42"/>
      <c r="F264" s="49" t="str">
        <f aca="false">IF(D264&lt;&gt;"",F263*(1-$F$6)+$F$6*D264,"")</f>
        <v/>
      </c>
      <c r="G264" s="49" t="str">
        <f aca="false">IF(D264&lt;&gt;"",G263*(1-$G$6)+$G$6*D264,"")</f>
        <v/>
      </c>
      <c r="H264" s="49" t="str">
        <f aca="false">IF(D264&lt;&gt;"",F264-G264,"")</f>
        <v/>
      </c>
      <c r="I264" s="49" t="str">
        <f aca="false">IF(D264&lt;&gt;"",H264*$I$6+(1-$I$6)*I263,"")</f>
        <v/>
      </c>
      <c r="J264" s="53" t="str">
        <f aca="false">IF(D264&lt;&gt;"",H264-I264,"")</f>
        <v/>
      </c>
      <c r="K264" s="50" t="str">
        <f aca="false">IF(J264&lt;&gt;"",IF(J264&gt;0,"Comprar","Vender"),"")</f>
        <v/>
      </c>
      <c r="AP264" s="4"/>
      <c r="AZ264" s="4"/>
      <c r="BA264" s="5"/>
    </row>
    <row r="265" s="1" customFormat="true" ht="12.8" hidden="false" customHeight="false" outlineLevel="0" collapsed="false">
      <c r="B265" s="39" t="str">
        <f aca="false">IF(C265&lt;&gt;"",B264+1,"")</f>
        <v/>
      </c>
      <c r="C265" s="40"/>
      <c r="D265" s="56"/>
      <c r="E265" s="42"/>
      <c r="F265" s="49" t="str">
        <f aca="false">IF(D265&lt;&gt;"",F264*(1-$F$6)+$F$6*D265,"")</f>
        <v/>
      </c>
      <c r="G265" s="49" t="str">
        <f aca="false">IF(D265&lt;&gt;"",G264*(1-$G$6)+$G$6*D265,"")</f>
        <v/>
      </c>
      <c r="H265" s="49" t="str">
        <f aca="false">IF(D265&lt;&gt;"",F265-G265,"")</f>
        <v/>
      </c>
      <c r="I265" s="49" t="str">
        <f aca="false">IF(D265&lt;&gt;"",H265*$I$6+(1-$I$6)*I264,"")</f>
        <v/>
      </c>
      <c r="J265" s="53" t="str">
        <f aca="false">IF(D265&lt;&gt;"",H265-I265,"")</f>
        <v/>
      </c>
      <c r="K265" s="50" t="str">
        <f aca="false">IF(J265&lt;&gt;"",IF(J265&gt;0,"Comprar","Vender"),"")</f>
        <v/>
      </c>
      <c r="AP265" s="4"/>
      <c r="AZ265" s="4"/>
      <c r="BA265" s="5"/>
    </row>
    <row r="266" s="1" customFormat="true" ht="12.8" hidden="false" customHeight="false" outlineLevel="0" collapsed="false">
      <c r="B266" s="39" t="str">
        <f aca="false">IF(C266&lt;&gt;"",B265+1,"")</f>
        <v/>
      </c>
      <c r="C266" s="40"/>
      <c r="D266" s="56"/>
      <c r="E266" s="42"/>
      <c r="F266" s="49" t="str">
        <f aca="false">IF(D266&lt;&gt;"",F265*(1-$F$6)+$F$6*D266,"")</f>
        <v/>
      </c>
      <c r="G266" s="49" t="str">
        <f aca="false">IF(D266&lt;&gt;"",G265*(1-$G$6)+$G$6*D266,"")</f>
        <v/>
      </c>
      <c r="H266" s="49" t="str">
        <f aca="false">IF(D266&lt;&gt;"",F266-G266,"")</f>
        <v/>
      </c>
      <c r="I266" s="49" t="str">
        <f aca="false">IF(D266&lt;&gt;"",H266*$I$6+(1-$I$6)*I265,"")</f>
        <v/>
      </c>
      <c r="J266" s="53" t="str">
        <f aca="false">IF(D266&lt;&gt;"",H266-I266,"")</f>
        <v/>
      </c>
      <c r="K266" s="50" t="str">
        <f aca="false">IF(J266&lt;&gt;"",IF(J266&gt;0,"Comprar","Vender"),"")</f>
        <v/>
      </c>
      <c r="AP266" s="4"/>
      <c r="AZ266" s="4"/>
      <c r="BA266" s="5"/>
    </row>
    <row r="267" s="1" customFormat="true" ht="12.8" hidden="false" customHeight="false" outlineLevel="0" collapsed="false">
      <c r="B267" s="39" t="str">
        <f aca="false">IF(C267&lt;&gt;"",B266+1,"")</f>
        <v/>
      </c>
      <c r="C267" s="40"/>
      <c r="D267" s="56"/>
      <c r="E267" s="42"/>
      <c r="F267" s="49" t="str">
        <f aca="false">IF(D267&lt;&gt;"",F266*(1-$F$6)+$F$6*D267,"")</f>
        <v/>
      </c>
      <c r="G267" s="49" t="str">
        <f aca="false">IF(D267&lt;&gt;"",G266*(1-$G$6)+$G$6*D267,"")</f>
        <v/>
      </c>
      <c r="H267" s="49" t="str">
        <f aca="false">IF(D267&lt;&gt;"",F267-G267,"")</f>
        <v/>
      </c>
      <c r="I267" s="49" t="str">
        <f aca="false">IF(D267&lt;&gt;"",H267*$I$6+(1-$I$6)*I266,"")</f>
        <v/>
      </c>
      <c r="J267" s="53" t="str">
        <f aca="false">IF(D267&lt;&gt;"",H267-I267,"")</f>
        <v/>
      </c>
      <c r="K267" s="50" t="str">
        <f aca="false">IF(J267&lt;&gt;"",IF(J267&gt;0,"Comprar","Vender"),"")</f>
        <v/>
      </c>
      <c r="AP267" s="4"/>
      <c r="AZ267" s="4"/>
      <c r="BA267" s="5"/>
    </row>
    <row r="268" s="1" customFormat="true" ht="12.8" hidden="false" customHeight="false" outlineLevel="0" collapsed="false">
      <c r="B268" s="39" t="str">
        <f aca="false">IF(C268&lt;&gt;"",B267+1,"")</f>
        <v/>
      </c>
      <c r="C268" s="40"/>
      <c r="D268" s="56"/>
      <c r="E268" s="42"/>
      <c r="F268" s="49" t="str">
        <f aca="false">IF(D268&lt;&gt;"",F267*(1-$F$6)+$F$6*D268,"")</f>
        <v/>
      </c>
      <c r="G268" s="49" t="str">
        <f aca="false">IF(D268&lt;&gt;"",G267*(1-$G$6)+$G$6*D268,"")</f>
        <v/>
      </c>
      <c r="H268" s="49" t="str">
        <f aca="false">IF(D268&lt;&gt;"",F268-G268,"")</f>
        <v/>
      </c>
      <c r="I268" s="49" t="str">
        <f aca="false">IF(D268&lt;&gt;"",H268*$I$6+(1-$I$6)*I267,"")</f>
        <v/>
      </c>
      <c r="J268" s="53" t="str">
        <f aca="false">IF(D268&lt;&gt;"",H268-I268,"")</f>
        <v/>
      </c>
      <c r="K268" s="50" t="str">
        <f aca="false">IF(J268&lt;&gt;"",IF(J268&gt;0,"Comprar","Vender"),"")</f>
        <v/>
      </c>
      <c r="AP268" s="4"/>
      <c r="AZ268" s="4"/>
      <c r="BA268" s="5"/>
    </row>
    <row r="269" s="1" customFormat="true" ht="12.8" hidden="false" customHeight="false" outlineLevel="0" collapsed="false">
      <c r="B269" s="39" t="str">
        <f aca="false">IF(C269&lt;&gt;"",B268+1,"")</f>
        <v/>
      </c>
      <c r="C269" s="40"/>
      <c r="D269" s="56"/>
      <c r="E269" s="42"/>
      <c r="F269" s="49" t="str">
        <f aca="false">IF(D269&lt;&gt;"",F268*(1-$F$6)+$F$6*D269,"")</f>
        <v/>
      </c>
      <c r="G269" s="49" t="str">
        <f aca="false">IF(D269&lt;&gt;"",G268*(1-$G$6)+$G$6*D269,"")</f>
        <v/>
      </c>
      <c r="H269" s="49" t="str">
        <f aca="false">IF(D269&lt;&gt;"",F269-G269,"")</f>
        <v/>
      </c>
      <c r="I269" s="49" t="str">
        <f aca="false">IF(D269&lt;&gt;"",H269*$I$6+(1-$I$6)*I268,"")</f>
        <v/>
      </c>
      <c r="J269" s="53" t="str">
        <f aca="false">IF(D269&lt;&gt;"",H269-I269,"")</f>
        <v/>
      </c>
      <c r="K269" s="50" t="str">
        <f aca="false">IF(J269&lt;&gt;"",IF(J269&gt;0,"Comprar","Vender"),"")</f>
        <v/>
      </c>
      <c r="AP269" s="4"/>
      <c r="AZ269" s="4"/>
      <c r="BA269" s="5"/>
    </row>
    <row r="270" s="1" customFormat="true" ht="12.8" hidden="false" customHeight="false" outlineLevel="0" collapsed="false">
      <c r="B270" s="39" t="str">
        <f aca="false">IF(C270&lt;&gt;"",B269+1,"")</f>
        <v/>
      </c>
      <c r="C270" s="40"/>
      <c r="D270" s="56"/>
      <c r="E270" s="42"/>
      <c r="F270" s="49" t="str">
        <f aca="false">IF(D270&lt;&gt;"",F269*(1-$F$6)+$F$6*D270,"")</f>
        <v/>
      </c>
      <c r="G270" s="49" t="str">
        <f aca="false">IF(D270&lt;&gt;"",G269*(1-$G$6)+$G$6*D270,"")</f>
        <v/>
      </c>
      <c r="H270" s="49" t="str">
        <f aca="false">IF(D270&lt;&gt;"",F270-G270,"")</f>
        <v/>
      </c>
      <c r="I270" s="49" t="str">
        <f aca="false">IF(D270&lt;&gt;"",H270*$I$6+(1-$I$6)*I269,"")</f>
        <v/>
      </c>
      <c r="J270" s="53" t="str">
        <f aca="false">IF(D270&lt;&gt;"",H270-I270,"")</f>
        <v/>
      </c>
      <c r="K270" s="50" t="str">
        <f aca="false">IF(J270&lt;&gt;"",IF(J270&gt;0,"Comprar","Vender"),"")</f>
        <v/>
      </c>
      <c r="AP270" s="4"/>
      <c r="AZ270" s="4"/>
      <c r="BA270" s="5"/>
    </row>
    <row r="271" s="1" customFormat="true" ht="12.8" hidden="false" customHeight="false" outlineLevel="0" collapsed="false">
      <c r="B271" s="39" t="str">
        <f aca="false">IF(C271&lt;&gt;"",B270+1,"")</f>
        <v/>
      </c>
      <c r="C271" s="40"/>
      <c r="D271" s="56"/>
      <c r="E271" s="42"/>
      <c r="F271" s="49" t="str">
        <f aca="false">IF(D271&lt;&gt;"",F270*(1-$F$6)+$F$6*D271,"")</f>
        <v/>
      </c>
      <c r="G271" s="49" t="str">
        <f aca="false">IF(D271&lt;&gt;"",G270*(1-$G$6)+$G$6*D271,"")</f>
        <v/>
      </c>
      <c r="H271" s="49" t="str">
        <f aca="false">IF(D271&lt;&gt;"",F271-G271,"")</f>
        <v/>
      </c>
      <c r="I271" s="49" t="str">
        <f aca="false">IF(D271&lt;&gt;"",H271*$I$6+(1-$I$6)*I270,"")</f>
        <v/>
      </c>
      <c r="J271" s="53" t="str">
        <f aca="false">IF(D271&lt;&gt;"",H271-I271,"")</f>
        <v/>
      </c>
      <c r="K271" s="50" t="str">
        <f aca="false">IF(J271&lt;&gt;"",IF(J271&gt;0,"Comprar","Vender"),"")</f>
        <v/>
      </c>
      <c r="AP271" s="4"/>
      <c r="AZ271" s="4"/>
      <c r="BA271" s="5"/>
    </row>
    <row r="272" s="1" customFormat="true" ht="12.8" hidden="false" customHeight="false" outlineLevel="0" collapsed="false">
      <c r="B272" s="39" t="str">
        <f aca="false">IF(C272&lt;&gt;"",B271+1,"")</f>
        <v/>
      </c>
      <c r="C272" s="40"/>
      <c r="D272" s="56"/>
      <c r="E272" s="42"/>
      <c r="F272" s="49" t="str">
        <f aca="false">IF(D272&lt;&gt;"",F271*(1-$F$6)+$F$6*D272,"")</f>
        <v/>
      </c>
      <c r="G272" s="49" t="str">
        <f aca="false">IF(D272&lt;&gt;"",G271*(1-$G$6)+$G$6*D272,"")</f>
        <v/>
      </c>
      <c r="H272" s="49" t="str">
        <f aca="false">IF(D272&lt;&gt;"",F272-G272,"")</f>
        <v/>
      </c>
      <c r="I272" s="49" t="str">
        <f aca="false">IF(D272&lt;&gt;"",H272*$I$6+(1-$I$6)*I271,"")</f>
        <v/>
      </c>
      <c r="J272" s="53" t="str">
        <f aca="false">IF(D272&lt;&gt;"",H272-I272,"")</f>
        <v/>
      </c>
      <c r="K272" s="50" t="str">
        <f aca="false">IF(J272&lt;&gt;"",IF(J272&gt;0,"Comprar","Vender"),"")</f>
        <v/>
      </c>
      <c r="AP272" s="4"/>
      <c r="AZ272" s="4"/>
      <c r="BA272" s="5"/>
    </row>
    <row r="273" s="1" customFormat="true" ht="12.8" hidden="false" customHeight="false" outlineLevel="0" collapsed="false">
      <c r="B273" s="39" t="str">
        <f aca="false">IF(C273&lt;&gt;"",B272+1,"")</f>
        <v/>
      </c>
      <c r="C273" s="40"/>
      <c r="D273" s="56"/>
      <c r="E273" s="42"/>
      <c r="F273" s="49" t="str">
        <f aca="false">IF(D273&lt;&gt;"",F272*(1-$F$6)+$F$6*D273,"")</f>
        <v/>
      </c>
      <c r="G273" s="49" t="str">
        <f aca="false">IF(D273&lt;&gt;"",G272*(1-$G$6)+$G$6*D273,"")</f>
        <v/>
      </c>
      <c r="H273" s="49" t="str">
        <f aca="false">IF(D273&lt;&gt;"",F273-G273,"")</f>
        <v/>
      </c>
      <c r="I273" s="49" t="str">
        <f aca="false">IF(D273&lt;&gt;"",H273*$I$6+(1-$I$6)*I272,"")</f>
        <v/>
      </c>
      <c r="J273" s="53" t="str">
        <f aca="false">IF(D273&lt;&gt;"",H273-I273,"")</f>
        <v/>
      </c>
      <c r="K273" s="50" t="str">
        <f aca="false">IF(J273&lt;&gt;"",IF(J273&gt;0,"Comprar","Vender"),"")</f>
        <v/>
      </c>
      <c r="AP273" s="4"/>
      <c r="AZ273" s="4"/>
      <c r="BA273" s="5"/>
    </row>
    <row r="274" s="1" customFormat="true" ht="12.8" hidden="false" customHeight="false" outlineLevel="0" collapsed="false">
      <c r="B274" s="39" t="str">
        <f aca="false">IF(C274&lt;&gt;"",B273+1,"")</f>
        <v/>
      </c>
      <c r="C274" s="40"/>
      <c r="D274" s="56"/>
      <c r="E274" s="42"/>
      <c r="F274" s="49" t="str">
        <f aca="false">IF(D274&lt;&gt;"",F273*(1-$F$6)+$F$6*D274,"")</f>
        <v/>
      </c>
      <c r="G274" s="49" t="str">
        <f aca="false">IF(D274&lt;&gt;"",G273*(1-$G$6)+$G$6*D274,"")</f>
        <v/>
      </c>
      <c r="H274" s="49" t="str">
        <f aca="false">IF(D274&lt;&gt;"",F274-G274,"")</f>
        <v/>
      </c>
      <c r="I274" s="49" t="str">
        <f aca="false">IF(D274&lt;&gt;"",H274*$I$6+(1-$I$6)*I273,"")</f>
        <v/>
      </c>
      <c r="J274" s="53" t="str">
        <f aca="false">IF(D274&lt;&gt;"",H274-I274,"")</f>
        <v/>
      </c>
      <c r="K274" s="50" t="str">
        <f aca="false">IF(J274&lt;&gt;"",IF(J274&gt;0,"Comprar","Vender"),"")</f>
        <v/>
      </c>
      <c r="AP274" s="4"/>
      <c r="AZ274" s="4"/>
      <c r="BA274" s="5"/>
    </row>
    <row r="275" s="1" customFormat="true" ht="12.8" hidden="false" customHeight="false" outlineLevel="0" collapsed="false">
      <c r="B275" s="39" t="str">
        <f aca="false">IF(C275&lt;&gt;"",B274+1,"")</f>
        <v/>
      </c>
      <c r="C275" s="40"/>
      <c r="D275" s="56"/>
      <c r="E275" s="42"/>
      <c r="F275" s="49" t="str">
        <f aca="false">IF(D275&lt;&gt;"",F274*(1-$F$6)+$F$6*D275,"")</f>
        <v/>
      </c>
      <c r="G275" s="49" t="str">
        <f aca="false">IF(D275&lt;&gt;"",G274*(1-$G$6)+$G$6*D275,"")</f>
        <v/>
      </c>
      <c r="H275" s="49" t="str">
        <f aca="false">IF(D275&lt;&gt;"",F275-G275,"")</f>
        <v/>
      </c>
      <c r="I275" s="49" t="str">
        <f aca="false">IF(D275&lt;&gt;"",H275*$I$6+(1-$I$6)*I274,"")</f>
        <v/>
      </c>
      <c r="J275" s="53" t="str">
        <f aca="false">IF(D275&lt;&gt;"",H275-I275,"")</f>
        <v/>
      </c>
      <c r="K275" s="50" t="str">
        <f aca="false">IF(J275&lt;&gt;"",IF(J275&gt;0,"Comprar","Vender"),"")</f>
        <v/>
      </c>
      <c r="AP275" s="4"/>
      <c r="AZ275" s="4"/>
      <c r="BA275" s="5"/>
    </row>
    <row r="276" s="1" customFormat="true" ht="12.8" hidden="false" customHeight="false" outlineLevel="0" collapsed="false">
      <c r="B276" s="39" t="str">
        <f aca="false">IF(C276&lt;&gt;"",B275+1,"")</f>
        <v/>
      </c>
      <c r="C276" s="40"/>
      <c r="D276" s="56"/>
      <c r="E276" s="42"/>
      <c r="F276" s="49" t="str">
        <f aca="false">IF(D276&lt;&gt;"",F275*(1-$F$6)+$F$6*D276,"")</f>
        <v/>
      </c>
      <c r="G276" s="49" t="str">
        <f aca="false">IF(D276&lt;&gt;"",G275*(1-$G$6)+$G$6*D276,"")</f>
        <v/>
      </c>
      <c r="H276" s="49" t="str">
        <f aca="false">IF(D276&lt;&gt;"",F276-G276,"")</f>
        <v/>
      </c>
      <c r="I276" s="49" t="str">
        <f aca="false">IF(D276&lt;&gt;"",H276*$I$6+(1-$I$6)*I275,"")</f>
        <v/>
      </c>
      <c r="J276" s="53" t="str">
        <f aca="false">IF(D276&lt;&gt;"",H276-I276,"")</f>
        <v/>
      </c>
      <c r="K276" s="50" t="str">
        <f aca="false">IF(J276&lt;&gt;"",IF(J276&gt;0,"Comprar","Vender"),"")</f>
        <v/>
      </c>
      <c r="AP276" s="4"/>
      <c r="AZ276" s="4"/>
      <c r="BA276" s="5"/>
    </row>
    <row r="277" s="1" customFormat="true" ht="12.8" hidden="false" customHeight="false" outlineLevel="0" collapsed="false">
      <c r="B277" s="39" t="str">
        <f aca="false">IF(C277&lt;&gt;"",B276+1,"")</f>
        <v/>
      </c>
      <c r="C277" s="40"/>
      <c r="D277" s="56"/>
      <c r="E277" s="42"/>
      <c r="F277" s="49" t="str">
        <f aca="false">IF(D277&lt;&gt;"",F276*(1-$F$6)+$F$6*D277,"")</f>
        <v/>
      </c>
      <c r="G277" s="49" t="str">
        <f aca="false">IF(D277&lt;&gt;"",G276*(1-$G$6)+$G$6*D277,"")</f>
        <v/>
      </c>
      <c r="H277" s="49" t="str">
        <f aca="false">IF(D277&lt;&gt;"",F277-G277,"")</f>
        <v/>
      </c>
      <c r="I277" s="49" t="str">
        <f aca="false">IF(D277&lt;&gt;"",H277*$I$6+(1-$I$6)*I276,"")</f>
        <v/>
      </c>
      <c r="J277" s="53" t="str">
        <f aca="false">IF(D277&lt;&gt;"",H277-I277,"")</f>
        <v/>
      </c>
      <c r="K277" s="50" t="str">
        <f aca="false">IF(J277&lt;&gt;"",IF(J277&gt;0,"Comprar","Vender"),"")</f>
        <v/>
      </c>
      <c r="AP277" s="4"/>
      <c r="AZ277" s="4"/>
      <c r="BA277" s="5"/>
    </row>
    <row r="278" s="1" customFormat="true" ht="12.8" hidden="false" customHeight="false" outlineLevel="0" collapsed="false">
      <c r="B278" s="39" t="str">
        <f aca="false">IF(C278&lt;&gt;"",B277+1,"")</f>
        <v/>
      </c>
      <c r="C278" s="40"/>
      <c r="D278" s="56"/>
      <c r="E278" s="42"/>
      <c r="F278" s="49" t="str">
        <f aca="false">IF(D278&lt;&gt;"",F277*(1-$F$6)+$F$6*D278,"")</f>
        <v/>
      </c>
      <c r="G278" s="49" t="str">
        <f aca="false">IF(D278&lt;&gt;"",G277*(1-$G$6)+$G$6*D278,"")</f>
        <v/>
      </c>
      <c r="H278" s="49" t="str">
        <f aca="false">IF(D278&lt;&gt;"",F278-G278,"")</f>
        <v/>
      </c>
      <c r="I278" s="49" t="str">
        <f aca="false">IF(D278&lt;&gt;"",H278*$I$6+(1-$I$6)*I277,"")</f>
        <v/>
      </c>
      <c r="J278" s="53" t="str">
        <f aca="false">IF(D278&lt;&gt;"",H278-I278,"")</f>
        <v/>
      </c>
      <c r="K278" s="50" t="str">
        <f aca="false">IF(J278&lt;&gt;"",IF(J278&gt;0,"Comprar","Vender"),"")</f>
        <v/>
      </c>
      <c r="AP278" s="4"/>
      <c r="AZ278" s="4"/>
      <c r="BA278" s="5"/>
    </row>
    <row r="279" s="1" customFormat="true" ht="12.8" hidden="false" customHeight="false" outlineLevel="0" collapsed="false">
      <c r="B279" s="39" t="str">
        <f aca="false">IF(C279&lt;&gt;"",B278+1,"")</f>
        <v/>
      </c>
      <c r="C279" s="40"/>
      <c r="D279" s="56"/>
      <c r="E279" s="42"/>
      <c r="F279" s="49" t="str">
        <f aca="false">IF(D279&lt;&gt;"",F278*(1-$F$6)+$F$6*D279,"")</f>
        <v/>
      </c>
      <c r="G279" s="49" t="str">
        <f aca="false">IF(D279&lt;&gt;"",G278*(1-$G$6)+$G$6*D279,"")</f>
        <v/>
      </c>
      <c r="H279" s="49" t="str">
        <f aca="false">IF(D279&lt;&gt;"",F279-G279,"")</f>
        <v/>
      </c>
      <c r="I279" s="49" t="str">
        <f aca="false">IF(D279&lt;&gt;"",H279*$I$6+(1-$I$6)*I278,"")</f>
        <v/>
      </c>
      <c r="J279" s="53" t="str">
        <f aca="false">IF(D279&lt;&gt;"",H279-I279,"")</f>
        <v/>
      </c>
      <c r="K279" s="50" t="str">
        <f aca="false">IF(J279&lt;&gt;"",IF(J279&gt;0,"Comprar","Vender"),"")</f>
        <v/>
      </c>
      <c r="AP279" s="4"/>
      <c r="AZ279" s="4"/>
      <c r="BA279" s="5"/>
    </row>
    <row r="280" s="1" customFormat="true" ht="12.8" hidden="false" customHeight="false" outlineLevel="0" collapsed="false">
      <c r="B280" s="39" t="str">
        <f aca="false">IF(C280&lt;&gt;"",B279+1,"")</f>
        <v/>
      </c>
      <c r="C280" s="40"/>
      <c r="D280" s="56"/>
      <c r="E280" s="42"/>
      <c r="F280" s="49" t="str">
        <f aca="false">IF(D280&lt;&gt;"",F279*(1-$F$6)+$F$6*D280,"")</f>
        <v/>
      </c>
      <c r="G280" s="49" t="str">
        <f aca="false">IF(D280&lt;&gt;"",G279*(1-$G$6)+$G$6*D280,"")</f>
        <v/>
      </c>
      <c r="H280" s="49" t="str">
        <f aca="false">IF(D280&lt;&gt;"",F280-G280,"")</f>
        <v/>
      </c>
      <c r="I280" s="49" t="str">
        <f aca="false">IF(D280&lt;&gt;"",H280*$I$6+(1-$I$6)*I279,"")</f>
        <v/>
      </c>
      <c r="J280" s="53" t="str">
        <f aca="false">IF(D280&lt;&gt;"",H280-I280,"")</f>
        <v/>
      </c>
      <c r="K280" s="50" t="str">
        <f aca="false">IF(J280&lt;&gt;"",IF(J280&gt;0,"Comprar","Vender"),"")</f>
        <v/>
      </c>
      <c r="AP280" s="4"/>
      <c r="AZ280" s="4"/>
      <c r="BA280" s="5"/>
    </row>
    <row r="281" s="1" customFormat="true" ht="12.8" hidden="false" customHeight="false" outlineLevel="0" collapsed="false">
      <c r="B281" s="39" t="str">
        <f aca="false">IF(C281&lt;&gt;"",B280+1,"")</f>
        <v/>
      </c>
      <c r="C281" s="40"/>
      <c r="D281" s="56"/>
      <c r="E281" s="42"/>
      <c r="F281" s="49" t="str">
        <f aca="false">IF(D281&lt;&gt;"",F280*(1-$F$6)+$F$6*D281,"")</f>
        <v/>
      </c>
      <c r="G281" s="49" t="str">
        <f aca="false">IF(D281&lt;&gt;"",G280*(1-$G$6)+$G$6*D281,"")</f>
        <v/>
      </c>
      <c r="H281" s="49" t="str">
        <f aca="false">IF(D281&lt;&gt;"",F281-G281,"")</f>
        <v/>
      </c>
      <c r="I281" s="49" t="str">
        <f aca="false">IF(D281&lt;&gt;"",H281*$I$6+(1-$I$6)*I280,"")</f>
        <v/>
      </c>
      <c r="J281" s="53" t="str">
        <f aca="false">IF(D281&lt;&gt;"",H281-I281,"")</f>
        <v/>
      </c>
      <c r="K281" s="50" t="str">
        <f aca="false">IF(J281&lt;&gt;"",IF(J281&gt;0,"Comprar","Vender"),"")</f>
        <v/>
      </c>
      <c r="AP281" s="4"/>
      <c r="AZ281" s="4"/>
      <c r="BA281" s="5"/>
    </row>
    <row r="282" s="1" customFormat="true" ht="12.8" hidden="false" customHeight="false" outlineLevel="0" collapsed="false">
      <c r="B282" s="39" t="str">
        <f aca="false">IF(C282&lt;&gt;"",B281+1,"")</f>
        <v/>
      </c>
      <c r="C282" s="40"/>
      <c r="D282" s="56"/>
      <c r="E282" s="42"/>
      <c r="F282" s="49" t="str">
        <f aca="false">IF(D282&lt;&gt;"",F281*(1-$F$6)+$F$6*D282,"")</f>
        <v/>
      </c>
      <c r="G282" s="49" t="str">
        <f aca="false">IF(D282&lt;&gt;"",G281*(1-$G$6)+$G$6*D282,"")</f>
        <v/>
      </c>
      <c r="H282" s="49" t="str">
        <f aca="false">IF(D282&lt;&gt;"",F282-G282,"")</f>
        <v/>
      </c>
      <c r="I282" s="49" t="str">
        <f aca="false">IF(D282&lt;&gt;"",H282*$I$6+(1-$I$6)*I281,"")</f>
        <v/>
      </c>
      <c r="J282" s="53" t="str">
        <f aca="false">IF(D282&lt;&gt;"",H282-I282,"")</f>
        <v/>
      </c>
      <c r="K282" s="50" t="str">
        <f aca="false">IF(J282&lt;&gt;"",IF(J282&gt;0,"Comprar","Vender"),"")</f>
        <v/>
      </c>
      <c r="AP282" s="4"/>
      <c r="AZ282" s="4"/>
      <c r="BA282" s="5"/>
    </row>
    <row r="283" s="1" customFormat="true" ht="12.8" hidden="false" customHeight="false" outlineLevel="0" collapsed="false">
      <c r="B283" s="39" t="str">
        <f aca="false">IF(C283&lt;&gt;"",B282+1,"")</f>
        <v/>
      </c>
      <c r="C283" s="40"/>
      <c r="D283" s="56"/>
      <c r="E283" s="42"/>
      <c r="F283" s="49" t="str">
        <f aca="false">IF(D283&lt;&gt;"",F282*(1-$F$6)+$F$6*D283,"")</f>
        <v/>
      </c>
      <c r="G283" s="49" t="str">
        <f aca="false">IF(D283&lt;&gt;"",G282*(1-$G$6)+$G$6*D283,"")</f>
        <v/>
      </c>
      <c r="H283" s="49" t="str">
        <f aca="false">IF(D283&lt;&gt;"",F283-G283,"")</f>
        <v/>
      </c>
      <c r="I283" s="49" t="str">
        <f aca="false">IF(D283&lt;&gt;"",H283*$I$6+(1-$I$6)*I282,"")</f>
        <v/>
      </c>
      <c r="J283" s="53" t="str">
        <f aca="false">IF(D283&lt;&gt;"",H283-I283,"")</f>
        <v/>
      </c>
      <c r="K283" s="50" t="str">
        <f aca="false">IF(J283&lt;&gt;"",IF(J283&gt;0,"Comprar","Vender"),"")</f>
        <v/>
      </c>
      <c r="AP283" s="4"/>
      <c r="AZ283" s="4"/>
      <c r="BA283" s="5"/>
    </row>
    <row r="284" s="1" customFormat="true" ht="12.8" hidden="false" customHeight="false" outlineLevel="0" collapsed="false">
      <c r="B284" s="39" t="str">
        <f aca="false">IF(C284&lt;&gt;"",B283+1,"")</f>
        <v/>
      </c>
      <c r="C284" s="40"/>
      <c r="D284" s="56"/>
      <c r="E284" s="42"/>
      <c r="F284" s="49" t="str">
        <f aca="false">IF(D284&lt;&gt;"",F283*(1-$F$6)+$F$6*D284,"")</f>
        <v/>
      </c>
      <c r="G284" s="49" t="str">
        <f aca="false">IF(D284&lt;&gt;"",G283*(1-$G$6)+$G$6*D284,"")</f>
        <v/>
      </c>
      <c r="H284" s="49" t="str">
        <f aca="false">IF(D284&lt;&gt;"",F284-G284,"")</f>
        <v/>
      </c>
      <c r="I284" s="49" t="str">
        <f aca="false">IF(D284&lt;&gt;"",H284*$I$6+(1-$I$6)*I283,"")</f>
        <v/>
      </c>
      <c r="J284" s="53" t="str">
        <f aca="false">IF(D284&lt;&gt;"",H284-I284,"")</f>
        <v/>
      </c>
      <c r="K284" s="50" t="str">
        <f aca="false">IF(J284&lt;&gt;"",IF(J284&gt;0,"Comprar","Vender"),"")</f>
        <v/>
      </c>
      <c r="AP284" s="4"/>
      <c r="AZ284" s="4"/>
      <c r="BA284" s="5"/>
    </row>
    <row r="285" s="1" customFormat="true" ht="12.8" hidden="false" customHeight="false" outlineLevel="0" collapsed="false">
      <c r="B285" s="39" t="str">
        <f aca="false">IF(C285&lt;&gt;"",B284+1,"")</f>
        <v/>
      </c>
      <c r="C285" s="40"/>
      <c r="D285" s="56"/>
      <c r="E285" s="42"/>
      <c r="F285" s="49" t="str">
        <f aca="false">IF(D285&lt;&gt;"",F284*(1-$F$6)+$F$6*D285,"")</f>
        <v/>
      </c>
      <c r="G285" s="49" t="str">
        <f aca="false">IF(D285&lt;&gt;"",G284*(1-$G$6)+$G$6*D285,"")</f>
        <v/>
      </c>
      <c r="H285" s="49" t="str">
        <f aca="false">IF(D285&lt;&gt;"",F285-G285,"")</f>
        <v/>
      </c>
      <c r="I285" s="49" t="str">
        <f aca="false">IF(D285&lt;&gt;"",H285*$I$6+(1-$I$6)*I284,"")</f>
        <v/>
      </c>
      <c r="J285" s="53" t="str">
        <f aca="false">IF(D285&lt;&gt;"",H285-I285,"")</f>
        <v/>
      </c>
      <c r="K285" s="50" t="str">
        <f aca="false">IF(J285&lt;&gt;"",IF(J285&gt;0,"Comprar","Vender"),"")</f>
        <v/>
      </c>
      <c r="AP285" s="4"/>
      <c r="AZ285" s="4"/>
      <c r="BA285" s="5"/>
    </row>
    <row r="286" s="1" customFormat="true" ht="12.8" hidden="false" customHeight="false" outlineLevel="0" collapsed="false">
      <c r="B286" s="39" t="str">
        <f aca="false">IF(C286&lt;&gt;"",B285+1,"")</f>
        <v/>
      </c>
      <c r="C286" s="40"/>
      <c r="D286" s="56"/>
      <c r="E286" s="42"/>
      <c r="F286" s="49" t="str">
        <f aca="false">IF(D286&lt;&gt;"",F285*(1-$F$6)+$F$6*D286,"")</f>
        <v/>
      </c>
      <c r="G286" s="49" t="str">
        <f aca="false">IF(D286&lt;&gt;"",G285*(1-$G$6)+$G$6*D286,"")</f>
        <v/>
      </c>
      <c r="H286" s="49" t="str">
        <f aca="false">IF(D286&lt;&gt;"",F286-G286,"")</f>
        <v/>
      </c>
      <c r="I286" s="49" t="str">
        <f aca="false">IF(D286&lt;&gt;"",H286*$I$6+(1-$I$6)*I285,"")</f>
        <v/>
      </c>
      <c r="J286" s="53" t="str">
        <f aca="false">IF(D286&lt;&gt;"",H286-I286,"")</f>
        <v/>
      </c>
      <c r="K286" s="50" t="str">
        <f aca="false">IF(J286&lt;&gt;"",IF(J286&gt;0,"Comprar","Vender"),"")</f>
        <v/>
      </c>
      <c r="AP286" s="4"/>
      <c r="AZ286" s="4"/>
      <c r="BA286" s="5"/>
    </row>
    <row r="287" s="1" customFormat="true" ht="12.8" hidden="false" customHeight="false" outlineLevel="0" collapsed="false">
      <c r="B287" s="39" t="str">
        <f aca="false">IF(C287&lt;&gt;"",B286+1,"")</f>
        <v/>
      </c>
      <c r="C287" s="40"/>
      <c r="D287" s="56"/>
      <c r="E287" s="42"/>
      <c r="F287" s="49" t="str">
        <f aca="false">IF(D287&lt;&gt;"",F286*(1-$F$6)+$F$6*D287,"")</f>
        <v/>
      </c>
      <c r="G287" s="49" t="str">
        <f aca="false">IF(D287&lt;&gt;"",G286*(1-$G$6)+$G$6*D287,"")</f>
        <v/>
      </c>
      <c r="H287" s="49" t="str">
        <f aca="false">IF(D287&lt;&gt;"",F287-G287,"")</f>
        <v/>
      </c>
      <c r="I287" s="49" t="str">
        <f aca="false">IF(D287&lt;&gt;"",H287*$I$6+(1-$I$6)*I286,"")</f>
        <v/>
      </c>
      <c r="J287" s="53" t="str">
        <f aca="false">IF(D287&lt;&gt;"",H287-I287,"")</f>
        <v/>
      </c>
      <c r="K287" s="50" t="str">
        <f aca="false">IF(J287&lt;&gt;"",IF(J287&gt;0,"Comprar","Vender"),"")</f>
        <v/>
      </c>
      <c r="AP287" s="4"/>
      <c r="AZ287" s="4"/>
      <c r="BA287" s="5"/>
    </row>
    <row r="288" s="1" customFormat="true" ht="12.8" hidden="false" customHeight="false" outlineLevel="0" collapsed="false">
      <c r="B288" s="39" t="str">
        <f aca="false">IF(C288&lt;&gt;"",B287+1,"")</f>
        <v/>
      </c>
      <c r="C288" s="40"/>
      <c r="D288" s="56"/>
      <c r="E288" s="42"/>
      <c r="F288" s="49" t="str">
        <f aca="false">IF(D288&lt;&gt;"",F287*(1-$F$6)+$F$6*D288,"")</f>
        <v/>
      </c>
      <c r="G288" s="49" t="str">
        <f aca="false">IF(D288&lt;&gt;"",G287*(1-$G$6)+$G$6*D288,"")</f>
        <v/>
      </c>
      <c r="H288" s="49" t="str">
        <f aca="false">IF(D288&lt;&gt;"",F288-G288,"")</f>
        <v/>
      </c>
      <c r="I288" s="49" t="str">
        <f aca="false">IF(D288&lt;&gt;"",H288*$I$6+(1-$I$6)*I287,"")</f>
        <v/>
      </c>
      <c r="J288" s="53" t="str">
        <f aca="false">IF(D288&lt;&gt;"",H288-I288,"")</f>
        <v/>
      </c>
      <c r="K288" s="50" t="str">
        <f aca="false">IF(J288&lt;&gt;"",IF(J288&gt;0,"Comprar","Vender"),"")</f>
        <v/>
      </c>
      <c r="AP288" s="4"/>
      <c r="AZ288" s="4"/>
      <c r="BA288" s="5"/>
    </row>
    <row r="289" s="1" customFormat="true" ht="12.8" hidden="false" customHeight="false" outlineLevel="0" collapsed="false">
      <c r="B289" s="39" t="str">
        <f aca="false">IF(C289&lt;&gt;"",B288+1,"")</f>
        <v/>
      </c>
      <c r="C289" s="40"/>
      <c r="D289" s="56"/>
      <c r="E289" s="42"/>
      <c r="F289" s="49" t="str">
        <f aca="false">IF(D289&lt;&gt;"",F288*(1-$F$6)+$F$6*D289,"")</f>
        <v/>
      </c>
      <c r="G289" s="49" t="str">
        <f aca="false">IF(D289&lt;&gt;"",G288*(1-$G$6)+$G$6*D289,"")</f>
        <v/>
      </c>
      <c r="H289" s="49" t="str">
        <f aca="false">IF(D289&lt;&gt;"",F289-G289,"")</f>
        <v/>
      </c>
      <c r="I289" s="49" t="str">
        <f aca="false">IF(D289&lt;&gt;"",H289*$I$6+(1-$I$6)*I288,"")</f>
        <v/>
      </c>
      <c r="J289" s="53" t="str">
        <f aca="false">IF(D289&lt;&gt;"",H289-I289,"")</f>
        <v/>
      </c>
      <c r="K289" s="50" t="str">
        <f aca="false">IF(J289&lt;&gt;"",IF(J289&gt;0,"Comprar","Vender"),"")</f>
        <v/>
      </c>
      <c r="AP289" s="4"/>
      <c r="AZ289" s="4"/>
      <c r="BA289" s="5"/>
    </row>
    <row r="290" s="1" customFormat="true" ht="12.8" hidden="false" customHeight="false" outlineLevel="0" collapsed="false">
      <c r="B290" s="39" t="str">
        <f aca="false">IF(C290&lt;&gt;"",B289+1,"")</f>
        <v/>
      </c>
      <c r="C290" s="40"/>
      <c r="D290" s="56"/>
      <c r="E290" s="42"/>
      <c r="F290" s="49" t="str">
        <f aca="false">IF(D290&lt;&gt;"",F289*(1-$F$6)+$F$6*D290,"")</f>
        <v/>
      </c>
      <c r="G290" s="49" t="str">
        <f aca="false">IF(D290&lt;&gt;"",G289*(1-$G$6)+$G$6*D290,"")</f>
        <v/>
      </c>
      <c r="H290" s="49" t="str">
        <f aca="false">IF(D290&lt;&gt;"",F290-G290,"")</f>
        <v/>
      </c>
      <c r="I290" s="49" t="str">
        <f aca="false">IF(D290&lt;&gt;"",H290*$I$6+(1-$I$6)*I289,"")</f>
        <v/>
      </c>
      <c r="J290" s="53" t="str">
        <f aca="false">IF(D290&lt;&gt;"",H290-I290,"")</f>
        <v/>
      </c>
      <c r="K290" s="50" t="str">
        <f aca="false">IF(J290&lt;&gt;"",IF(J290&gt;0,"Comprar","Vender"),"")</f>
        <v/>
      </c>
      <c r="AP290" s="4"/>
      <c r="AZ290" s="4"/>
      <c r="BA290" s="5"/>
    </row>
    <row r="291" s="1" customFormat="true" ht="12.8" hidden="false" customHeight="false" outlineLevel="0" collapsed="false">
      <c r="B291" s="39" t="str">
        <f aca="false">IF(C291&lt;&gt;"",B290+1,"")</f>
        <v/>
      </c>
      <c r="C291" s="40"/>
      <c r="D291" s="56"/>
      <c r="E291" s="42"/>
      <c r="F291" s="49" t="str">
        <f aca="false">IF(D291&lt;&gt;"",F290*(1-$F$6)+$F$6*D291,"")</f>
        <v/>
      </c>
      <c r="G291" s="49" t="str">
        <f aca="false">IF(D291&lt;&gt;"",G290*(1-$G$6)+$G$6*D291,"")</f>
        <v/>
      </c>
      <c r="H291" s="49" t="str">
        <f aca="false">IF(D291&lt;&gt;"",F291-G291,"")</f>
        <v/>
      </c>
      <c r="I291" s="49" t="str">
        <f aca="false">IF(D291&lt;&gt;"",H291*$I$6+(1-$I$6)*I290,"")</f>
        <v/>
      </c>
      <c r="J291" s="53" t="str">
        <f aca="false">IF(D291&lt;&gt;"",H291-I291,"")</f>
        <v/>
      </c>
      <c r="K291" s="50" t="str">
        <f aca="false">IF(J291&lt;&gt;"",IF(J291&gt;0,"Comprar","Vender"),"")</f>
        <v/>
      </c>
      <c r="AP291" s="4"/>
      <c r="AZ291" s="4"/>
      <c r="BA291" s="5"/>
    </row>
    <row r="292" s="1" customFormat="true" ht="12.8" hidden="false" customHeight="false" outlineLevel="0" collapsed="false">
      <c r="B292" s="39" t="str">
        <f aca="false">IF(C292&lt;&gt;"",B291+1,"")</f>
        <v/>
      </c>
      <c r="C292" s="40"/>
      <c r="D292" s="56"/>
      <c r="E292" s="42"/>
      <c r="F292" s="49" t="str">
        <f aca="false">IF(D292&lt;&gt;"",F291*(1-$F$6)+$F$6*D292,"")</f>
        <v/>
      </c>
      <c r="G292" s="49" t="str">
        <f aca="false">IF(D292&lt;&gt;"",G291*(1-$G$6)+$G$6*D292,"")</f>
        <v/>
      </c>
      <c r="H292" s="49" t="str">
        <f aca="false">IF(D292&lt;&gt;"",F292-G292,"")</f>
        <v/>
      </c>
      <c r="I292" s="49" t="str">
        <f aca="false">IF(D292&lt;&gt;"",H292*$I$6+(1-$I$6)*I291,"")</f>
        <v/>
      </c>
      <c r="J292" s="53" t="str">
        <f aca="false">IF(D292&lt;&gt;"",H292-I292,"")</f>
        <v/>
      </c>
      <c r="K292" s="50" t="str">
        <f aca="false">IF(J292&lt;&gt;"",IF(J292&gt;0,"Comprar","Vender"),"")</f>
        <v/>
      </c>
      <c r="AP292" s="4"/>
      <c r="AZ292" s="4"/>
      <c r="BA292" s="5"/>
    </row>
    <row r="293" s="1" customFormat="true" ht="12.8" hidden="false" customHeight="false" outlineLevel="0" collapsed="false">
      <c r="B293" s="39" t="str">
        <f aca="false">IF(C293&lt;&gt;"",B292+1,"")</f>
        <v/>
      </c>
      <c r="C293" s="40"/>
      <c r="D293" s="56"/>
      <c r="E293" s="42"/>
      <c r="F293" s="49" t="str">
        <f aca="false">IF(D293&lt;&gt;"",F292*(1-$F$6)+$F$6*D293,"")</f>
        <v/>
      </c>
      <c r="G293" s="49" t="str">
        <f aca="false">IF(D293&lt;&gt;"",G292*(1-$G$6)+$G$6*D293,"")</f>
        <v/>
      </c>
      <c r="H293" s="49" t="str">
        <f aca="false">IF(D293&lt;&gt;"",F293-G293,"")</f>
        <v/>
      </c>
      <c r="I293" s="49" t="str">
        <f aca="false">IF(D293&lt;&gt;"",H293*$I$6+(1-$I$6)*I292,"")</f>
        <v/>
      </c>
      <c r="J293" s="53" t="str">
        <f aca="false">IF(D293&lt;&gt;"",H293-I293,"")</f>
        <v/>
      </c>
      <c r="K293" s="50" t="str">
        <f aca="false">IF(J293&lt;&gt;"",IF(J293&gt;0,"Comprar","Vender"),"")</f>
        <v/>
      </c>
      <c r="AP293" s="4"/>
      <c r="AZ293" s="4"/>
      <c r="BA293" s="5"/>
    </row>
    <row r="294" s="1" customFormat="true" ht="12.8" hidden="false" customHeight="false" outlineLevel="0" collapsed="false">
      <c r="B294" s="39" t="str">
        <f aca="false">IF(C294&lt;&gt;"",B293+1,"")</f>
        <v/>
      </c>
      <c r="C294" s="40"/>
      <c r="D294" s="56"/>
      <c r="E294" s="42"/>
      <c r="F294" s="49" t="str">
        <f aca="false">IF(D294&lt;&gt;"",F293*(1-$F$6)+$F$6*D294,"")</f>
        <v/>
      </c>
      <c r="G294" s="49" t="str">
        <f aca="false">IF(D294&lt;&gt;"",G293*(1-$G$6)+$G$6*D294,"")</f>
        <v/>
      </c>
      <c r="H294" s="49" t="str">
        <f aca="false">IF(D294&lt;&gt;"",F294-G294,"")</f>
        <v/>
      </c>
      <c r="I294" s="49" t="str">
        <f aca="false">IF(D294&lt;&gt;"",H294*$I$6+(1-$I$6)*I293,"")</f>
        <v/>
      </c>
      <c r="J294" s="53" t="str">
        <f aca="false">IF(D294&lt;&gt;"",H294-I294,"")</f>
        <v/>
      </c>
      <c r="K294" s="50" t="str">
        <f aca="false">IF(J294&lt;&gt;"",IF(J294&gt;0,"Comprar","Vender"),"")</f>
        <v/>
      </c>
      <c r="AP294" s="4"/>
      <c r="AZ294" s="4"/>
      <c r="BA294" s="5"/>
    </row>
    <row r="295" s="1" customFormat="true" ht="12.8" hidden="false" customHeight="false" outlineLevel="0" collapsed="false">
      <c r="B295" s="39" t="str">
        <f aca="false">IF(C295&lt;&gt;"",B294+1,"")</f>
        <v/>
      </c>
      <c r="C295" s="40"/>
      <c r="D295" s="56"/>
      <c r="E295" s="42"/>
      <c r="F295" s="49" t="str">
        <f aca="false">IF(D295&lt;&gt;"",F294*(1-$F$6)+$F$6*D295,"")</f>
        <v/>
      </c>
      <c r="G295" s="49" t="str">
        <f aca="false">IF(D295&lt;&gt;"",G294*(1-$G$6)+$G$6*D295,"")</f>
        <v/>
      </c>
      <c r="H295" s="49" t="str">
        <f aca="false">IF(D295&lt;&gt;"",F295-G295,"")</f>
        <v/>
      </c>
      <c r="I295" s="49" t="str">
        <f aca="false">IF(D295&lt;&gt;"",H295*$I$6+(1-$I$6)*I294,"")</f>
        <v/>
      </c>
      <c r="J295" s="53" t="str">
        <f aca="false">IF(D295&lt;&gt;"",H295-I295,"")</f>
        <v/>
      </c>
      <c r="K295" s="50" t="str">
        <f aca="false">IF(J295&lt;&gt;"",IF(J295&gt;0,"Comprar","Vender"),"")</f>
        <v/>
      </c>
      <c r="AP295" s="4"/>
      <c r="AZ295" s="4"/>
      <c r="BA295" s="5"/>
    </row>
    <row r="296" s="1" customFormat="true" ht="12.8" hidden="false" customHeight="false" outlineLevel="0" collapsed="false">
      <c r="B296" s="39" t="str">
        <f aca="false">IF(C296&lt;&gt;"",B295+1,"")</f>
        <v/>
      </c>
      <c r="C296" s="40"/>
      <c r="D296" s="56"/>
      <c r="E296" s="42"/>
      <c r="F296" s="49" t="str">
        <f aca="false">IF(D296&lt;&gt;"",F295*(1-$F$6)+$F$6*D296,"")</f>
        <v/>
      </c>
      <c r="G296" s="49" t="str">
        <f aca="false">IF(D296&lt;&gt;"",G295*(1-$G$6)+$G$6*D296,"")</f>
        <v/>
      </c>
      <c r="H296" s="49" t="str">
        <f aca="false">IF(D296&lt;&gt;"",F296-G296,"")</f>
        <v/>
      </c>
      <c r="I296" s="49" t="str">
        <f aca="false">IF(D296&lt;&gt;"",H296*$I$6+(1-$I$6)*I295,"")</f>
        <v/>
      </c>
      <c r="J296" s="53" t="str">
        <f aca="false">IF(D296&lt;&gt;"",H296-I296,"")</f>
        <v/>
      </c>
      <c r="K296" s="50" t="str">
        <f aca="false">IF(J296&lt;&gt;"",IF(J296&gt;0,"Comprar","Vender"),"")</f>
        <v/>
      </c>
      <c r="AP296" s="4"/>
      <c r="AZ296" s="4"/>
      <c r="BA296" s="5"/>
    </row>
    <row r="297" s="1" customFormat="true" ht="12.8" hidden="false" customHeight="false" outlineLevel="0" collapsed="false">
      <c r="B297" s="39" t="str">
        <f aca="false">IF(C297&lt;&gt;"",B296+1,"")</f>
        <v/>
      </c>
      <c r="C297" s="40"/>
      <c r="D297" s="56"/>
      <c r="E297" s="42"/>
      <c r="F297" s="49" t="str">
        <f aca="false">IF(D297&lt;&gt;"",F296*(1-$F$6)+$F$6*D297,"")</f>
        <v/>
      </c>
      <c r="G297" s="49" t="str">
        <f aca="false">IF(D297&lt;&gt;"",G296*(1-$G$6)+$G$6*D297,"")</f>
        <v/>
      </c>
      <c r="H297" s="49" t="str">
        <f aca="false">IF(D297&lt;&gt;"",F297-G297,"")</f>
        <v/>
      </c>
      <c r="I297" s="49" t="str">
        <f aca="false">IF(D297&lt;&gt;"",H297*$I$6+(1-$I$6)*I296,"")</f>
        <v/>
      </c>
      <c r="J297" s="53" t="str">
        <f aca="false">IF(D297&lt;&gt;"",H297-I297,"")</f>
        <v/>
      </c>
      <c r="K297" s="50" t="str">
        <f aca="false">IF(J297&lt;&gt;"",IF(J297&gt;0,"Comprar","Vender"),"")</f>
        <v/>
      </c>
      <c r="AP297" s="4"/>
      <c r="AZ297" s="4"/>
      <c r="BA297" s="5"/>
    </row>
    <row r="298" s="1" customFormat="true" ht="12.8" hidden="false" customHeight="false" outlineLevel="0" collapsed="false">
      <c r="B298" s="39" t="str">
        <f aca="false">IF(C298&lt;&gt;"",B297+1,"")</f>
        <v/>
      </c>
      <c r="C298" s="40"/>
      <c r="D298" s="56"/>
      <c r="E298" s="42"/>
      <c r="F298" s="49" t="str">
        <f aca="false">IF(D298&lt;&gt;"",F297*(1-$F$6)+$F$6*D298,"")</f>
        <v/>
      </c>
      <c r="G298" s="49" t="str">
        <f aca="false">IF(D298&lt;&gt;"",G297*(1-$G$6)+$G$6*D298,"")</f>
        <v/>
      </c>
      <c r="H298" s="49" t="str">
        <f aca="false">IF(D298&lt;&gt;"",F298-G298,"")</f>
        <v/>
      </c>
      <c r="I298" s="49" t="str">
        <f aca="false">IF(D298&lt;&gt;"",H298*$I$6+(1-$I$6)*I297,"")</f>
        <v/>
      </c>
      <c r="J298" s="53" t="str">
        <f aca="false">IF(D298&lt;&gt;"",H298-I298,"")</f>
        <v/>
      </c>
      <c r="K298" s="50" t="str">
        <f aca="false">IF(J298&lt;&gt;"",IF(J298&gt;0,"Comprar","Vender"),"")</f>
        <v/>
      </c>
      <c r="AP298" s="4"/>
      <c r="AZ298" s="4"/>
      <c r="BA298" s="5"/>
    </row>
    <row r="299" s="1" customFormat="true" ht="12.8" hidden="false" customHeight="false" outlineLevel="0" collapsed="false">
      <c r="B299" s="39" t="str">
        <f aca="false">IF(C299&lt;&gt;"",B298+1,"")</f>
        <v/>
      </c>
      <c r="C299" s="40"/>
      <c r="D299" s="56"/>
      <c r="E299" s="42"/>
      <c r="F299" s="49" t="str">
        <f aca="false">IF(D299&lt;&gt;"",F298*(1-$F$6)+$F$6*D299,"")</f>
        <v/>
      </c>
      <c r="G299" s="49" t="str">
        <f aca="false">IF(D299&lt;&gt;"",G298*(1-$G$6)+$G$6*D299,"")</f>
        <v/>
      </c>
      <c r="H299" s="49" t="str">
        <f aca="false">IF(D299&lt;&gt;"",F299-G299,"")</f>
        <v/>
      </c>
      <c r="I299" s="49" t="str">
        <f aca="false">IF(D299&lt;&gt;"",H299*$I$6+(1-$I$6)*I298,"")</f>
        <v/>
      </c>
      <c r="J299" s="53" t="str">
        <f aca="false">IF(D299&lt;&gt;"",H299-I299,"")</f>
        <v/>
      </c>
      <c r="K299" s="50" t="str">
        <f aca="false">IF(J299&lt;&gt;"",IF(J299&gt;0,"Comprar","Vender"),"")</f>
        <v/>
      </c>
      <c r="AP299" s="4"/>
      <c r="AZ299" s="4"/>
      <c r="BA299" s="5"/>
    </row>
    <row r="300" s="1" customFormat="true" ht="12.8" hidden="false" customHeight="false" outlineLevel="0" collapsed="false">
      <c r="B300" s="39" t="str">
        <f aca="false">IF(C300&lt;&gt;"",B299+1,"")</f>
        <v/>
      </c>
      <c r="C300" s="40"/>
      <c r="D300" s="56"/>
      <c r="E300" s="42"/>
      <c r="F300" s="49" t="str">
        <f aca="false">IF(D300&lt;&gt;"",F299*(1-$F$6)+$F$6*D300,"")</f>
        <v/>
      </c>
      <c r="G300" s="49" t="str">
        <f aca="false">IF(D300&lt;&gt;"",G299*(1-$G$6)+$G$6*D300,"")</f>
        <v/>
      </c>
      <c r="H300" s="49" t="str">
        <f aca="false">IF(D300&lt;&gt;"",F300-G300,"")</f>
        <v/>
      </c>
      <c r="I300" s="49" t="str">
        <f aca="false">IF(D300&lt;&gt;"",H300*$I$6+(1-$I$6)*I299,"")</f>
        <v/>
      </c>
      <c r="J300" s="53" t="str">
        <f aca="false">IF(D300&lt;&gt;"",H300-I300,"")</f>
        <v/>
      </c>
      <c r="K300" s="50" t="str">
        <f aca="false">IF(J300&lt;&gt;"",IF(J300&gt;0,"Comprar","Vender"),"")</f>
        <v/>
      </c>
      <c r="AP300" s="4"/>
      <c r="AZ300" s="4"/>
      <c r="BA300" s="5"/>
    </row>
    <row r="301" s="1" customFormat="true" ht="12.8" hidden="false" customHeight="false" outlineLevel="0" collapsed="false">
      <c r="B301" s="39" t="str">
        <f aca="false">IF(C301&lt;&gt;"",B300+1,"")</f>
        <v/>
      </c>
      <c r="C301" s="40"/>
      <c r="D301" s="56"/>
      <c r="E301" s="42"/>
      <c r="F301" s="49" t="str">
        <f aca="false">IF(D301&lt;&gt;"",F300*(1-$F$6)+$F$6*D301,"")</f>
        <v/>
      </c>
      <c r="G301" s="49" t="str">
        <f aca="false">IF(D301&lt;&gt;"",G300*(1-$G$6)+$G$6*D301,"")</f>
        <v/>
      </c>
      <c r="H301" s="49" t="str">
        <f aca="false">IF(D301&lt;&gt;"",F301-G301,"")</f>
        <v/>
      </c>
      <c r="I301" s="49" t="str">
        <f aca="false">IF(D301&lt;&gt;"",H301*$I$6+(1-$I$6)*I300,"")</f>
        <v/>
      </c>
      <c r="J301" s="53" t="str">
        <f aca="false">IF(D301&lt;&gt;"",H301-I301,"")</f>
        <v/>
      </c>
      <c r="K301" s="50" t="str">
        <f aca="false">IF(J301&lt;&gt;"",IF(J301&gt;0,"Comprar","Vender"),"")</f>
        <v/>
      </c>
      <c r="AP301" s="4"/>
      <c r="AZ301" s="4"/>
      <c r="BA301" s="5"/>
    </row>
    <row r="302" s="1" customFormat="true" ht="12.8" hidden="false" customHeight="false" outlineLevel="0" collapsed="false">
      <c r="B302" s="39" t="str">
        <f aca="false">IF(C302&lt;&gt;"",B301+1,"")</f>
        <v/>
      </c>
      <c r="C302" s="40"/>
      <c r="D302" s="56"/>
      <c r="E302" s="42"/>
      <c r="F302" s="49" t="str">
        <f aca="false">IF(D302&lt;&gt;"",F301*(1-$F$6)+$F$6*D302,"")</f>
        <v/>
      </c>
      <c r="G302" s="49" t="str">
        <f aca="false">IF(D302&lt;&gt;"",G301*(1-$G$6)+$G$6*D302,"")</f>
        <v/>
      </c>
      <c r="H302" s="49" t="str">
        <f aca="false">IF(D302&lt;&gt;"",F302-G302,"")</f>
        <v/>
      </c>
      <c r="I302" s="49" t="str">
        <f aca="false">IF(D302&lt;&gt;"",H302*$I$6+(1-$I$6)*I301,"")</f>
        <v/>
      </c>
      <c r="J302" s="53" t="str">
        <f aca="false">IF(D302&lt;&gt;"",H302-I302,"")</f>
        <v/>
      </c>
      <c r="K302" s="50" t="str">
        <f aca="false">IF(J302&lt;&gt;"",IF(J302&gt;0,"Comprar","Vender"),"")</f>
        <v/>
      </c>
      <c r="AP302" s="4"/>
      <c r="AZ302" s="4"/>
      <c r="BA302" s="5"/>
    </row>
    <row r="303" s="1" customFormat="true" ht="12.8" hidden="false" customHeight="false" outlineLevel="0" collapsed="false">
      <c r="B303" s="39" t="str">
        <f aca="false">IF(C303&lt;&gt;"",B302+1,"")</f>
        <v/>
      </c>
      <c r="C303" s="40"/>
      <c r="D303" s="56"/>
      <c r="E303" s="42"/>
      <c r="F303" s="49" t="str">
        <f aca="false">IF(D303&lt;&gt;"",F302*(1-$F$6)+$F$6*D303,"")</f>
        <v/>
      </c>
      <c r="G303" s="49" t="str">
        <f aca="false">IF(D303&lt;&gt;"",G302*(1-$G$6)+$G$6*D303,"")</f>
        <v/>
      </c>
      <c r="H303" s="49" t="str">
        <f aca="false">IF(D303&lt;&gt;"",F303-G303,"")</f>
        <v/>
      </c>
      <c r="I303" s="49" t="str">
        <f aca="false">IF(D303&lt;&gt;"",H303*$I$6+(1-$I$6)*I302,"")</f>
        <v/>
      </c>
      <c r="J303" s="53" t="str">
        <f aca="false">IF(D303&lt;&gt;"",H303-I303,"")</f>
        <v/>
      </c>
      <c r="K303" s="50" t="str">
        <f aca="false">IF(J303&lt;&gt;"",IF(J303&gt;0,"Comprar","Vender"),"")</f>
        <v/>
      </c>
      <c r="AP303" s="4"/>
      <c r="AZ303" s="4"/>
      <c r="BA303" s="5"/>
    </row>
    <row r="304" s="1" customFormat="true" ht="12.8" hidden="false" customHeight="false" outlineLevel="0" collapsed="false">
      <c r="B304" s="39" t="str">
        <f aca="false">IF(C304&lt;&gt;"",B303+1,"")</f>
        <v/>
      </c>
      <c r="C304" s="40"/>
      <c r="D304" s="56"/>
      <c r="E304" s="42"/>
      <c r="F304" s="49" t="str">
        <f aca="false">IF(D304&lt;&gt;"",F303*(1-$F$6)+$F$6*D304,"")</f>
        <v/>
      </c>
      <c r="G304" s="49" t="str">
        <f aca="false">IF(D304&lt;&gt;"",G303*(1-$G$6)+$G$6*D304,"")</f>
        <v/>
      </c>
      <c r="H304" s="49" t="str">
        <f aca="false">IF(D304&lt;&gt;"",F304-G304,"")</f>
        <v/>
      </c>
      <c r="I304" s="49" t="str">
        <f aca="false">IF(D304&lt;&gt;"",H304*$I$6+(1-$I$6)*I303,"")</f>
        <v/>
      </c>
      <c r="J304" s="53" t="str">
        <f aca="false">IF(D304&lt;&gt;"",H304-I304,"")</f>
        <v/>
      </c>
      <c r="K304" s="50" t="str">
        <f aca="false">IF(J304&lt;&gt;"",IF(J304&gt;0,"Comprar","Vender"),"")</f>
        <v/>
      </c>
      <c r="AP304" s="4"/>
      <c r="AZ304" s="4"/>
      <c r="BA304" s="5"/>
    </row>
    <row r="305" s="1" customFormat="true" ht="12.8" hidden="false" customHeight="false" outlineLevel="0" collapsed="false">
      <c r="B305" s="39" t="str">
        <f aca="false">IF(C305&lt;&gt;"",B304+1,"")</f>
        <v/>
      </c>
      <c r="C305" s="40"/>
      <c r="D305" s="56"/>
      <c r="E305" s="42"/>
      <c r="F305" s="49" t="str">
        <f aca="false">IF(D305&lt;&gt;"",F304*(1-$F$6)+$F$6*D305,"")</f>
        <v/>
      </c>
      <c r="G305" s="49" t="str">
        <f aca="false">IF(D305&lt;&gt;"",G304*(1-$G$6)+$G$6*D305,"")</f>
        <v/>
      </c>
      <c r="H305" s="49" t="str">
        <f aca="false">IF(D305&lt;&gt;"",F305-G305,"")</f>
        <v/>
      </c>
      <c r="I305" s="49" t="str">
        <f aca="false">IF(D305&lt;&gt;"",H305*$I$6+(1-$I$6)*I304,"")</f>
        <v/>
      </c>
      <c r="J305" s="53" t="str">
        <f aca="false">IF(D305&lt;&gt;"",H305-I305,"")</f>
        <v/>
      </c>
      <c r="K305" s="50" t="str">
        <f aca="false">IF(J305&lt;&gt;"",IF(J305&gt;0,"Comprar","Vender"),"")</f>
        <v/>
      </c>
      <c r="AP305" s="4"/>
      <c r="AZ305" s="4"/>
      <c r="BA305" s="5"/>
    </row>
    <row r="306" s="1" customFormat="true" ht="12.8" hidden="false" customHeight="false" outlineLevel="0" collapsed="false">
      <c r="B306" s="39" t="str">
        <f aca="false">IF(C306&lt;&gt;"",B305+1,"")</f>
        <v/>
      </c>
      <c r="C306" s="40"/>
      <c r="D306" s="56"/>
      <c r="E306" s="42"/>
      <c r="F306" s="49" t="str">
        <f aca="false">IF(D306&lt;&gt;"",F305*(1-$F$6)+$F$6*D306,"")</f>
        <v/>
      </c>
      <c r="G306" s="49" t="str">
        <f aca="false">IF(D306&lt;&gt;"",G305*(1-$G$6)+$G$6*D306,"")</f>
        <v/>
      </c>
      <c r="H306" s="49" t="str">
        <f aca="false">IF(D306&lt;&gt;"",F306-G306,"")</f>
        <v/>
      </c>
      <c r="I306" s="49" t="str">
        <f aca="false">IF(D306&lt;&gt;"",H306*$I$6+(1-$I$6)*I305,"")</f>
        <v/>
      </c>
      <c r="J306" s="53" t="str">
        <f aca="false">IF(D306&lt;&gt;"",H306-I306,"")</f>
        <v/>
      </c>
      <c r="K306" s="50" t="str">
        <f aca="false">IF(J306&lt;&gt;"",IF(J306&gt;0,"Comprar","Vender"),"")</f>
        <v/>
      </c>
      <c r="AP306" s="4"/>
      <c r="AZ306" s="4"/>
      <c r="BA306" s="5"/>
    </row>
    <row r="307" s="1" customFormat="true" ht="12.8" hidden="false" customHeight="false" outlineLevel="0" collapsed="false">
      <c r="B307" s="39" t="str">
        <f aca="false">IF(C307&lt;&gt;"",B306+1,"")</f>
        <v/>
      </c>
      <c r="C307" s="40"/>
      <c r="D307" s="56"/>
      <c r="E307" s="42"/>
      <c r="F307" s="49" t="str">
        <f aca="false">IF(D307&lt;&gt;"",F306*(1-$F$6)+$F$6*D307,"")</f>
        <v/>
      </c>
      <c r="G307" s="49" t="str">
        <f aca="false">IF(D307&lt;&gt;"",G306*(1-$G$6)+$G$6*D307,"")</f>
        <v/>
      </c>
      <c r="H307" s="49" t="str">
        <f aca="false">IF(D307&lt;&gt;"",F307-G307,"")</f>
        <v/>
      </c>
      <c r="I307" s="49" t="str">
        <f aca="false">IF(D307&lt;&gt;"",H307*$I$6+(1-$I$6)*I306,"")</f>
        <v/>
      </c>
      <c r="J307" s="53" t="str">
        <f aca="false">IF(D307&lt;&gt;"",H307-I307,"")</f>
        <v/>
      </c>
      <c r="K307" s="50" t="str">
        <f aca="false">IF(J307&lt;&gt;"",IF(J307&gt;0,"Comprar","Vender"),"")</f>
        <v/>
      </c>
      <c r="AP307" s="4"/>
      <c r="AZ307" s="4"/>
      <c r="BA307" s="5"/>
    </row>
    <row r="308" s="1" customFormat="true" ht="12.8" hidden="false" customHeight="false" outlineLevel="0" collapsed="false">
      <c r="B308" s="39" t="str">
        <f aca="false">IF(C308&lt;&gt;"",B307+1,"")</f>
        <v/>
      </c>
      <c r="C308" s="40"/>
      <c r="D308" s="56"/>
      <c r="E308" s="42"/>
      <c r="F308" s="49" t="str">
        <f aca="false">IF(D308&lt;&gt;"",F307*(1-$F$6)+$F$6*D308,"")</f>
        <v/>
      </c>
      <c r="G308" s="49" t="str">
        <f aca="false">IF(D308&lt;&gt;"",G307*(1-$G$6)+$G$6*D308,"")</f>
        <v/>
      </c>
      <c r="H308" s="49" t="str">
        <f aca="false">IF(D308&lt;&gt;"",F308-G308,"")</f>
        <v/>
      </c>
      <c r="I308" s="49" t="str">
        <f aca="false">IF(D308&lt;&gt;"",H308*$I$6+(1-$I$6)*I307,"")</f>
        <v/>
      </c>
      <c r="J308" s="53" t="str">
        <f aca="false">IF(D308&lt;&gt;"",H308-I308,"")</f>
        <v/>
      </c>
      <c r="K308" s="50" t="str">
        <f aca="false">IF(J308&lt;&gt;"",IF(J308&gt;0,"Comprar","Vender"),"")</f>
        <v/>
      </c>
      <c r="AP308" s="4"/>
      <c r="AZ308" s="4"/>
      <c r="BA308" s="5"/>
    </row>
    <row r="309" s="1" customFormat="true" ht="12.8" hidden="false" customHeight="false" outlineLevel="0" collapsed="false">
      <c r="B309" s="39" t="str">
        <f aca="false">IF(C309&lt;&gt;"",B308+1,"")</f>
        <v/>
      </c>
      <c r="C309" s="40"/>
      <c r="D309" s="56"/>
      <c r="E309" s="42"/>
      <c r="F309" s="49" t="str">
        <f aca="false">IF(D309&lt;&gt;"",F308*(1-$F$6)+$F$6*D309,"")</f>
        <v/>
      </c>
      <c r="G309" s="49" t="str">
        <f aca="false">IF(D309&lt;&gt;"",G308*(1-$G$6)+$G$6*D309,"")</f>
        <v/>
      </c>
      <c r="H309" s="49" t="str">
        <f aca="false">IF(D309&lt;&gt;"",F309-G309,"")</f>
        <v/>
      </c>
      <c r="I309" s="49" t="str">
        <f aca="false">IF(D309&lt;&gt;"",H309*$I$6+(1-$I$6)*I308,"")</f>
        <v/>
      </c>
      <c r="J309" s="53" t="str">
        <f aca="false">IF(D309&lt;&gt;"",H309-I309,"")</f>
        <v/>
      </c>
      <c r="K309" s="50" t="str">
        <f aca="false">IF(J309&lt;&gt;"",IF(J309&gt;0,"Comprar","Vender"),"")</f>
        <v/>
      </c>
      <c r="AP309" s="4"/>
      <c r="AZ309" s="4"/>
      <c r="BA309" s="5"/>
    </row>
    <row r="310" s="1" customFormat="true" ht="12.8" hidden="false" customHeight="false" outlineLevel="0" collapsed="false">
      <c r="B310" s="39" t="str">
        <f aca="false">IF(C310&lt;&gt;"",B309+1,"")</f>
        <v/>
      </c>
      <c r="C310" s="40"/>
      <c r="D310" s="56"/>
      <c r="E310" s="42"/>
      <c r="F310" s="49" t="str">
        <f aca="false">IF(D310&lt;&gt;"",F309*(1-$F$6)+$F$6*D310,"")</f>
        <v/>
      </c>
      <c r="G310" s="49" t="str">
        <f aca="false">IF(D310&lt;&gt;"",G309*(1-$G$6)+$G$6*D310,"")</f>
        <v/>
      </c>
      <c r="H310" s="49" t="str">
        <f aca="false">IF(D310&lt;&gt;"",F310-G310,"")</f>
        <v/>
      </c>
      <c r="I310" s="49" t="str">
        <f aca="false">IF(D310&lt;&gt;"",H310*$I$6+(1-$I$6)*I309,"")</f>
        <v/>
      </c>
      <c r="J310" s="53" t="str">
        <f aca="false">IF(D310&lt;&gt;"",H310-I310,"")</f>
        <v/>
      </c>
      <c r="K310" s="50" t="str">
        <f aca="false">IF(J310&lt;&gt;"",IF(J310&gt;0,"Comprar","Vender"),"")</f>
        <v/>
      </c>
      <c r="AP310" s="4"/>
      <c r="AZ310" s="4"/>
      <c r="BA310" s="5"/>
    </row>
    <row r="311" s="1" customFormat="true" ht="12.8" hidden="false" customHeight="false" outlineLevel="0" collapsed="false">
      <c r="B311" s="39" t="str">
        <f aca="false">IF(C311&lt;&gt;"",B310+1,"")</f>
        <v/>
      </c>
      <c r="C311" s="40"/>
      <c r="D311" s="56"/>
      <c r="E311" s="42"/>
      <c r="F311" s="49" t="str">
        <f aca="false">IF(D311&lt;&gt;"",F310*(1-$F$6)+$F$6*D311,"")</f>
        <v/>
      </c>
      <c r="G311" s="49" t="str">
        <f aca="false">IF(D311&lt;&gt;"",G310*(1-$G$6)+$G$6*D311,"")</f>
        <v/>
      </c>
      <c r="H311" s="49" t="str">
        <f aca="false">IF(D311&lt;&gt;"",F311-G311,"")</f>
        <v/>
      </c>
      <c r="I311" s="49" t="str">
        <f aca="false">IF(D311&lt;&gt;"",H311*$I$6+(1-$I$6)*I310,"")</f>
        <v/>
      </c>
      <c r="J311" s="53" t="str">
        <f aca="false">IF(D311&lt;&gt;"",H311-I311,"")</f>
        <v/>
      </c>
      <c r="K311" s="50" t="str">
        <f aca="false">IF(J311&lt;&gt;"",IF(J311&gt;0,"Comprar","Vender"),"")</f>
        <v/>
      </c>
      <c r="AP311" s="4"/>
      <c r="AZ311" s="4"/>
      <c r="BA311" s="5"/>
    </row>
    <row r="312" s="1" customFormat="true" ht="12.8" hidden="false" customHeight="false" outlineLevel="0" collapsed="false">
      <c r="B312" s="39" t="str">
        <f aca="false">IF(C312&lt;&gt;"",B311+1,"")</f>
        <v/>
      </c>
      <c r="C312" s="40"/>
      <c r="D312" s="56"/>
      <c r="E312" s="42"/>
      <c r="F312" s="49" t="str">
        <f aca="false">IF(D312&lt;&gt;"",F311*(1-$F$6)+$F$6*D312,"")</f>
        <v/>
      </c>
      <c r="G312" s="49" t="str">
        <f aca="false">IF(D312&lt;&gt;"",G311*(1-$G$6)+$G$6*D312,"")</f>
        <v/>
      </c>
      <c r="H312" s="49" t="str">
        <f aca="false">IF(D312&lt;&gt;"",F312-G312,"")</f>
        <v/>
      </c>
      <c r="I312" s="49" t="str">
        <f aca="false">IF(D312&lt;&gt;"",H312*$I$6+(1-$I$6)*I311,"")</f>
        <v/>
      </c>
      <c r="J312" s="53" t="str">
        <f aca="false">IF(D312&lt;&gt;"",H312-I312,"")</f>
        <v/>
      </c>
      <c r="K312" s="50" t="str">
        <f aca="false">IF(J312&lt;&gt;"",IF(J312&gt;0,"Comprar","Vender"),"")</f>
        <v/>
      </c>
      <c r="AP312" s="4"/>
      <c r="AZ312" s="4"/>
      <c r="BA312" s="5"/>
    </row>
    <row r="313" s="1" customFormat="true" ht="12.8" hidden="false" customHeight="false" outlineLevel="0" collapsed="false">
      <c r="B313" s="39" t="str">
        <f aca="false">IF(C313&lt;&gt;"",B312+1,"")</f>
        <v/>
      </c>
      <c r="C313" s="40"/>
      <c r="D313" s="56"/>
      <c r="E313" s="42"/>
      <c r="F313" s="49" t="str">
        <f aca="false">IF(D313&lt;&gt;"",F312*(1-$F$6)+$F$6*D313,"")</f>
        <v/>
      </c>
      <c r="G313" s="49" t="str">
        <f aca="false">IF(D313&lt;&gt;"",G312*(1-$G$6)+$G$6*D313,"")</f>
        <v/>
      </c>
      <c r="H313" s="49" t="str">
        <f aca="false">IF(D313&lt;&gt;"",F313-G313,"")</f>
        <v/>
      </c>
      <c r="I313" s="49" t="str">
        <f aca="false">IF(D313&lt;&gt;"",H313*$I$6+(1-$I$6)*I312,"")</f>
        <v/>
      </c>
      <c r="J313" s="53" t="str">
        <f aca="false">IF(D313&lt;&gt;"",H313-I313,"")</f>
        <v/>
      </c>
      <c r="K313" s="50" t="str">
        <f aca="false">IF(J313&lt;&gt;"",IF(J313&gt;0,"Comprar","Vender"),"")</f>
        <v/>
      </c>
      <c r="AP313" s="4"/>
      <c r="AZ313" s="4"/>
      <c r="BA313" s="5"/>
    </row>
    <row r="314" s="1" customFormat="true" ht="12.8" hidden="false" customHeight="false" outlineLevel="0" collapsed="false">
      <c r="B314" s="39" t="str">
        <f aca="false">IF(C314&lt;&gt;"",B313+1,"")</f>
        <v/>
      </c>
      <c r="C314" s="40"/>
      <c r="D314" s="56"/>
      <c r="E314" s="42"/>
      <c r="F314" s="49" t="str">
        <f aca="false">IF(D314&lt;&gt;"",F313*(1-$F$6)+$F$6*D314,"")</f>
        <v/>
      </c>
      <c r="G314" s="49" t="str">
        <f aca="false">IF(D314&lt;&gt;"",G313*(1-$G$6)+$G$6*D314,"")</f>
        <v/>
      </c>
      <c r="H314" s="49" t="str">
        <f aca="false">IF(D314&lt;&gt;"",F314-G314,"")</f>
        <v/>
      </c>
      <c r="I314" s="49" t="str">
        <f aca="false">IF(D314&lt;&gt;"",H314*$I$6+(1-$I$6)*I313,"")</f>
        <v/>
      </c>
      <c r="J314" s="53" t="str">
        <f aca="false">IF(D314&lt;&gt;"",H314-I314,"")</f>
        <v/>
      </c>
      <c r="K314" s="50" t="str">
        <f aca="false">IF(J314&lt;&gt;"",IF(J314&gt;0,"Comprar","Vender"),"")</f>
        <v/>
      </c>
      <c r="AP314" s="4"/>
      <c r="AZ314" s="4"/>
      <c r="BA314" s="5"/>
    </row>
    <row r="315" s="1" customFormat="true" ht="12.8" hidden="false" customHeight="false" outlineLevel="0" collapsed="false">
      <c r="B315" s="39" t="str">
        <f aca="false">IF(C315&lt;&gt;"",B314+1,"")</f>
        <v/>
      </c>
      <c r="C315" s="40"/>
      <c r="D315" s="56"/>
      <c r="E315" s="42"/>
      <c r="F315" s="49" t="str">
        <f aca="false">IF(D315&lt;&gt;"",F314*(1-$F$6)+$F$6*D315,"")</f>
        <v/>
      </c>
      <c r="G315" s="49" t="str">
        <f aca="false">IF(D315&lt;&gt;"",G314*(1-$G$6)+$G$6*D315,"")</f>
        <v/>
      </c>
      <c r="H315" s="49" t="str">
        <f aca="false">IF(D315&lt;&gt;"",F315-G315,"")</f>
        <v/>
      </c>
      <c r="I315" s="49" t="str">
        <f aca="false">IF(D315&lt;&gt;"",H315*$I$6+(1-$I$6)*I314,"")</f>
        <v/>
      </c>
      <c r="J315" s="53" t="str">
        <f aca="false">IF(D315&lt;&gt;"",H315-I315,"")</f>
        <v/>
      </c>
      <c r="K315" s="50" t="str">
        <f aca="false">IF(J315&lt;&gt;"",IF(J315&gt;0,"Comprar","Vender"),"")</f>
        <v/>
      </c>
      <c r="AP315" s="4"/>
      <c r="AZ315" s="4"/>
      <c r="BA315" s="5"/>
    </row>
    <row r="316" s="1" customFormat="true" ht="12.8" hidden="false" customHeight="false" outlineLevel="0" collapsed="false">
      <c r="B316" s="39" t="str">
        <f aca="false">IF(C316&lt;&gt;"",B315+1,"")</f>
        <v/>
      </c>
      <c r="C316" s="40"/>
      <c r="D316" s="56"/>
      <c r="E316" s="42"/>
      <c r="F316" s="49" t="str">
        <f aca="false">IF(D316&lt;&gt;"",F315*(1-$F$6)+$F$6*D316,"")</f>
        <v/>
      </c>
      <c r="G316" s="49" t="str">
        <f aca="false">IF(D316&lt;&gt;"",G315*(1-$G$6)+$G$6*D316,"")</f>
        <v/>
      </c>
      <c r="H316" s="49" t="str">
        <f aca="false">IF(D316&lt;&gt;"",F316-G316,"")</f>
        <v/>
      </c>
      <c r="I316" s="49" t="str">
        <f aca="false">IF(D316&lt;&gt;"",H316*$I$6+(1-$I$6)*I315,"")</f>
        <v/>
      </c>
      <c r="J316" s="53" t="str">
        <f aca="false">IF(D316&lt;&gt;"",H316-I316,"")</f>
        <v/>
      </c>
      <c r="K316" s="50" t="str">
        <f aca="false">IF(J316&lt;&gt;"",IF(J316&gt;0,"Comprar","Vender"),"")</f>
        <v/>
      </c>
      <c r="AP316" s="4"/>
      <c r="AZ316" s="4"/>
      <c r="BA316" s="5"/>
    </row>
    <row r="317" s="1" customFormat="true" ht="12.8" hidden="false" customHeight="false" outlineLevel="0" collapsed="false">
      <c r="B317" s="39" t="str">
        <f aca="false">IF(C317&lt;&gt;"",B316+1,"")</f>
        <v/>
      </c>
      <c r="C317" s="40"/>
      <c r="D317" s="56"/>
      <c r="E317" s="42"/>
      <c r="F317" s="49" t="str">
        <f aca="false">IF(D317&lt;&gt;"",F316*(1-$F$6)+$F$6*D317,"")</f>
        <v/>
      </c>
      <c r="G317" s="49" t="str">
        <f aca="false">IF(D317&lt;&gt;"",G316*(1-$G$6)+$G$6*D317,"")</f>
        <v/>
      </c>
      <c r="H317" s="49" t="str">
        <f aca="false">IF(D317&lt;&gt;"",F317-G317,"")</f>
        <v/>
      </c>
      <c r="I317" s="49" t="str">
        <f aca="false">IF(D317&lt;&gt;"",H317*$I$6+(1-$I$6)*I316,"")</f>
        <v/>
      </c>
      <c r="J317" s="53" t="str">
        <f aca="false">IF(D317&lt;&gt;"",H317-I317,"")</f>
        <v/>
      </c>
      <c r="K317" s="50" t="str">
        <f aca="false">IF(J317&lt;&gt;"",IF(J317&gt;0,"Comprar","Vender"),"")</f>
        <v/>
      </c>
      <c r="AP317" s="4"/>
      <c r="AZ317" s="4"/>
      <c r="BA317" s="5"/>
    </row>
    <row r="318" s="1" customFormat="true" ht="12.8" hidden="false" customHeight="false" outlineLevel="0" collapsed="false">
      <c r="B318" s="39" t="str">
        <f aca="false">IF(C318&lt;&gt;"",B317+1,"")</f>
        <v/>
      </c>
      <c r="C318" s="40"/>
      <c r="D318" s="56"/>
      <c r="E318" s="42"/>
      <c r="F318" s="49" t="str">
        <f aca="false">IF(D318&lt;&gt;"",F317*(1-$F$6)+$F$6*D318,"")</f>
        <v/>
      </c>
      <c r="G318" s="49" t="str">
        <f aca="false">IF(D318&lt;&gt;"",G317*(1-$G$6)+$G$6*D318,"")</f>
        <v/>
      </c>
      <c r="H318" s="49" t="str">
        <f aca="false">IF(D318&lt;&gt;"",F318-G318,"")</f>
        <v/>
      </c>
      <c r="I318" s="49" t="str">
        <f aca="false">IF(D318&lt;&gt;"",H318*$I$6+(1-$I$6)*I317,"")</f>
        <v/>
      </c>
      <c r="J318" s="53" t="str">
        <f aca="false">IF(D318&lt;&gt;"",H318-I318,"")</f>
        <v/>
      </c>
      <c r="K318" s="50" t="str">
        <f aca="false">IF(J318&lt;&gt;"",IF(J318&gt;0,"Comprar","Vender"),"")</f>
        <v/>
      </c>
      <c r="AP318" s="4"/>
      <c r="AZ318" s="4"/>
      <c r="BA318" s="5"/>
    </row>
    <row r="319" s="1" customFormat="true" ht="12.8" hidden="false" customHeight="false" outlineLevel="0" collapsed="false">
      <c r="B319" s="39" t="str">
        <f aca="false">IF(C319&lt;&gt;"",B318+1,"")</f>
        <v/>
      </c>
      <c r="C319" s="40"/>
      <c r="D319" s="56"/>
      <c r="E319" s="42"/>
      <c r="F319" s="49" t="str">
        <f aca="false">IF(D319&lt;&gt;"",F318*(1-$F$6)+$F$6*D319,"")</f>
        <v/>
      </c>
      <c r="G319" s="49" t="str">
        <f aca="false">IF(D319&lt;&gt;"",G318*(1-$G$6)+$G$6*D319,"")</f>
        <v/>
      </c>
      <c r="H319" s="49" t="str">
        <f aca="false">IF(D319&lt;&gt;"",F319-G319,"")</f>
        <v/>
      </c>
      <c r="I319" s="49" t="str">
        <f aca="false">IF(D319&lt;&gt;"",H319*$I$6+(1-$I$6)*I318,"")</f>
        <v/>
      </c>
      <c r="J319" s="53" t="str">
        <f aca="false">IF(D319&lt;&gt;"",H319-I319,"")</f>
        <v/>
      </c>
      <c r="K319" s="50" t="str">
        <f aca="false">IF(J319&lt;&gt;"",IF(J319&gt;0,"Comprar","Vender"),"")</f>
        <v/>
      </c>
      <c r="AP319" s="4"/>
      <c r="AZ319" s="4"/>
      <c r="BA319" s="5"/>
    </row>
    <row r="320" s="1" customFormat="true" ht="12.8" hidden="false" customHeight="false" outlineLevel="0" collapsed="false">
      <c r="B320" s="39" t="str">
        <f aca="false">IF(C320&lt;&gt;"",B319+1,"")</f>
        <v/>
      </c>
      <c r="C320" s="40"/>
      <c r="D320" s="56"/>
      <c r="E320" s="42"/>
      <c r="F320" s="49" t="str">
        <f aca="false">IF(D320&lt;&gt;"",F319*(1-$F$6)+$F$6*D320,"")</f>
        <v/>
      </c>
      <c r="G320" s="49" t="str">
        <f aca="false">IF(D320&lt;&gt;"",G319*(1-$G$6)+$G$6*D320,"")</f>
        <v/>
      </c>
      <c r="H320" s="49" t="str">
        <f aca="false">IF(D320&lt;&gt;"",F320-G320,"")</f>
        <v/>
      </c>
      <c r="I320" s="49" t="str">
        <f aca="false">IF(D320&lt;&gt;"",H320*$I$6+(1-$I$6)*I319,"")</f>
        <v/>
      </c>
      <c r="J320" s="53" t="str">
        <f aca="false">IF(D320&lt;&gt;"",H320-I320,"")</f>
        <v/>
      </c>
      <c r="K320" s="50" t="str">
        <f aca="false">IF(J320&lt;&gt;"",IF(J320&gt;0,"Comprar","Vender"),"")</f>
        <v/>
      </c>
      <c r="AP320" s="4"/>
      <c r="AZ320" s="4"/>
      <c r="BA320" s="5"/>
    </row>
    <row r="321" s="1" customFormat="true" ht="12.8" hidden="false" customHeight="false" outlineLevel="0" collapsed="false">
      <c r="B321" s="39" t="str">
        <f aca="false">IF(C321&lt;&gt;"",B320+1,"")</f>
        <v/>
      </c>
      <c r="C321" s="40"/>
      <c r="D321" s="56"/>
      <c r="E321" s="42"/>
      <c r="F321" s="49" t="str">
        <f aca="false">IF(D321&lt;&gt;"",F320*(1-$F$6)+$F$6*D321,"")</f>
        <v/>
      </c>
      <c r="G321" s="49" t="str">
        <f aca="false">IF(D321&lt;&gt;"",G320*(1-$G$6)+$G$6*D321,"")</f>
        <v/>
      </c>
      <c r="H321" s="49" t="str">
        <f aca="false">IF(D321&lt;&gt;"",F321-G321,"")</f>
        <v/>
      </c>
      <c r="I321" s="49" t="str">
        <f aca="false">IF(D321&lt;&gt;"",H321*$I$6+(1-$I$6)*I320,"")</f>
        <v/>
      </c>
      <c r="J321" s="53" t="str">
        <f aca="false">IF(D321&lt;&gt;"",H321-I321,"")</f>
        <v/>
      </c>
      <c r="K321" s="50" t="str">
        <f aca="false">IF(J321&lt;&gt;"",IF(J321&gt;0,"Comprar","Vender"),"")</f>
        <v/>
      </c>
      <c r="AP321" s="4"/>
      <c r="AZ321" s="4"/>
      <c r="BA321" s="5"/>
    </row>
    <row r="322" s="1" customFormat="true" ht="12.8" hidden="false" customHeight="false" outlineLevel="0" collapsed="false">
      <c r="B322" s="39" t="str">
        <f aca="false">IF(C322&lt;&gt;"",B321+1,"")</f>
        <v/>
      </c>
      <c r="C322" s="40"/>
      <c r="D322" s="56"/>
      <c r="E322" s="42"/>
      <c r="F322" s="49" t="str">
        <f aca="false">IF(D322&lt;&gt;"",F321*(1-$F$6)+$F$6*D322,"")</f>
        <v/>
      </c>
      <c r="G322" s="49" t="str">
        <f aca="false">IF(D322&lt;&gt;"",G321*(1-$G$6)+$G$6*D322,"")</f>
        <v/>
      </c>
      <c r="H322" s="49" t="str">
        <f aca="false">IF(D322&lt;&gt;"",F322-G322,"")</f>
        <v/>
      </c>
      <c r="I322" s="49" t="str">
        <f aca="false">IF(D322&lt;&gt;"",H322*$I$6+(1-$I$6)*I321,"")</f>
        <v/>
      </c>
      <c r="J322" s="53" t="str">
        <f aca="false">IF(D322&lt;&gt;"",H322-I322,"")</f>
        <v/>
      </c>
      <c r="K322" s="50" t="str">
        <f aca="false">IF(J322&lt;&gt;"",IF(J322&gt;0,"Comprar","Vender"),"")</f>
        <v/>
      </c>
      <c r="AP322" s="4"/>
      <c r="AZ322" s="4"/>
      <c r="BA322" s="5"/>
    </row>
    <row r="323" s="1" customFormat="true" ht="12.8" hidden="false" customHeight="false" outlineLevel="0" collapsed="false">
      <c r="B323" s="39" t="str">
        <f aca="false">IF(C323&lt;&gt;"",B322+1,"")</f>
        <v/>
      </c>
      <c r="C323" s="40"/>
      <c r="D323" s="56"/>
      <c r="E323" s="42"/>
      <c r="F323" s="49" t="str">
        <f aca="false">IF(D323&lt;&gt;"",F322*(1-$F$6)+$F$6*D323,"")</f>
        <v/>
      </c>
      <c r="G323" s="49" t="str">
        <f aca="false">IF(D323&lt;&gt;"",G322*(1-$G$6)+$G$6*D323,"")</f>
        <v/>
      </c>
      <c r="H323" s="49" t="str">
        <f aca="false">IF(D323&lt;&gt;"",F323-G323,"")</f>
        <v/>
      </c>
      <c r="I323" s="49" t="str">
        <f aca="false">IF(D323&lt;&gt;"",H323*$I$6+(1-$I$6)*I322,"")</f>
        <v/>
      </c>
      <c r="J323" s="53" t="str">
        <f aca="false">IF(D323&lt;&gt;"",H323-I323,"")</f>
        <v/>
      </c>
      <c r="K323" s="50" t="str">
        <f aca="false">IF(J323&lt;&gt;"",IF(J323&gt;0,"Comprar","Vender"),"")</f>
        <v/>
      </c>
      <c r="AP323" s="4"/>
      <c r="AZ323" s="4"/>
      <c r="BA323" s="5"/>
    </row>
    <row r="324" s="1" customFormat="true" ht="12.8" hidden="false" customHeight="false" outlineLevel="0" collapsed="false">
      <c r="B324" s="39" t="str">
        <f aca="false">IF(C324&lt;&gt;"",B323+1,"")</f>
        <v/>
      </c>
      <c r="C324" s="40"/>
      <c r="D324" s="56"/>
      <c r="E324" s="42"/>
      <c r="F324" s="49" t="str">
        <f aca="false">IF(D324&lt;&gt;"",F323*(1-$F$6)+$F$6*D324,"")</f>
        <v/>
      </c>
      <c r="G324" s="49" t="str">
        <f aca="false">IF(D324&lt;&gt;"",G323*(1-$G$6)+$G$6*D324,"")</f>
        <v/>
      </c>
      <c r="H324" s="49" t="str">
        <f aca="false">IF(D324&lt;&gt;"",F324-G324,"")</f>
        <v/>
      </c>
      <c r="I324" s="49" t="str">
        <f aca="false">IF(D324&lt;&gt;"",H324*$I$6+(1-$I$6)*I323,"")</f>
        <v/>
      </c>
      <c r="J324" s="53" t="str">
        <f aca="false">IF(D324&lt;&gt;"",H324-I324,"")</f>
        <v/>
      </c>
      <c r="K324" s="50" t="str">
        <f aca="false">IF(J324&lt;&gt;"",IF(J324&gt;0,"Comprar","Vender"),"")</f>
        <v/>
      </c>
      <c r="AP324" s="4"/>
      <c r="AZ324" s="4"/>
      <c r="BA324" s="5"/>
    </row>
    <row r="325" s="1" customFormat="true" ht="12.8" hidden="false" customHeight="false" outlineLevel="0" collapsed="false">
      <c r="B325" s="39" t="str">
        <f aca="false">IF(C325&lt;&gt;"",B324+1,"")</f>
        <v/>
      </c>
      <c r="C325" s="40"/>
      <c r="D325" s="56"/>
      <c r="E325" s="42"/>
      <c r="F325" s="49" t="str">
        <f aca="false">IF(D325&lt;&gt;"",F324*(1-$F$6)+$F$6*D325,"")</f>
        <v/>
      </c>
      <c r="G325" s="49" t="str">
        <f aca="false">IF(D325&lt;&gt;"",G324*(1-$G$6)+$G$6*D325,"")</f>
        <v/>
      </c>
      <c r="H325" s="49" t="str">
        <f aca="false">IF(D325&lt;&gt;"",F325-G325,"")</f>
        <v/>
      </c>
      <c r="I325" s="49" t="str">
        <f aca="false">IF(D325&lt;&gt;"",H325*$I$6+(1-$I$6)*I324,"")</f>
        <v/>
      </c>
      <c r="J325" s="53" t="str">
        <f aca="false">IF(D325&lt;&gt;"",H325-I325,"")</f>
        <v/>
      </c>
      <c r="K325" s="50" t="str">
        <f aca="false">IF(J325&lt;&gt;"",IF(J325&gt;0,"Comprar","Vender"),"")</f>
        <v/>
      </c>
      <c r="AP325" s="4"/>
      <c r="AZ325" s="4"/>
      <c r="BA325" s="5"/>
    </row>
    <row r="326" s="1" customFormat="true" ht="12.8" hidden="false" customHeight="false" outlineLevel="0" collapsed="false">
      <c r="B326" s="39" t="str">
        <f aca="false">IF(C326&lt;&gt;"",B325+1,"")</f>
        <v/>
      </c>
      <c r="C326" s="40"/>
      <c r="D326" s="56"/>
      <c r="E326" s="42"/>
      <c r="F326" s="49" t="str">
        <f aca="false">IF(D326&lt;&gt;"",F325*(1-$F$6)+$F$6*D326,"")</f>
        <v/>
      </c>
      <c r="G326" s="49" t="str">
        <f aca="false">IF(D326&lt;&gt;"",G325*(1-$G$6)+$G$6*D326,"")</f>
        <v/>
      </c>
      <c r="H326" s="49" t="str">
        <f aca="false">IF(D326&lt;&gt;"",F326-G326,"")</f>
        <v/>
      </c>
      <c r="I326" s="49" t="str">
        <f aca="false">IF(D326&lt;&gt;"",H326*$I$6+(1-$I$6)*I325,"")</f>
        <v/>
      </c>
      <c r="J326" s="53" t="str">
        <f aca="false">IF(D326&lt;&gt;"",H326-I326,"")</f>
        <v/>
      </c>
      <c r="K326" s="50" t="str">
        <f aca="false">IF(J326&lt;&gt;"",IF(J326&gt;0,"Comprar","Vender"),"")</f>
        <v/>
      </c>
      <c r="AP326" s="4"/>
      <c r="AZ326" s="4"/>
      <c r="BA326" s="5"/>
    </row>
    <row r="327" s="1" customFormat="true" ht="12.8" hidden="false" customHeight="false" outlineLevel="0" collapsed="false">
      <c r="B327" s="39" t="str">
        <f aca="false">IF(C327&lt;&gt;"",B326+1,"")</f>
        <v/>
      </c>
      <c r="C327" s="40"/>
      <c r="D327" s="56"/>
      <c r="E327" s="42"/>
      <c r="F327" s="49" t="str">
        <f aca="false">IF(D327&lt;&gt;"",F326*(1-$F$6)+$F$6*D327,"")</f>
        <v/>
      </c>
      <c r="G327" s="49" t="str">
        <f aca="false">IF(D327&lt;&gt;"",G326*(1-$G$6)+$G$6*D327,"")</f>
        <v/>
      </c>
      <c r="H327" s="49" t="str">
        <f aca="false">IF(D327&lt;&gt;"",F327-G327,"")</f>
        <v/>
      </c>
      <c r="I327" s="49" t="str">
        <f aca="false">IF(D327&lt;&gt;"",H327*$I$6+(1-$I$6)*I326,"")</f>
        <v/>
      </c>
      <c r="J327" s="53" t="str">
        <f aca="false">IF(D327&lt;&gt;"",H327-I327,"")</f>
        <v/>
      </c>
      <c r="K327" s="50" t="str">
        <f aca="false">IF(J327&lt;&gt;"",IF(J327&gt;0,"Comprar","Vender"),"")</f>
        <v/>
      </c>
      <c r="AP327" s="4"/>
      <c r="AZ327" s="4"/>
      <c r="BA327" s="5"/>
    </row>
    <row r="328" s="1" customFormat="true" ht="12.8" hidden="false" customHeight="false" outlineLevel="0" collapsed="false">
      <c r="B328" s="39" t="str">
        <f aca="false">IF(C328&lt;&gt;"",B327+1,"")</f>
        <v/>
      </c>
      <c r="C328" s="40"/>
      <c r="D328" s="56"/>
      <c r="E328" s="42"/>
      <c r="F328" s="49" t="str">
        <f aca="false">IF(D328&lt;&gt;"",F327*(1-$F$6)+$F$6*D328,"")</f>
        <v/>
      </c>
      <c r="G328" s="49" t="str">
        <f aca="false">IF(D328&lt;&gt;"",G327*(1-$G$6)+$G$6*D328,"")</f>
        <v/>
      </c>
      <c r="H328" s="49" t="str">
        <f aca="false">IF(D328&lt;&gt;"",F328-G328,"")</f>
        <v/>
      </c>
      <c r="I328" s="49" t="str">
        <f aca="false">IF(D328&lt;&gt;"",H328*$I$6+(1-$I$6)*I327,"")</f>
        <v/>
      </c>
      <c r="J328" s="53" t="str">
        <f aca="false">IF(D328&lt;&gt;"",H328-I328,"")</f>
        <v/>
      </c>
      <c r="K328" s="50" t="str">
        <f aca="false">IF(J328&lt;&gt;"",IF(J328&gt;0,"Comprar","Vender"),"")</f>
        <v/>
      </c>
      <c r="AP328" s="4"/>
      <c r="AZ328" s="4"/>
      <c r="BA328" s="5"/>
    </row>
    <row r="329" s="1" customFormat="true" ht="12.8" hidden="false" customHeight="false" outlineLevel="0" collapsed="false">
      <c r="B329" s="39" t="str">
        <f aca="false">IF(C329&lt;&gt;"",B328+1,"")</f>
        <v/>
      </c>
      <c r="C329" s="40"/>
      <c r="D329" s="56"/>
      <c r="E329" s="42"/>
      <c r="F329" s="49" t="str">
        <f aca="false">IF(D329&lt;&gt;"",F328*(1-$F$6)+$F$6*D329,"")</f>
        <v/>
      </c>
      <c r="G329" s="49" t="str">
        <f aca="false">IF(D329&lt;&gt;"",G328*(1-$G$6)+$G$6*D329,"")</f>
        <v/>
      </c>
      <c r="H329" s="49" t="str">
        <f aca="false">IF(D329&lt;&gt;"",F329-G329,"")</f>
        <v/>
      </c>
      <c r="I329" s="49" t="str">
        <f aca="false">IF(D329&lt;&gt;"",H329*$I$6+(1-$I$6)*I328,"")</f>
        <v/>
      </c>
      <c r="J329" s="53" t="str">
        <f aca="false">IF(D329&lt;&gt;"",H329-I329,"")</f>
        <v/>
      </c>
      <c r="K329" s="50" t="str">
        <f aca="false">IF(J329&lt;&gt;"",IF(J329&gt;0,"Comprar","Vender"),"")</f>
        <v/>
      </c>
      <c r="AP329" s="4"/>
      <c r="AZ329" s="4"/>
      <c r="BA329" s="5"/>
    </row>
    <row r="330" s="1" customFormat="true" ht="12.8" hidden="false" customHeight="false" outlineLevel="0" collapsed="false">
      <c r="B330" s="39" t="str">
        <f aca="false">IF(C330&lt;&gt;"",B329+1,"")</f>
        <v/>
      </c>
      <c r="C330" s="40"/>
      <c r="D330" s="56"/>
      <c r="E330" s="42"/>
      <c r="F330" s="49" t="str">
        <f aca="false">IF(D330&lt;&gt;"",F329*(1-$F$6)+$F$6*D330,"")</f>
        <v/>
      </c>
      <c r="G330" s="49" t="str">
        <f aca="false">IF(D330&lt;&gt;"",G329*(1-$G$6)+$G$6*D330,"")</f>
        <v/>
      </c>
      <c r="H330" s="49" t="str">
        <f aca="false">IF(D330&lt;&gt;"",F330-G330,"")</f>
        <v/>
      </c>
      <c r="I330" s="49" t="str">
        <f aca="false">IF(D330&lt;&gt;"",H330*$I$6+(1-$I$6)*I329,"")</f>
        <v/>
      </c>
      <c r="J330" s="53" t="str">
        <f aca="false">IF(D330&lt;&gt;"",H330-I330,"")</f>
        <v/>
      </c>
      <c r="K330" s="50" t="str">
        <f aca="false">IF(J330&lt;&gt;"",IF(J330&gt;0,"Comprar","Vender"),"")</f>
        <v/>
      </c>
      <c r="AP330" s="4"/>
      <c r="AZ330" s="4"/>
      <c r="BA330" s="5"/>
    </row>
    <row r="331" s="1" customFormat="true" ht="12.8" hidden="false" customHeight="false" outlineLevel="0" collapsed="false">
      <c r="B331" s="39" t="str">
        <f aca="false">IF(C331&lt;&gt;"",B330+1,"")</f>
        <v/>
      </c>
      <c r="C331" s="40"/>
      <c r="D331" s="56"/>
      <c r="E331" s="42"/>
      <c r="F331" s="49" t="str">
        <f aca="false">IF(D331&lt;&gt;"",F330*(1-$F$6)+$F$6*D331,"")</f>
        <v/>
      </c>
      <c r="G331" s="49" t="str">
        <f aca="false">IF(D331&lt;&gt;"",G330*(1-$G$6)+$G$6*D331,"")</f>
        <v/>
      </c>
      <c r="H331" s="49" t="str">
        <f aca="false">IF(D331&lt;&gt;"",F331-G331,"")</f>
        <v/>
      </c>
      <c r="I331" s="49" t="str">
        <f aca="false">IF(D331&lt;&gt;"",H331*$I$6+(1-$I$6)*I330,"")</f>
        <v/>
      </c>
      <c r="J331" s="53" t="str">
        <f aca="false">IF(D331&lt;&gt;"",H331-I331,"")</f>
        <v/>
      </c>
      <c r="K331" s="50" t="str">
        <f aca="false">IF(J331&lt;&gt;"",IF(J331&gt;0,"Comprar","Vender"),"")</f>
        <v/>
      </c>
      <c r="AP331" s="4"/>
      <c r="AZ331" s="4"/>
      <c r="BA331" s="5"/>
    </row>
    <row r="332" s="1" customFormat="true" ht="12.8" hidden="false" customHeight="false" outlineLevel="0" collapsed="false">
      <c r="B332" s="39" t="str">
        <f aca="false">IF(C332&lt;&gt;"",B331+1,"")</f>
        <v/>
      </c>
      <c r="C332" s="40"/>
      <c r="D332" s="56"/>
      <c r="E332" s="42"/>
      <c r="F332" s="49" t="str">
        <f aca="false">IF(D332&lt;&gt;"",F331*(1-$F$6)+$F$6*D332,"")</f>
        <v/>
      </c>
      <c r="G332" s="49" t="str">
        <f aca="false">IF(D332&lt;&gt;"",G331*(1-$G$6)+$G$6*D332,"")</f>
        <v/>
      </c>
      <c r="H332" s="49" t="str">
        <f aca="false">IF(D332&lt;&gt;"",F332-G332,"")</f>
        <v/>
      </c>
      <c r="I332" s="49" t="str">
        <f aca="false">IF(D332&lt;&gt;"",H332*$I$6+(1-$I$6)*I331,"")</f>
        <v/>
      </c>
      <c r="J332" s="53" t="str">
        <f aca="false">IF(D332&lt;&gt;"",H332-I332,"")</f>
        <v/>
      </c>
      <c r="K332" s="50" t="str">
        <f aca="false">IF(J332&lt;&gt;"",IF(J332&gt;0,"Comprar","Vender"),"")</f>
        <v/>
      </c>
      <c r="AP332" s="4"/>
      <c r="AZ332" s="4"/>
      <c r="BA332" s="5"/>
    </row>
    <row r="333" s="1" customFormat="true" ht="12.8" hidden="false" customHeight="false" outlineLevel="0" collapsed="false">
      <c r="B333" s="39" t="str">
        <f aca="false">IF(C333&lt;&gt;"",B332+1,"")</f>
        <v/>
      </c>
      <c r="C333" s="40"/>
      <c r="D333" s="56"/>
      <c r="E333" s="42"/>
      <c r="F333" s="49" t="str">
        <f aca="false">IF(D333&lt;&gt;"",F332*(1-$F$6)+$F$6*D333,"")</f>
        <v/>
      </c>
      <c r="G333" s="49" t="str">
        <f aca="false">IF(D333&lt;&gt;"",G332*(1-$G$6)+$G$6*D333,"")</f>
        <v/>
      </c>
      <c r="H333" s="49" t="str">
        <f aca="false">IF(D333&lt;&gt;"",F333-G333,"")</f>
        <v/>
      </c>
      <c r="I333" s="49" t="str">
        <f aca="false">IF(D333&lt;&gt;"",H333*$I$6+(1-$I$6)*I332,"")</f>
        <v/>
      </c>
      <c r="J333" s="53" t="str">
        <f aca="false">IF(D333&lt;&gt;"",H333-I333,"")</f>
        <v/>
      </c>
      <c r="K333" s="50" t="str">
        <f aca="false">IF(J333&lt;&gt;"",IF(J333&gt;0,"Comprar","Vender"),"")</f>
        <v/>
      </c>
      <c r="AP333" s="4"/>
      <c r="AZ333" s="4"/>
      <c r="BA333" s="5"/>
    </row>
    <row r="334" s="1" customFormat="true" ht="12.8" hidden="false" customHeight="false" outlineLevel="0" collapsed="false">
      <c r="B334" s="39" t="str">
        <f aca="false">IF(C334&lt;&gt;"",B333+1,"")</f>
        <v/>
      </c>
      <c r="C334" s="40"/>
      <c r="D334" s="56"/>
      <c r="E334" s="42"/>
      <c r="F334" s="49" t="str">
        <f aca="false">IF(D334&lt;&gt;"",F333*(1-$F$6)+$F$6*D334,"")</f>
        <v/>
      </c>
      <c r="G334" s="49" t="str">
        <f aca="false">IF(D334&lt;&gt;"",G333*(1-$G$6)+$G$6*D334,"")</f>
        <v/>
      </c>
      <c r="H334" s="49" t="str">
        <f aca="false">IF(D334&lt;&gt;"",F334-G334,"")</f>
        <v/>
      </c>
      <c r="I334" s="49" t="str">
        <f aca="false">IF(D334&lt;&gt;"",H334*$I$6+(1-$I$6)*I333,"")</f>
        <v/>
      </c>
      <c r="J334" s="53" t="str">
        <f aca="false">IF(D334&lt;&gt;"",H334-I334,"")</f>
        <v/>
      </c>
      <c r="K334" s="50" t="str">
        <f aca="false">IF(J334&lt;&gt;"",IF(J334&gt;0,"Comprar","Vender"),"")</f>
        <v/>
      </c>
      <c r="AP334" s="4"/>
      <c r="AZ334" s="4"/>
      <c r="BA334" s="5"/>
    </row>
    <row r="335" s="1" customFormat="true" ht="12.8" hidden="false" customHeight="false" outlineLevel="0" collapsed="false">
      <c r="B335" s="39" t="str">
        <f aca="false">IF(C335&lt;&gt;"",B334+1,"")</f>
        <v/>
      </c>
      <c r="C335" s="40"/>
      <c r="D335" s="56"/>
      <c r="E335" s="42"/>
      <c r="F335" s="49" t="str">
        <f aca="false">IF(D335&lt;&gt;"",F334*(1-$F$6)+$F$6*D335,"")</f>
        <v/>
      </c>
      <c r="G335" s="49" t="str">
        <f aca="false">IF(D335&lt;&gt;"",G334*(1-$G$6)+$G$6*D335,"")</f>
        <v/>
      </c>
      <c r="H335" s="49" t="str">
        <f aca="false">IF(D335&lt;&gt;"",F335-G335,"")</f>
        <v/>
      </c>
      <c r="I335" s="49" t="str">
        <f aca="false">IF(D335&lt;&gt;"",H335*$I$6+(1-$I$6)*I334,"")</f>
        <v/>
      </c>
      <c r="J335" s="53" t="str">
        <f aca="false">IF(D335&lt;&gt;"",H335-I335,"")</f>
        <v/>
      </c>
      <c r="K335" s="50" t="str">
        <f aca="false">IF(J335&lt;&gt;"",IF(J335&gt;0,"Comprar","Vender"),"")</f>
        <v/>
      </c>
      <c r="AP335" s="4"/>
      <c r="AZ335" s="4"/>
      <c r="BA335" s="5"/>
    </row>
    <row r="336" s="1" customFormat="true" ht="12.8" hidden="false" customHeight="false" outlineLevel="0" collapsed="false">
      <c r="B336" s="39" t="str">
        <f aca="false">IF(C336&lt;&gt;"",B335+1,"")</f>
        <v/>
      </c>
      <c r="C336" s="40"/>
      <c r="D336" s="56"/>
      <c r="E336" s="42"/>
      <c r="F336" s="49" t="str">
        <f aca="false">IF(D336&lt;&gt;"",F335*(1-$F$6)+$F$6*D336,"")</f>
        <v/>
      </c>
      <c r="G336" s="49" t="str">
        <f aca="false">IF(D336&lt;&gt;"",G335*(1-$G$6)+$G$6*D336,"")</f>
        <v/>
      </c>
      <c r="H336" s="49" t="str">
        <f aca="false">IF(D336&lt;&gt;"",F336-G336,"")</f>
        <v/>
      </c>
      <c r="I336" s="49" t="str">
        <f aca="false">IF(D336&lt;&gt;"",H336*$I$6+(1-$I$6)*I335,"")</f>
        <v/>
      </c>
      <c r="J336" s="53" t="str">
        <f aca="false">IF(D336&lt;&gt;"",H336-I336,"")</f>
        <v/>
      </c>
      <c r="K336" s="50" t="str">
        <f aca="false">IF(J336&lt;&gt;"",IF(J336&gt;0,"Comprar","Vender"),"")</f>
        <v/>
      </c>
      <c r="AP336" s="4"/>
      <c r="AZ336" s="4"/>
      <c r="BA336" s="5"/>
    </row>
    <row r="337" s="1" customFormat="true" ht="12.8" hidden="false" customHeight="false" outlineLevel="0" collapsed="false">
      <c r="B337" s="39" t="str">
        <f aca="false">IF(C337&lt;&gt;"",B336+1,"")</f>
        <v/>
      </c>
      <c r="C337" s="40"/>
      <c r="D337" s="56"/>
      <c r="E337" s="42"/>
      <c r="F337" s="49" t="str">
        <f aca="false">IF(D337&lt;&gt;"",F336*(1-$F$6)+$F$6*D337,"")</f>
        <v/>
      </c>
      <c r="G337" s="49" t="str">
        <f aca="false">IF(D337&lt;&gt;"",G336*(1-$G$6)+$G$6*D337,"")</f>
        <v/>
      </c>
      <c r="H337" s="49" t="str">
        <f aca="false">IF(D337&lt;&gt;"",F337-G337,"")</f>
        <v/>
      </c>
      <c r="I337" s="49" t="str">
        <f aca="false">IF(D337&lt;&gt;"",H337*$I$6+(1-$I$6)*I336,"")</f>
        <v/>
      </c>
      <c r="J337" s="53" t="str">
        <f aca="false">IF(D337&lt;&gt;"",H337-I337,"")</f>
        <v/>
      </c>
      <c r="K337" s="50" t="str">
        <f aca="false">IF(J337&lt;&gt;"",IF(J337&gt;0,"Comprar","Vender"),"")</f>
        <v/>
      </c>
      <c r="AP337" s="4"/>
      <c r="AZ337" s="4"/>
      <c r="BA337" s="5"/>
    </row>
    <row r="338" s="1" customFormat="true" ht="12.8" hidden="false" customHeight="false" outlineLevel="0" collapsed="false">
      <c r="B338" s="39" t="str">
        <f aca="false">IF(C338&lt;&gt;"",B337+1,"")</f>
        <v/>
      </c>
      <c r="C338" s="40"/>
      <c r="D338" s="56"/>
      <c r="E338" s="42"/>
      <c r="F338" s="49" t="str">
        <f aca="false">IF(D338&lt;&gt;"",F337*(1-$F$6)+$F$6*D338,"")</f>
        <v/>
      </c>
      <c r="G338" s="49" t="str">
        <f aca="false">IF(D338&lt;&gt;"",G337*(1-$G$6)+$G$6*D338,"")</f>
        <v/>
      </c>
      <c r="H338" s="49" t="str">
        <f aca="false">IF(D338&lt;&gt;"",F338-G338,"")</f>
        <v/>
      </c>
      <c r="I338" s="49" t="str">
        <f aca="false">IF(D338&lt;&gt;"",H338*$I$6+(1-$I$6)*I337,"")</f>
        <v/>
      </c>
      <c r="J338" s="53" t="str">
        <f aca="false">IF(D338&lt;&gt;"",H338-I338,"")</f>
        <v/>
      </c>
      <c r="K338" s="50" t="str">
        <f aca="false">IF(J338&lt;&gt;"",IF(J338&gt;0,"Comprar","Vender"),"")</f>
        <v/>
      </c>
      <c r="AP338" s="4"/>
      <c r="AZ338" s="4"/>
      <c r="BA338" s="5"/>
    </row>
    <row r="339" s="1" customFormat="true" ht="12.8" hidden="false" customHeight="false" outlineLevel="0" collapsed="false">
      <c r="B339" s="39" t="str">
        <f aca="false">IF(C339&lt;&gt;"",B338+1,"")</f>
        <v/>
      </c>
      <c r="C339" s="40"/>
      <c r="D339" s="56"/>
      <c r="E339" s="42"/>
      <c r="F339" s="49" t="str">
        <f aca="false">IF(D339&lt;&gt;"",F338*(1-$F$6)+$F$6*D339,"")</f>
        <v/>
      </c>
      <c r="G339" s="49" t="str">
        <f aca="false">IF(D339&lt;&gt;"",G338*(1-$G$6)+$G$6*D339,"")</f>
        <v/>
      </c>
      <c r="H339" s="49" t="str">
        <f aca="false">IF(D339&lt;&gt;"",F339-G339,"")</f>
        <v/>
      </c>
      <c r="I339" s="49" t="str">
        <f aca="false">IF(D339&lt;&gt;"",H339*$I$6+(1-$I$6)*I338,"")</f>
        <v/>
      </c>
      <c r="J339" s="53" t="str">
        <f aca="false">IF(D339&lt;&gt;"",H339-I339,"")</f>
        <v/>
      </c>
      <c r="K339" s="50" t="str">
        <f aca="false">IF(J339&lt;&gt;"",IF(J339&gt;0,"Comprar","Vender"),"")</f>
        <v/>
      </c>
      <c r="AP339" s="4"/>
      <c r="AZ339" s="4"/>
      <c r="BA339" s="5"/>
    </row>
    <row r="340" s="1" customFormat="true" ht="12.8" hidden="false" customHeight="false" outlineLevel="0" collapsed="false">
      <c r="B340" s="39" t="str">
        <f aca="false">IF(C340&lt;&gt;"",B339+1,"")</f>
        <v/>
      </c>
      <c r="C340" s="40"/>
      <c r="D340" s="56"/>
      <c r="E340" s="42"/>
      <c r="F340" s="49" t="str">
        <f aca="false">IF(D340&lt;&gt;"",F339*(1-$F$6)+$F$6*D340,"")</f>
        <v/>
      </c>
      <c r="G340" s="49" t="str">
        <f aca="false">IF(D340&lt;&gt;"",G339*(1-$G$6)+$G$6*D340,"")</f>
        <v/>
      </c>
      <c r="H340" s="49" t="str">
        <f aca="false">IF(D340&lt;&gt;"",F340-G340,"")</f>
        <v/>
      </c>
      <c r="I340" s="49" t="str">
        <f aca="false">IF(D340&lt;&gt;"",H340*$I$6+(1-$I$6)*I339,"")</f>
        <v/>
      </c>
      <c r="J340" s="53" t="str">
        <f aca="false">IF(D340&lt;&gt;"",H340-I340,"")</f>
        <v/>
      </c>
      <c r="K340" s="50" t="str">
        <f aca="false">IF(J340&lt;&gt;"",IF(J340&gt;0,"Comprar","Vender"),"")</f>
        <v/>
      </c>
      <c r="AP340" s="4"/>
      <c r="AZ340" s="4"/>
      <c r="BA340" s="5"/>
    </row>
    <row r="341" s="1" customFormat="true" ht="12.8" hidden="false" customHeight="false" outlineLevel="0" collapsed="false">
      <c r="B341" s="57"/>
      <c r="C341" s="40"/>
      <c r="D341" s="56"/>
      <c r="E341" s="42"/>
      <c r="F341" s="49" t="str">
        <f aca="false">IF(D341&lt;&gt;"",F340*(1-$F$6)+$F$6*D341,"")</f>
        <v/>
      </c>
      <c r="G341" s="49" t="str">
        <f aca="false">IF(D341&lt;&gt;"",G340*(1-$G$6)+$G$6*D341,"")</f>
        <v/>
      </c>
      <c r="H341" s="49" t="str">
        <f aca="false">IF(D341&lt;&gt;"",F341-G341,"")</f>
        <v/>
      </c>
      <c r="I341" s="49" t="str">
        <f aca="false">IF(D341&lt;&gt;"",H341*$I$6+(1-$I$6)*I340,"")</f>
        <v/>
      </c>
      <c r="J341" s="53" t="str">
        <f aca="false">IF(D341&lt;&gt;"",H341-I341,"")</f>
        <v/>
      </c>
      <c r="K341" s="50" t="str">
        <f aca="false">IF(J341&lt;&gt;"",IF(J341&gt;0,"Comprar","Vender"),"")</f>
        <v/>
      </c>
      <c r="AP341" s="4"/>
      <c r="AZ341" s="4"/>
      <c r="BA341" s="5"/>
    </row>
    <row r="342" s="1" customFormat="true" ht="12.8" hidden="false" customHeight="false" outlineLevel="0" collapsed="false">
      <c r="B342" s="57"/>
      <c r="C342" s="40"/>
      <c r="D342" s="56"/>
      <c r="E342" s="42"/>
      <c r="F342" s="49" t="str">
        <f aca="false">IF(D342&lt;&gt;"",F341*(1-$F$6)+$F$6*D342,"")</f>
        <v/>
      </c>
      <c r="G342" s="49" t="str">
        <f aca="false">IF(D342&lt;&gt;"",G341*(1-$G$6)+$G$6*D342,"")</f>
        <v/>
      </c>
      <c r="H342" s="49" t="str">
        <f aca="false">IF(D342&lt;&gt;"",F342-G342,"")</f>
        <v/>
      </c>
      <c r="I342" s="49" t="str">
        <f aca="false">IF(D342&lt;&gt;"",H342*$I$6+(1-$I$6)*I341,"")</f>
        <v/>
      </c>
      <c r="J342" s="53" t="str">
        <f aca="false">IF(D342&lt;&gt;"",H342-I342,"")</f>
        <v/>
      </c>
      <c r="K342" s="50" t="str">
        <f aca="false">IF(J342&lt;&gt;"",IF(J342&gt;0,"Comprar","Vender"),"")</f>
        <v/>
      </c>
      <c r="AP342" s="4"/>
      <c r="AZ342" s="4"/>
      <c r="BA342" s="5"/>
    </row>
    <row r="343" s="1" customFormat="true" ht="12.8" hidden="false" customHeight="false" outlineLevel="0" collapsed="false">
      <c r="B343" s="57"/>
      <c r="C343" s="40"/>
      <c r="D343" s="56"/>
      <c r="E343" s="42"/>
      <c r="F343" s="49" t="str">
        <f aca="false">IF(D343&lt;&gt;"",F342*(1-$F$6)+$F$6*D343,"")</f>
        <v/>
      </c>
      <c r="G343" s="49" t="str">
        <f aca="false">IF(D343&lt;&gt;"",G342*(1-$G$6)+$G$6*D343,"")</f>
        <v/>
      </c>
      <c r="H343" s="49" t="str">
        <f aca="false">IF(D343&lt;&gt;"",F343-G343,"")</f>
        <v/>
      </c>
      <c r="I343" s="49" t="str">
        <f aca="false">IF(D343&lt;&gt;"",H343*$I$6+(1-$I$6)*I342,"")</f>
        <v/>
      </c>
      <c r="J343" s="53" t="str">
        <f aca="false">IF(D343&lt;&gt;"",H343-I343,"")</f>
        <v/>
      </c>
      <c r="K343" s="50" t="str">
        <f aca="false">IF(J343&lt;&gt;"",IF(J343&gt;0,"Comprar","Vender"),"")</f>
        <v/>
      </c>
      <c r="AP343" s="4"/>
      <c r="AZ343" s="4"/>
      <c r="BA343" s="5"/>
    </row>
    <row r="344" s="1" customFormat="true" ht="12.8" hidden="false" customHeight="false" outlineLevel="0" collapsed="false">
      <c r="B344" s="57"/>
      <c r="C344" s="40"/>
      <c r="D344" s="56"/>
      <c r="E344" s="42"/>
      <c r="F344" s="49" t="str">
        <f aca="false">IF(D344&lt;&gt;"",F343*(1-$F$6)+$F$6*D344,"")</f>
        <v/>
      </c>
      <c r="G344" s="49" t="str">
        <f aca="false">IF(D344&lt;&gt;"",G343*(1-$G$6)+$G$6*D344,"")</f>
        <v/>
      </c>
      <c r="H344" s="49" t="str">
        <f aca="false">IF(D344&lt;&gt;"",F344-G344,"")</f>
        <v/>
      </c>
      <c r="I344" s="49" t="str">
        <f aca="false">IF(D344&lt;&gt;"",H344*$I$6+(1-$I$6)*I343,"")</f>
        <v/>
      </c>
      <c r="J344" s="53" t="str">
        <f aca="false">IF(D344&lt;&gt;"",H344-I344,"")</f>
        <v/>
      </c>
      <c r="K344" s="50" t="str">
        <f aca="false">IF(J344&lt;&gt;"",IF(J344&gt;0,"Comprar","Vender"),"")</f>
        <v/>
      </c>
      <c r="AP344" s="4"/>
      <c r="AZ344" s="4"/>
      <c r="BA344" s="5"/>
    </row>
    <row r="345" s="1" customFormat="true" ht="12.8" hidden="false" customHeight="false" outlineLevel="0" collapsed="false">
      <c r="B345" s="57"/>
      <c r="C345" s="40"/>
      <c r="D345" s="56"/>
      <c r="E345" s="42"/>
      <c r="F345" s="49" t="str">
        <f aca="false">IF(D345&lt;&gt;"",F344*(1-$F$6)+$F$6*D345,"")</f>
        <v/>
      </c>
      <c r="G345" s="49" t="str">
        <f aca="false">IF(D345&lt;&gt;"",G344*(1-$G$6)+$G$6*D345,"")</f>
        <v/>
      </c>
      <c r="H345" s="49" t="str">
        <f aca="false">IF(D345&lt;&gt;"",F345-G345,"")</f>
        <v/>
      </c>
      <c r="I345" s="49" t="str">
        <f aca="false">IF(D345&lt;&gt;"",H345*$I$6+(1-$I$6)*I344,"")</f>
        <v/>
      </c>
      <c r="J345" s="53" t="str">
        <f aca="false">IF(D345&lt;&gt;"",H345-I345,"")</f>
        <v/>
      </c>
      <c r="K345" s="50" t="str">
        <f aca="false">IF(J345&lt;&gt;"",IF(J345&gt;0,"Comprar","Vender"),"")</f>
        <v/>
      </c>
      <c r="AP345" s="4"/>
      <c r="AZ345" s="4"/>
      <c r="BA345" s="5"/>
    </row>
    <row r="346" s="1" customFormat="true" ht="12.8" hidden="false" customHeight="false" outlineLevel="0" collapsed="false">
      <c r="B346" s="57"/>
      <c r="C346" s="40"/>
      <c r="D346" s="56"/>
      <c r="E346" s="42"/>
      <c r="F346" s="49" t="str">
        <f aca="false">IF(D346&lt;&gt;"",F345*(1-$F$6)+$F$6*D346,"")</f>
        <v/>
      </c>
      <c r="G346" s="49" t="str">
        <f aca="false">IF(D346&lt;&gt;"",G345*(1-$G$6)+$G$6*D346,"")</f>
        <v/>
      </c>
      <c r="H346" s="49" t="str">
        <f aca="false">IF(D346&lt;&gt;"",F346-G346,"")</f>
        <v/>
      </c>
      <c r="I346" s="49" t="str">
        <f aca="false">IF(D346&lt;&gt;"",H346*$I$6+(1-$I$6)*I345,"")</f>
        <v/>
      </c>
      <c r="J346" s="53" t="str">
        <f aca="false">IF(D346&lt;&gt;"",H346-I346,"")</f>
        <v/>
      </c>
      <c r="K346" s="50" t="str">
        <f aca="false">IF(J346&lt;&gt;"",IF(J346&gt;0,"Comprar","Vender"),"")</f>
        <v/>
      </c>
      <c r="AP346" s="4"/>
      <c r="AZ346" s="4"/>
      <c r="BA346" s="5"/>
    </row>
    <row r="347" s="1" customFormat="true" ht="12.8" hidden="false" customHeight="false" outlineLevel="0" collapsed="false">
      <c r="B347" s="57"/>
      <c r="C347" s="40"/>
      <c r="D347" s="56"/>
      <c r="E347" s="42"/>
      <c r="F347" s="49" t="str">
        <f aca="false">IF(D347&lt;&gt;"",F346*(1-$F$6)+$F$6*D347,"")</f>
        <v/>
      </c>
      <c r="G347" s="49" t="str">
        <f aca="false">IF(D347&lt;&gt;"",G346*(1-$G$6)+$G$6*D347,"")</f>
        <v/>
      </c>
      <c r="H347" s="49" t="str">
        <f aca="false">IF(D347&lt;&gt;"",F347-G347,"")</f>
        <v/>
      </c>
      <c r="I347" s="49" t="str">
        <f aca="false">IF(D347&lt;&gt;"",H347*$I$6+(1-$I$6)*I346,"")</f>
        <v/>
      </c>
      <c r="J347" s="53" t="str">
        <f aca="false">IF(D347&lt;&gt;"",H347-I347,"")</f>
        <v/>
      </c>
      <c r="K347" s="50" t="str">
        <f aca="false">IF(J347&lt;&gt;"",IF(J347&gt;0,"Comprar","Vender"),"")</f>
        <v/>
      </c>
      <c r="AP347" s="4"/>
      <c r="AZ347" s="4"/>
      <c r="BA347" s="5"/>
    </row>
    <row r="348" s="1" customFormat="true" ht="12.8" hidden="false" customHeight="false" outlineLevel="0" collapsed="false">
      <c r="B348" s="57"/>
      <c r="C348" s="40"/>
      <c r="D348" s="56"/>
      <c r="E348" s="42"/>
      <c r="F348" s="49" t="str">
        <f aca="false">IF(D348&lt;&gt;"",F347*(1-$F$6)+$F$6*D348,"")</f>
        <v/>
      </c>
      <c r="G348" s="49" t="str">
        <f aca="false">IF(D348&lt;&gt;"",G347*(1-$G$6)+$G$6*D348,"")</f>
        <v/>
      </c>
      <c r="H348" s="49" t="str">
        <f aca="false">IF(D348&lt;&gt;"",F348-G348,"")</f>
        <v/>
      </c>
      <c r="I348" s="49" t="str">
        <f aca="false">IF(D348&lt;&gt;"",H348*$I$6+(1-$I$6)*I347,"")</f>
        <v/>
      </c>
      <c r="J348" s="53" t="str">
        <f aca="false">IF(D348&lt;&gt;"",H348-I348,"")</f>
        <v/>
      </c>
      <c r="K348" s="50" t="str">
        <f aca="false">IF(J348&lt;&gt;"",IF(J348&gt;0,"Comprar","Vender"),"")</f>
        <v/>
      </c>
      <c r="AP348" s="4"/>
      <c r="AZ348" s="4"/>
      <c r="BA348" s="5"/>
    </row>
  </sheetData>
  <mergeCells count="8">
    <mergeCell ref="N3:V3"/>
    <mergeCell ref="N4:V4"/>
    <mergeCell ref="N5:V5"/>
    <mergeCell ref="N6:V6"/>
    <mergeCell ref="N7:V7"/>
    <mergeCell ref="M69:U69"/>
    <mergeCell ref="M70:U70"/>
    <mergeCell ref="Q71:U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2008-09-15T18:51:42Z</dcterms:created>
  <dc:creator>Planilla Excel</dc:creator>
  <dc:description/>
  <dc:language>pt-BR</dc:language>
  <cp:lastModifiedBy/>
  <dcterms:modified xsi:type="dcterms:W3CDTF">2019-10-12T17:18:38Z</dcterms:modified>
  <cp:revision>1</cp:revision>
  <dc:subject/>
  <dc:title>Medias Moviles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