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\Desktop\Universidad\Tercero\DIR\GIC-DIR-P1-e6\"/>
    </mc:Choice>
  </mc:AlternateContent>
  <xr:revisionPtr revIDLastSave="0" documentId="13_ncr:1_{D6C1F951-2CF4-49CA-AC67-5E0FC2A3FF35}" xr6:coauthVersionLast="47" xr6:coauthVersionMax="47" xr10:uidLastSave="{00000000-0000-0000-0000-000000000000}"/>
  <bookViews>
    <workbookView xWindow="-105" yWindow="0" windowWidth="19410" windowHeight="15585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R2" i="1"/>
  <c r="S2" i="1" s="1"/>
  <c r="R4" i="1" l="1"/>
  <c r="S4" i="1" s="1"/>
  <c r="R3" i="1"/>
  <c r="S3" i="1" s="1"/>
  <c r="R5" i="1" l="1"/>
  <c r="S5" i="1" s="1"/>
  <c r="R7" i="1"/>
  <c r="S7" i="1" s="1"/>
  <c r="R6" i="1"/>
  <c r="S6" i="1" s="1"/>
  <c r="R8" i="1" l="1"/>
  <c r="S8" i="1" s="1"/>
  <c r="R9" i="1" l="1"/>
  <c r="S9" i="1" s="1"/>
  <c r="R10" i="1" l="1"/>
  <c r="S10" i="1" s="1"/>
  <c r="R11" i="1" l="1"/>
  <c r="S11" i="1" s="1"/>
  <c r="R12" i="1" l="1"/>
  <c r="S12" i="1" s="1"/>
  <c r="R13" i="1" l="1"/>
  <c r="S13" i="1" s="1"/>
  <c r="R14" i="1" l="1"/>
  <c r="S14" i="1" s="1"/>
  <c r="R15" i="1" l="1"/>
  <c r="S15" i="1" s="1"/>
  <c r="R16" i="1" l="1"/>
  <c r="S16" i="1" s="1"/>
  <c r="R17" i="1" l="1"/>
  <c r="S17" i="1" s="1"/>
  <c r="R18" i="1" l="1"/>
  <c r="S18" i="1" s="1"/>
</calcChain>
</file>

<file path=xl/sharedStrings.xml><?xml version="1.0" encoding="utf-8"?>
<sst xmlns="http://schemas.openxmlformats.org/spreadsheetml/2006/main" count="324" uniqueCount="197">
  <si>
    <t>DEPARTAMENTOS</t>
  </si>
  <si>
    <t>Mask bits</t>
  </si>
  <si>
    <t>Size VLAN</t>
  </si>
  <si>
    <t>Usable IPs</t>
  </si>
  <si>
    <t>Depts.</t>
  </si>
  <si>
    <t>Terminales</t>
  </si>
  <si>
    <t>Zonas</t>
  </si>
  <si>
    <t>VLAN ID</t>
  </si>
  <si>
    <t>VLAN size</t>
  </si>
  <si>
    <t>Rango IP</t>
  </si>
  <si>
    <t>Gateway</t>
  </si>
  <si>
    <t>Notas</t>
  </si>
  <si>
    <t>A</t>
  </si>
  <si>
    <t>1A/3C</t>
  </si>
  <si>
    <t>10.0.48.0/22</t>
  </si>
  <si>
    <t>10.0.48.1</t>
  </si>
  <si>
    <t>E</t>
  </si>
  <si>
    <t>2B</t>
  </si>
  <si>
    <t>10.0.52.0/23</t>
  </si>
  <si>
    <t>10.0.52.1</t>
  </si>
  <si>
    <t>F</t>
  </si>
  <si>
    <t>2C</t>
  </si>
  <si>
    <t>10.0.54.0/23</t>
  </si>
  <si>
    <t>10.0.54.1</t>
  </si>
  <si>
    <t>C</t>
  </si>
  <si>
    <t>1B</t>
  </si>
  <si>
    <t>10.0.56.0/23</t>
  </si>
  <si>
    <t>10.0.56.1</t>
  </si>
  <si>
    <t>H</t>
  </si>
  <si>
    <t>3A</t>
  </si>
  <si>
    <t>10.0.58.0/23</t>
  </si>
  <si>
    <t>10.0.58.1</t>
  </si>
  <si>
    <t>B</t>
  </si>
  <si>
    <t>3B/3D</t>
  </si>
  <si>
    <t>10.0.60.0/24</t>
  </si>
  <si>
    <t>10.0.60.1</t>
  </si>
  <si>
    <t>G</t>
  </si>
  <si>
    <t>2D</t>
  </si>
  <si>
    <t>10.0.61.0/24</t>
  </si>
  <si>
    <t>10.0.61.1</t>
  </si>
  <si>
    <t>D</t>
  </si>
  <si>
    <t>2A</t>
  </si>
  <si>
    <t>10.0.62.0/25</t>
  </si>
  <si>
    <t>10.0.62.1</t>
  </si>
  <si>
    <t>SWITCHES</t>
  </si>
  <si>
    <t>SWITCH</t>
  </si>
  <si>
    <t>PLANTA</t>
  </si>
  <si>
    <t xml:space="preserve">ZONA </t>
  </si>
  <si>
    <t>RACK</t>
  </si>
  <si>
    <t>IP</t>
  </si>
  <si>
    <t>VTP</t>
  </si>
  <si>
    <t>STP Primary</t>
  </si>
  <si>
    <t>STP Secondary</t>
  </si>
  <si>
    <t>P-Core1</t>
  </si>
  <si>
    <t>Baja</t>
  </si>
  <si>
    <t>Data Center</t>
  </si>
  <si>
    <t>PR</t>
  </si>
  <si>
    <t>Master</t>
  </si>
  <si>
    <t>401,404,407</t>
  </si>
  <si>
    <t>400,402,403,405,406</t>
  </si>
  <si>
    <t>P-Core2</t>
  </si>
  <si>
    <t>R01-S1</t>
  </si>
  <si>
    <t>1A</t>
  </si>
  <si>
    <t>R01</t>
  </si>
  <si>
    <t>Cliente</t>
  </si>
  <si>
    <t>R01-S2</t>
  </si>
  <si>
    <t>R11-S1</t>
  </si>
  <si>
    <t>2A/2B</t>
  </si>
  <si>
    <t>R11</t>
  </si>
  <si>
    <t>R11-S2</t>
  </si>
  <si>
    <t>2C/2D</t>
  </si>
  <si>
    <t>Rangos de direcciones privadas posibles</t>
  </si>
  <si>
    <t>R21-S1</t>
  </si>
  <si>
    <t>3A/3B</t>
  </si>
  <si>
    <t>R21</t>
  </si>
  <si>
    <t>10.0.0.0/8</t>
  </si>
  <si>
    <t>R21-S2</t>
  </si>
  <si>
    <t>3C/3D</t>
  </si>
  <si>
    <t>172.16.0.0/12</t>
  </si>
  <si>
    <t>DC-Core1</t>
  </si>
  <si>
    <t>504,505,506</t>
  </si>
  <si>
    <t>500,501,502,503</t>
  </si>
  <si>
    <t>192.168.0.0/16</t>
  </si>
  <si>
    <t>DC-Core2</t>
  </si>
  <si>
    <t>ToR-31</t>
  </si>
  <si>
    <t>SRack 3</t>
  </si>
  <si>
    <t>ToR-21</t>
  </si>
  <si>
    <t>SRack 2</t>
  </si>
  <si>
    <t>ToR-11</t>
  </si>
  <si>
    <t>SRack 1</t>
  </si>
  <si>
    <t>PCs</t>
  </si>
  <si>
    <t>PC</t>
  </si>
  <si>
    <t>DEPT</t>
  </si>
  <si>
    <t>INTERFAZ</t>
  </si>
  <si>
    <t>PC-A01</t>
  </si>
  <si>
    <t>GigabitEthernet 3/1</t>
  </si>
  <si>
    <t>PC-A02</t>
  </si>
  <si>
    <t>GigabitEthernet 2/1</t>
  </si>
  <si>
    <t>PC-A03</t>
  </si>
  <si>
    <t>3C</t>
  </si>
  <si>
    <t>GigabitEthernet 4/1</t>
  </si>
  <si>
    <t>PC-A04</t>
  </si>
  <si>
    <t>GigabitEthernet 5/1</t>
  </si>
  <si>
    <t>PC-B01</t>
  </si>
  <si>
    <t>3B</t>
  </si>
  <si>
    <t>PC-B02</t>
  </si>
  <si>
    <t>PC-B03</t>
  </si>
  <si>
    <t>3D</t>
  </si>
  <si>
    <t>PC-B04</t>
  </si>
  <si>
    <t>PC-C01</t>
  </si>
  <si>
    <t>PC-C02</t>
  </si>
  <si>
    <t>PC-D01</t>
  </si>
  <si>
    <t>PC-D02</t>
  </si>
  <si>
    <t>PC-E01</t>
  </si>
  <si>
    <t>PC-E02</t>
  </si>
  <si>
    <t>PC-F01</t>
  </si>
  <si>
    <t>PC-F02</t>
  </si>
  <si>
    <t>PC-G01</t>
  </si>
  <si>
    <t>PC-G02</t>
  </si>
  <si>
    <t>PC-H01</t>
  </si>
  <si>
    <t>PC-H02</t>
  </si>
  <si>
    <t>DATA CENTER</t>
  </si>
  <si>
    <t>Nombre</t>
  </si>
  <si>
    <t>VLAN</t>
  </si>
  <si>
    <t>VLAN SIZE</t>
  </si>
  <si>
    <t>RANGO IP</t>
  </si>
  <si>
    <t>GATEWAY</t>
  </si>
  <si>
    <t>DC-OFICINAS</t>
  </si>
  <si>
    <t>192.168.0.0/30</t>
  </si>
  <si>
    <t>192.168.0.1/30</t>
  </si>
  <si>
    <t>A-FRONT</t>
  </si>
  <si>
    <t>10.1.0.0/23</t>
  </si>
  <si>
    <t>10.1.0.1/23</t>
  </si>
  <si>
    <t>B-FRONT</t>
  </si>
  <si>
    <t>10.1.6.0/23</t>
  </si>
  <si>
    <t>10.1.6.1/23</t>
  </si>
  <si>
    <t>A-W2L</t>
  </si>
  <si>
    <t>10.1.2.0/23</t>
  </si>
  <si>
    <t>10.1.2.1/23</t>
  </si>
  <si>
    <t>B-W2L</t>
  </si>
  <si>
    <t>10.1.8.0/23</t>
  </si>
  <si>
    <t>10.1.8.1/23</t>
  </si>
  <si>
    <t>A-DB</t>
  </si>
  <si>
    <t>10.1.4.0/23</t>
  </si>
  <si>
    <t>10.1.4.1/23</t>
  </si>
  <si>
    <t>B-DB</t>
  </si>
  <si>
    <t>10.1.10.0/23</t>
  </si>
  <si>
    <t>10.1.10.1/23</t>
  </si>
  <si>
    <t>Admin</t>
  </si>
  <si>
    <t>-</t>
  </si>
  <si>
    <t>192.168.1.0/24</t>
  </si>
  <si>
    <t>192.168.1.2/24</t>
  </si>
  <si>
    <t>192.168.1.3</t>
  </si>
  <si>
    <t>192.168.1.4</t>
  </si>
  <si>
    <t>192.168.1.5</t>
  </si>
  <si>
    <t>192.168.1.6</t>
  </si>
  <si>
    <t>192.168.1.7</t>
  </si>
  <si>
    <t>192.168.1.8</t>
  </si>
  <si>
    <t>192.168.1.9</t>
  </si>
  <si>
    <t>192.168.1.10</t>
  </si>
  <si>
    <t>192.168.1.12</t>
  </si>
  <si>
    <t>192.168.1.13</t>
  </si>
  <si>
    <t>192.168.1.14</t>
  </si>
  <si>
    <t>192.168.1.15</t>
  </si>
  <si>
    <t>10.0.48.4</t>
  </si>
  <si>
    <t>10.0.48.5</t>
  </si>
  <si>
    <t>10.0.48.3</t>
  </si>
  <si>
    <t>10.0.48.2</t>
  </si>
  <si>
    <t>10.0.60.2</t>
  </si>
  <si>
    <t>10.0.60.3</t>
  </si>
  <si>
    <t>10.0.60.4</t>
  </si>
  <si>
    <t>10.0.60.5</t>
  </si>
  <si>
    <t>10.0.56.3</t>
  </si>
  <si>
    <t>10.0.56.2</t>
  </si>
  <si>
    <t>10.0.62.2</t>
  </si>
  <si>
    <t>10.0.62.3</t>
  </si>
  <si>
    <t>10.0.52.3</t>
  </si>
  <si>
    <t>10.0.52.2</t>
  </si>
  <si>
    <t>10.0.54.2</t>
  </si>
  <si>
    <t>10.0.54.3</t>
  </si>
  <si>
    <t>10.0.61.3</t>
  </si>
  <si>
    <t>10.0.61.2</t>
  </si>
  <si>
    <t>10.0.58.2</t>
  </si>
  <si>
    <t>10.0.58.3</t>
  </si>
  <si>
    <t>192.168.1.1 (Office)</t>
  </si>
  <si>
    <t>192.168.1.11 (Data Center)</t>
  </si>
  <si>
    <t>192.168.1.16</t>
  </si>
  <si>
    <t>DNS</t>
  </si>
  <si>
    <t>DHCP</t>
  </si>
  <si>
    <t>10.1.12.0/23</t>
  </si>
  <si>
    <t>10.1.14.0/23</t>
  </si>
  <si>
    <t>10.1.12.1/23</t>
  </si>
  <si>
    <t>10.1.14.1/23</t>
  </si>
  <si>
    <t>PC-DC-Admin</t>
  </si>
  <si>
    <t>FastEthernet 0/3</t>
  </si>
  <si>
    <t>192.168.1.22/24</t>
  </si>
  <si>
    <t>PC-Office-Admin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</si>
</sst>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vertical="top"/>
    </xf>
    <xf numFmtId="0" fontId="1" fillId="3" borderId="5" xfId="0" applyFont="1" applyFill="1" applyBorder="1" applyAlignment="1">
      <alignment horizontal="center" vertical="top"/>
    </xf>
    <xf numFmtId="0" fontId="1" fillId="3" borderId="5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/>
    <xf numFmtId="0" fontId="0" fillId="4" borderId="0" xfId="0" applyFill="1"/>
    <xf numFmtId="0" fontId="0" fillId="4" borderId="15" xfId="0" applyFill="1" applyBorder="1"/>
    <xf numFmtId="0" fontId="0" fillId="4" borderId="17" xfId="0" applyFill="1" applyBorder="1"/>
    <xf numFmtId="0" fontId="0" fillId="4" borderId="18" xfId="0" applyFill="1" applyBorder="1"/>
    <xf numFmtId="0" fontId="0" fillId="5" borderId="14" xfId="0" applyFill="1" applyBorder="1"/>
    <xf numFmtId="0" fontId="0" fillId="5" borderId="16" xfId="0" applyFill="1" applyBorder="1"/>
    <xf numFmtId="0" fontId="2" fillId="0" borderId="0" xfId="0" applyFont="1"/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0" borderId="0" xfId="0" applyFont="1"/>
    <xf numFmtId="0" fontId="1" fillId="3" borderId="30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0" fillId="0" borderId="6" xfId="0" applyBorder="1"/>
    <xf numFmtId="0" fontId="0" fillId="0" borderId="19" xfId="0" applyBorder="1"/>
    <xf numFmtId="0" fontId="0" fillId="0" borderId="12" xfId="0" applyBorder="1"/>
    <xf numFmtId="0" fontId="0" fillId="0" borderId="1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6" borderId="20" xfId="0" applyFont="1" applyFill="1" applyBorder="1" applyAlignment="1">
      <alignment horizontal="center"/>
    </xf>
    <xf numFmtId="0" fontId="1" fillId="6" borderId="21" xfId="0" applyFont="1" applyFill="1" applyBorder="1" applyAlignment="1">
      <alignment horizontal="center"/>
    </xf>
    <xf numFmtId="0" fontId="1" fillId="6" borderId="22" xfId="0" applyFont="1" applyFill="1" applyBorder="1" applyAlignment="1">
      <alignment horizontal="center"/>
    </xf>
    <xf numFmtId="0" fontId="1" fillId="6" borderId="23" xfId="0" applyFont="1" applyFill="1" applyBorder="1" applyAlignment="1">
      <alignment horizontal="center"/>
    </xf>
    <xf numFmtId="0" fontId="1" fillId="6" borderId="24" xfId="0" applyFont="1" applyFill="1" applyBorder="1" applyAlignment="1">
      <alignment horizontal="center"/>
    </xf>
    <xf numFmtId="0" fontId="1" fillId="6" borderId="25" xfId="0" applyFont="1" applyFill="1" applyBorder="1" applyAlignment="1">
      <alignment horizontal="center"/>
    </xf>
    <xf numFmtId="0" fontId="1" fillId="6" borderId="29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28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4" borderId="14" xfId="0" applyFill="1" applyBorder="1" applyAlignment="1">
      <alignment horizontal="left"/>
    </xf>
    <xf numFmtId="0" fontId="0" fillId="4" borderId="0" xfId="0" applyFill="1" applyAlignment="1">
      <alignment horizontal="left"/>
    </xf>
    <xf numFmtId="0" fontId="0" fillId="4" borderId="15" xfId="0" applyFill="1" applyBorder="1" applyAlignment="1">
      <alignment horizontal="left"/>
    </xf>
    <xf numFmtId="0" fontId="0" fillId="4" borderId="16" xfId="0" applyFill="1" applyBorder="1" applyAlignment="1">
      <alignment horizontal="left"/>
    </xf>
    <xf numFmtId="0" fontId="0" fillId="4" borderId="17" xfId="0" applyFill="1" applyBorder="1" applyAlignment="1">
      <alignment horizontal="left"/>
    </xf>
    <xf numFmtId="0" fontId="0" fillId="4" borderId="18" xfId="0" applyFill="1" applyBorder="1" applyAlignment="1">
      <alignment horizontal="left"/>
    </xf>
    <xf numFmtId="0" fontId="1" fillId="6" borderId="27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3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2"/>
  <sheetViews>
    <sheetView tabSelected="1" topLeftCell="A30" zoomScaleNormal="100" workbookViewId="0">
      <selection activeCell="I48" sqref="I48"/>
    </sheetView>
  </sheetViews>
  <sheetFormatPr baseColWidth="10" defaultColWidth="11.42578125" defaultRowHeight="15" x14ac:dyDescent="0.25"/>
  <cols>
    <col min="1" max="1" width="16.140625" bestFit="1" customWidth="1"/>
    <col min="2" max="2" width="10.28515625" customWidth="1"/>
    <col min="3" max="3" width="12.140625" customWidth="1"/>
    <col min="4" max="4" width="16.140625" customWidth="1"/>
    <col min="5" max="5" width="16.85546875" bestFit="1" customWidth="1"/>
    <col min="6" max="6" width="22.140625" bestFit="1" customWidth="1"/>
    <col min="7" max="7" width="21.7109375" bestFit="1" customWidth="1"/>
    <col min="8" max="8" width="23.28515625" bestFit="1" customWidth="1"/>
    <col min="9" max="9" width="16" bestFit="1" customWidth="1"/>
    <col min="10" max="10" width="15.7109375" bestFit="1" customWidth="1"/>
    <col min="11" max="11" width="8.7109375" customWidth="1"/>
    <col min="12" max="12" width="10.5703125" customWidth="1"/>
  </cols>
  <sheetData>
    <row r="1" spans="1:19" x14ac:dyDescent="0.25">
      <c r="A1" s="56" t="s">
        <v>0</v>
      </c>
      <c r="B1" s="57"/>
      <c r="C1" s="57"/>
      <c r="D1" s="57"/>
      <c r="E1" s="57"/>
      <c r="F1" s="57"/>
      <c r="G1" s="57"/>
      <c r="H1" s="58"/>
      <c r="Q1" s="1" t="s">
        <v>1</v>
      </c>
      <c r="R1" s="2" t="s">
        <v>2</v>
      </c>
      <c r="S1" s="3" t="s">
        <v>3</v>
      </c>
    </row>
    <row r="2" spans="1:19" x14ac:dyDescent="0.25">
      <c r="A2" s="24" t="s">
        <v>4</v>
      </c>
      <c r="B2" s="25" t="s">
        <v>5</v>
      </c>
      <c r="C2" s="25" t="s">
        <v>6</v>
      </c>
      <c r="D2" s="25" t="s">
        <v>7</v>
      </c>
      <c r="E2" s="25" t="s">
        <v>8</v>
      </c>
      <c r="F2" s="25" t="s">
        <v>9</v>
      </c>
      <c r="G2" s="26" t="s">
        <v>10</v>
      </c>
      <c r="H2" s="27" t="s">
        <v>11</v>
      </c>
      <c r="Q2" s="14">
        <v>32</v>
      </c>
      <c r="R2" s="10">
        <f>POWER(2,32-Q2)</f>
        <v>1</v>
      </c>
      <c r="S2" s="11">
        <f>MAX(R2-2,0)</f>
        <v>0</v>
      </c>
    </row>
    <row r="3" spans="1:19" x14ac:dyDescent="0.25">
      <c r="A3" s="4" t="s">
        <v>12</v>
      </c>
      <c r="B3" s="7">
        <v>610</v>
      </c>
      <c r="C3" s="22" t="s">
        <v>13</v>
      </c>
      <c r="D3" s="22">
        <v>400</v>
      </c>
      <c r="E3" s="22">
        <v>1024</v>
      </c>
      <c r="F3" s="17" t="s">
        <v>14</v>
      </c>
      <c r="G3" s="19" t="s">
        <v>15</v>
      </c>
      <c r="H3" s="9"/>
      <c r="Q3" s="14">
        <f>Q2-1</f>
        <v>31</v>
      </c>
      <c r="R3" s="10">
        <f t="shared" ref="R3:R18" si="0">POWER(2,32-Q3)</f>
        <v>2</v>
      </c>
      <c r="S3" s="11">
        <f t="shared" ref="S3:S18" si="1">R3-2</f>
        <v>0</v>
      </c>
    </row>
    <row r="4" spans="1:19" x14ac:dyDescent="0.25">
      <c r="A4" s="5" t="s">
        <v>16</v>
      </c>
      <c r="B4" s="8">
        <v>455</v>
      </c>
      <c r="C4" s="23" t="s">
        <v>17</v>
      </c>
      <c r="D4" s="23">
        <v>401</v>
      </c>
      <c r="E4" s="23">
        <v>512</v>
      </c>
      <c r="F4" s="18" t="s">
        <v>18</v>
      </c>
      <c r="G4" s="20" t="s">
        <v>19</v>
      </c>
      <c r="H4" s="9"/>
      <c r="Q4" s="14">
        <f>Q3-1</f>
        <v>30</v>
      </c>
      <c r="R4" s="10">
        <f t="shared" si="0"/>
        <v>4</v>
      </c>
      <c r="S4" s="11">
        <f t="shared" si="1"/>
        <v>2</v>
      </c>
    </row>
    <row r="5" spans="1:19" x14ac:dyDescent="0.25">
      <c r="A5" s="5" t="s">
        <v>20</v>
      </c>
      <c r="B5" s="8">
        <v>289</v>
      </c>
      <c r="C5" s="23" t="s">
        <v>21</v>
      </c>
      <c r="D5" s="23">
        <v>402</v>
      </c>
      <c r="E5" s="23">
        <v>512</v>
      </c>
      <c r="F5" s="18" t="s">
        <v>22</v>
      </c>
      <c r="G5" s="21" t="s">
        <v>23</v>
      </c>
      <c r="H5" s="9"/>
      <c r="Q5" s="14">
        <f t="shared" ref="Q5:Q18" si="2">Q4-1</f>
        <v>29</v>
      </c>
      <c r="R5" s="10">
        <f t="shared" si="0"/>
        <v>8</v>
      </c>
      <c r="S5" s="11">
        <f t="shared" si="1"/>
        <v>6</v>
      </c>
    </row>
    <row r="6" spans="1:19" x14ac:dyDescent="0.25">
      <c r="A6" s="5" t="s">
        <v>24</v>
      </c>
      <c r="B6" s="8">
        <v>245</v>
      </c>
      <c r="C6" s="23" t="s">
        <v>25</v>
      </c>
      <c r="D6" s="23">
        <v>403</v>
      </c>
      <c r="E6" s="23">
        <v>512</v>
      </c>
      <c r="F6" s="18" t="s">
        <v>26</v>
      </c>
      <c r="G6" s="20" t="s">
        <v>27</v>
      </c>
      <c r="H6" s="9"/>
      <c r="Q6" s="14">
        <f t="shared" si="2"/>
        <v>28</v>
      </c>
      <c r="R6" s="10">
        <f t="shared" si="0"/>
        <v>16</v>
      </c>
      <c r="S6" s="11">
        <f t="shared" si="1"/>
        <v>14</v>
      </c>
    </row>
    <row r="7" spans="1:19" x14ac:dyDescent="0.25">
      <c r="A7" s="5" t="s">
        <v>28</v>
      </c>
      <c r="B7" s="8">
        <v>244</v>
      </c>
      <c r="C7" s="23" t="s">
        <v>29</v>
      </c>
      <c r="D7" s="23">
        <v>404</v>
      </c>
      <c r="E7" s="23">
        <v>512</v>
      </c>
      <c r="F7" s="18" t="s">
        <v>30</v>
      </c>
      <c r="G7" s="20" t="s">
        <v>31</v>
      </c>
      <c r="H7" s="9"/>
      <c r="Q7" s="14">
        <f t="shared" si="2"/>
        <v>27</v>
      </c>
      <c r="R7" s="10">
        <f t="shared" si="0"/>
        <v>32</v>
      </c>
      <c r="S7" s="11">
        <f t="shared" si="1"/>
        <v>30</v>
      </c>
    </row>
    <row r="8" spans="1:19" x14ac:dyDescent="0.25">
      <c r="A8" s="5" t="s">
        <v>32</v>
      </c>
      <c r="B8" s="8">
        <v>223</v>
      </c>
      <c r="C8" s="23" t="s">
        <v>33</v>
      </c>
      <c r="D8" s="23">
        <v>405</v>
      </c>
      <c r="E8" s="23">
        <v>256</v>
      </c>
      <c r="F8" s="18" t="s">
        <v>34</v>
      </c>
      <c r="G8" s="20" t="s">
        <v>35</v>
      </c>
      <c r="H8" s="9"/>
      <c r="Q8" s="14">
        <f t="shared" si="2"/>
        <v>26</v>
      </c>
      <c r="R8" s="10">
        <f t="shared" si="0"/>
        <v>64</v>
      </c>
      <c r="S8" s="11">
        <f t="shared" si="1"/>
        <v>62</v>
      </c>
    </row>
    <row r="9" spans="1:19" x14ac:dyDescent="0.25">
      <c r="A9" s="5" t="s">
        <v>36</v>
      </c>
      <c r="B9" s="8">
        <v>182</v>
      </c>
      <c r="C9" s="23" t="s">
        <v>37</v>
      </c>
      <c r="D9" s="23">
        <v>406</v>
      </c>
      <c r="E9" s="23">
        <v>256</v>
      </c>
      <c r="F9" s="18" t="s">
        <v>38</v>
      </c>
      <c r="G9" s="20" t="s">
        <v>39</v>
      </c>
      <c r="H9" s="9"/>
      <c r="Q9" s="14">
        <f t="shared" si="2"/>
        <v>25</v>
      </c>
      <c r="R9" s="10">
        <f t="shared" si="0"/>
        <v>128</v>
      </c>
      <c r="S9" s="11">
        <f t="shared" si="1"/>
        <v>126</v>
      </c>
    </row>
    <row r="10" spans="1:19" x14ac:dyDescent="0.25">
      <c r="A10" s="6" t="s">
        <v>40</v>
      </c>
      <c r="B10" s="8">
        <v>96</v>
      </c>
      <c r="C10" s="23" t="s">
        <v>41</v>
      </c>
      <c r="D10" s="23">
        <v>407</v>
      </c>
      <c r="E10" s="23">
        <v>128</v>
      </c>
      <c r="F10" s="18" t="s">
        <v>42</v>
      </c>
      <c r="G10" s="20" t="s">
        <v>43</v>
      </c>
      <c r="H10" s="9"/>
      <c r="Q10" s="14">
        <f t="shared" si="2"/>
        <v>24</v>
      </c>
      <c r="R10" s="10">
        <f t="shared" si="0"/>
        <v>256</v>
      </c>
      <c r="S10" s="11">
        <f t="shared" si="1"/>
        <v>254</v>
      </c>
    </row>
    <row r="11" spans="1:19" x14ac:dyDescent="0.25">
      <c r="A11" s="28" t="s">
        <v>148</v>
      </c>
      <c r="B11" s="18" t="s">
        <v>149</v>
      </c>
      <c r="C11" s="18" t="s">
        <v>149</v>
      </c>
      <c r="D11" s="18">
        <v>600</v>
      </c>
      <c r="E11" s="18">
        <v>256</v>
      </c>
      <c r="F11" s="18" t="s">
        <v>150</v>
      </c>
      <c r="G11" s="41" t="s">
        <v>184</v>
      </c>
      <c r="H11" s="9" t="s">
        <v>185</v>
      </c>
      <c r="Q11" s="14">
        <f t="shared" si="2"/>
        <v>23</v>
      </c>
      <c r="R11" s="10">
        <f t="shared" si="0"/>
        <v>512</v>
      </c>
      <c r="S11" s="11">
        <f t="shared" si="1"/>
        <v>510</v>
      </c>
    </row>
    <row r="12" spans="1:19" x14ac:dyDescent="0.25">
      <c r="A12" s="59" t="s">
        <v>44</v>
      </c>
      <c r="B12" s="60"/>
      <c r="C12" s="60"/>
      <c r="D12" s="60"/>
      <c r="E12" s="60"/>
      <c r="F12" s="60"/>
      <c r="G12" s="60"/>
      <c r="H12" s="61"/>
      <c r="Q12" s="14">
        <f t="shared" si="2"/>
        <v>22</v>
      </c>
      <c r="R12" s="10">
        <f t="shared" si="0"/>
        <v>1024</v>
      </c>
      <c r="S12" s="11">
        <f t="shared" si="1"/>
        <v>1022</v>
      </c>
    </row>
    <row r="13" spans="1:19" ht="15.75" thickBot="1" x14ac:dyDescent="0.3">
      <c r="A13" s="29" t="s">
        <v>45</v>
      </c>
      <c r="B13" s="31" t="s">
        <v>46</v>
      </c>
      <c r="C13" s="31" t="s">
        <v>47</v>
      </c>
      <c r="D13" s="31" t="s">
        <v>48</v>
      </c>
      <c r="E13" s="31" t="s">
        <v>49</v>
      </c>
      <c r="F13" s="31" t="s">
        <v>50</v>
      </c>
      <c r="G13" s="31" t="s">
        <v>51</v>
      </c>
      <c r="H13" s="32" t="s">
        <v>52</v>
      </c>
      <c r="Q13" s="14">
        <f t="shared" si="2"/>
        <v>21</v>
      </c>
      <c r="R13" s="10">
        <f t="shared" si="0"/>
        <v>2048</v>
      </c>
      <c r="S13" s="11">
        <f t="shared" si="1"/>
        <v>2046</v>
      </c>
    </row>
    <row r="14" spans="1:19" x14ac:dyDescent="0.25">
      <c r="A14" s="38" t="s">
        <v>53</v>
      </c>
      <c r="B14" s="7" t="s">
        <v>54</v>
      </c>
      <c r="C14" s="22" t="s">
        <v>55</v>
      </c>
      <c r="D14" s="22" t="s">
        <v>56</v>
      </c>
      <c r="E14" s="22" t="s">
        <v>152</v>
      </c>
      <c r="F14" s="22" t="s">
        <v>57</v>
      </c>
      <c r="G14" s="22" t="s">
        <v>58</v>
      </c>
      <c r="H14" s="19" t="s">
        <v>59</v>
      </c>
      <c r="O14" s="16"/>
      <c r="Q14" s="14">
        <f t="shared" si="2"/>
        <v>20</v>
      </c>
      <c r="R14" s="10">
        <f t="shared" si="0"/>
        <v>4096</v>
      </c>
      <c r="S14" s="11">
        <f t="shared" si="1"/>
        <v>4094</v>
      </c>
    </row>
    <row r="15" spans="1:19" x14ac:dyDescent="0.25">
      <c r="A15" s="39" t="s">
        <v>60</v>
      </c>
      <c r="B15" s="8" t="s">
        <v>54</v>
      </c>
      <c r="C15" s="23" t="s">
        <v>55</v>
      </c>
      <c r="D15" s="23" t="s">
        <v>56</v>
      </c>
      <c r="E15" s="23" t="s">
        <v>153</v>
      </c>
      <c r="F15" s="23" t="s">
        <v>57</v>
      </c>
      <c r="G15" s="23" t="s">
        <v>59</v>
      </c>
      <c r="H15" s="20" t="s">
        <v>58</v>
      </c>
      <c r="Q15" s="14">
        <f t="shared" si="2"/>
        <v>19</v>
      </c>
      <c r="R15" s="10">
        <f t="shared" si="0"/>
        <v>8192</v>
      </c>
      <c r="S15" s="11">
        <f t="shared" si="1"/>
        <v>8190</v>
      </c>
    </row>
    <row r="16" spans="1:19" x14ac:dyDescent="0.25">
      <c r="A16" s="39" t="s">
        <v>61</v>
      </c>
      <c r="B16" s="8" t="s">
        <v>54</v>
      </c>
      <c r="C16" s="23" t="s">
        <v>62</v>
      </c>
      <c r="D16" s="23" t="s">
        <v>63</v>
      </c>
      <c r="E16" s="23" t="s">
        <v>154</v>
      </c>
      <c r="F16" s="23" t="s">
        <v>64</v>
      </c>
      <c r="G16" s="30"/>
      <c r="H16" s="20"/>
      <c r="Q16" s="14">
        <f t="shared" si="2"/>
        <v>18</v>
      </c>
      <c r="R16" s="10">
        <f t="shared" si="0"/>
        <v>16384</v>
      </c>
      <c r="S16" s="11">
        <f t="shared" si="1"/>
        <v>16382</v>
      </c>
    </row>
    <row r="17" spans="1:19" x14ac:dyDescent="0.25">
      <c r="A17" s="39" t="s">
        <v>65</v>
      </c>
      <c r="B17" s="8" t="s">
        <v>54</v>
      </c>
      <c r="C17" s="23" t="s">
        <v>25</v>
      </c>
      <c r="D17" s="23" t="s">
        <v>63</v>
      </c>
      <c r="E17" s="23" t="s">
        <v>155</v>
      </c>
      <c r="F17" s="23" t="s">
        <v>64</v>
      </c>
      <c r="G17" s="23"/>
      <c r="H17" s="20"/>
      <c r="K17" s="16"/>
      <c r="Q17" s="14">
        <f t="shared" si="2"/>
        <v>17</v>
      </c>
      <c r="R17" s="10">
        <f t="shared" si="0"/>
        <v>32768</v>
      </c>
      <c r="S17" s="11">
        <f t="shared" si="1"/>
        <v>32766</v>
      </c>
    </row>
    <row r="18" spans="1:19" ht="15.75" thickBot="1" x14ac:dyDescent="0.3">
      <c r="A18" s="39" t="s">
        <v>66</v>
      </c>
      <c r="B18" s="8">
        <v>1</v>
      </c>
      <c r="C18" s="23" t="s">
        <v>67</v>
      </c>
      <c r="D18" s="23" t="s">
        <v>68</v>
      </c>
      <c r="E18" s="23" t="s">
        <v>156</v>
      </c>
      <c r="F18" s="23" t="s">
        <v>64</v>
      </c>
      <c r="G18" s="23"/>
      <c r="H18" s="20"/>
      <c r="Q18" s="15">
        <f t="shared" si="2"/>
        <v>16</v>
      </c>
      <c r="R18" s="12">
        <f t="shared" si="0"/>
        <v>65536</v>
      </c>
      <c r="S18" s="13">
        <f t="shared" si="1"/>
        <v>65534</v>
      </c>
    </row>
    <row r="19" spans="1:19" ht="15.75" thickBot="1" x14ac:dyDescent="0.3">
      <c r="A19" s="39" t="s">
        <v>69</v>
      </c>
      <c r="B19" s="8">
        <v>1</v>
      </c>
      <c r="C19" s="23" t="s">
        <v>70</v>
      </c>
      <c r="D19" s="23" t="s">
        <v>68</v>
      </c>
      <c r="E19" s="23" t="s">
        <v>157</v>
      </c>
      <c r="F19" s="23" t="s">
        <v>64</v>
      </c>
      <c r="G19" s="23"/>
      <c r="H19" s="20"/>
      <c r="Q19" s="65" t="s">
        <v>71</v>
      </c>
      <c r="R19" s="66"/>
      <c r="S19" s="67"/>
    </row>
    <row r="20" spans="1:19" x14ac:dyDescent="0.25">
      <c r="A20" s="39" t="s">
        <v>72</v>
      </c>
      <c r="B20" s="8">
        <v>2</v>
      </c>
      <c r="C20" s="23" t="s">
        <v>73</v>
      </c>
      <c r="D20" s="23" t="s">
        <v>74</v>
      </c>
      <c r="E20" s="23" t="s">
        <v>158</v>
      </c>
      <c r="F20" s="23" t="s">
        <v>64</v>
      </c>
      <c r="G20" s="23"/>
      <c r="H20" s="20"/>
      <c r="P20" s="16"/>
      <c r="Q20" s="68" t="s">
        <v>75</v>
      </c>
      <c r="R20" s="69"/>
      <c r="S20" s="70"/>
    </row>
    <row r="21" spans="1:19" x14ac:dyDescent="0.25">
      <c r="A21" s="39" t="s">
        <v>76</v>
      </c>
      <c r="B21" s="8">
        <v>2</v>
      </c>
      <c r="C21" s="23" t="s">
        <v>77</v>
      </c>
      <c r="D21" s="23" t="s">
        <v>74</v>
      </c>
      <c r="E21" s="23" t="s">
        <v>159</v>
      </c>
      <c r="F21" s="23" t="s">
        <v>64</v>
      </c>
      <c r="G21" s="23"/>
      <c r="H21" s="20"/>
      <c r="Q21" s="68" t="s">
        <v>78</v>
      </c>
      <c r="R21" s="69"/>
      <c r="S21" s="70"/>
    </row>
    <row r="22" spans="1:19" x14ac:dyDescent="0.25">
      <c r="A22" s="39" t="s">
        <v>79</v>
      </c>
      <c r="B22" s="45" t="s">
        <v>54</v>
      </c>
      <c r="C22" s="18" t="s">
        <v>55</v>
      </c>
      <c r="D22" s="18" t="s">
        <v>56</v>
      </c>
      <c r="E22" s="23" t="s">
        <v>160</v>
      </c>
      <c r="F22" s="18" t="s">
        <v>57</v>
      </c>
      <c r="G22" s="18" t="s">
        <v>80</v>
      </c>
      <c r="H22" s="41" t="s">
        <v>81</v>
      </c>
      <c r="Q22" s="71" t="s">
        <v>82</v>
      </c>
      <c r="R22" s="72"/>
      <c r="S22" s="73"/>
    </row>
    <row r="23" spans="1:19" x14ac:dyDescent="0.25">
      <c r="A23" s="39" t="s">
        <v>83</v>
      </c>
      <c r="B23" s="45" t="s">
        <v>54</v>
      </c>
      <c r="C23" s="18" t="s">
        <v>55</v>
      </c>
      <c r="D23" s="18" t="s">
        <v>56</v>
      </c>
      <c r="E23" s="23" t="s">
        <v>161</v>
      </c>
      <c r="F23" s="18" t="s">
        <v>57</v>
      </c>
      <c r="G23" s="18" t="s">
        <v>81</v>
      </c>
      <c r="H23" s="41" t="s">
        <v>80</v>
      </c>
    </row>
    <row r="24" spans="1:19" x14ac:dyDescent="0.25">
      <c r="A24" s="39" t="s">
        <v>88</v>
      </c>
      <c r="B24" s="45" t="s">
        <v>54</v>
      </c>
      <c r="C24" s="18" t="s">
        <v>55</v>
      </c>
      <c r="D24" s="18" t="s">
        <v>89</v>
      </c>
      <c r="E24" s="23" t="s">
        <v>162</v>
      </c>
      <c r="F24" s="18" t="s">
        <v>64</v>
      </c>
      <c r="G24" s="18"/>
      <c r="H24" s="41"/>
    </row>
    <row r="25" spans="1:19" x14ac:dyDescent="0.25">
      <c r="A25" s="39" t="s">
        <v>86</v>
      </c>
      <c r="B25" s="45" t="s">
        <v>54</v>
      </c>
      <c r="C25" s="18" t="s">
        <v>55</v>
      </c>
      <c r="D25" s="18" t="s">
        <v>87</v>
      </c>
      <c r="E25" s="23" t="s">
        <v>163</v>
      </c>
      <c r="F25" s="18" t="s">
        <v>64</v>
      </c>
      <c r="G25" s="18"/>
      <c r="H25" s="41"/>
    </row>
    <row r="26" spans="1:19" ht="15.75" thickBot="1" x14ac:dyDescent="0.3">
      <c r="A26" s="40" t="s">
        <v>84</v>
      </c>
      <c r="B26" s="46" t="s">
        <v>54</v>
      </c>
      <c r="C26" s="47" t="s">
        <v>55</v>
      </c>
      <c r="D26" s="47" t="s">
        <v>85</v>
      </c>
      <c r="E26" s="43" t="s">
        <v>186</v>
      </c>
      <c r="F26" s="47" t="s">
        <v>64</v>
      </c>
      <c r="G26" s="47"/>
      <c r="H26" s="48"/>
    </row>
    <row r="27" spans="1:19" ht="15.75" thickBot="1" x14ac:dyDescent="0.3">
      <c r="A27" s="62" t="s">
        <v>90</v>
      </c>
      <c r="B27" s="63"/>
      <c r="C27" s="63"/>
      <c r="D27" s="63"/>
      <c r="E27" s="63"/>
      <c r="F27" s="63"/>
      <c r="G27" s="63"/>
      <c r="H27" s="64"/>
    </row>
    <row r="28" spans="1:19" ht="15.75" thickBot="1" x14ac:dyDescent="0.3">
      <c r="A28" s="34" t="s">
        <v>91</v>
      </c>
      <c r="B28" s="35" t="s">
        <v>46</v>
      </c>
      <c r="C28" s="35" t="s">
        <v>47</v>
      </c>
      <c r="D28" s="35" t="s">
        <v>92</v>
      </c>
      <c r="E28" s="35" t="s">
        <v>49</v>
      </c>
      <c r="F28" s="35" t="s">
        <v>45</v>
      </c>
      <c r="G28" s="36" t="s">
        <v>93</v>
      </c>
      <c r="H28" s="33"/>
    </row>
    <row r="29" spans="1:19" x14ac:dyDescent="0.25">
      <c r="A29" s="49" t="s">
        <v>94</v>
      </c>
      <c r="B29" s="7" t="s">
        <v>54</v>
      </c>
      <c r="C29" s="22" t="s">
        <v>62</v>
      </c>
      <c r="D29" s="22" t="s">
        <v>12</v>
      </c>
      <c r="E29" s="22" t="s">
        <v>164</v>
      </c>
      <c r="F29" s="22" t="s">
        <v>61</v>
      </c>
      <c r="G29" s="19" t="s">
        <v>95</v>
      </c>
      <c r="H29" s="23"/>
    </row>
    <row r="30" spans="1:19" x14ac:dyDescent="0.25">
      <c r="A30" s="6" t="s">
        <v>96</v>
      </c>
      <c r="B30" s="8" t="s">
        <v>54</v>
      </c>
      <c r="C30" s="75" t="s">
        <v>62</v>
      </c>
      <c r="D30" s="75" t="s">
        <v>12</v>
      </c>
      <c r="E30" s="75" t="s">
        <v>166</v>
      </c>
      <c r="F30" s="75" t="s">
        <v>61</v>
      </c>
      <c r="G30" s="20" t="s">
        <v>97</v>
      </c>
      <c r="H30" s="23"/>
    </row>
    <row r="31" spans="1:19" x14ac:dyDescent="0.25">
      <c r="A31" s="6" t="s">
        <v>98</v>
      </c>
      <c r="B31" s="8">
        <v>2</v>
      </c>
      <c r="C31" s="75" t="s">
        <v>99</v>
      </c>
      <c r="D31" s="75" t="s">
        <v>12</v>
      </c>
      <c r="E31" s="75" t="s">
        <v>167</v>
      </c>
      <c r="F31" s="75" t="s">
        <v>76</v>
      </c>
      <c r="G31" s="20" t="s">
        <v>100</v>
      </c>
      <c r="H31" s="23"/>
    </row>
    <row r="32" spans="1:19" x14ac:dyDescent="0.25">
      <c r="A32" s="6" t="s">
        <v>101</v>
      </c>
      <c r="B32" s="8">
        <v>2</v>
      </c>
      <c r="C32" s="75" t="s">
        <v>99</v>
      </c>
      <c r="D32" s="75" t="s">
        <v>12</v>
      </c>
      <c r="E32" s="75" t="s">
        <v>165</v>
      </c>
      <c r="F32" s="75" t="s">
        <v>76</v>
      </c>
      <c r="G32" s="20" t="s">
        <v>102</v>
      </c>
      <c r="H32" s="23"/>
    </row>
    <row r="33" spans="1:10" x14ac:dyDescent="0.25">
      <c r="A33" s="6" t="s">
        <v>103</v>
      </c>
      <c r="B33" s="8">
        <v>2</v>
      </c>
      <c r="C33" s="75" t="s">
        <v>104</v>
      </c>
      <c r="D33" s="75" t="s">
        <v>32</v>
      </c>
      <c r="E33" s="75" t="s">
        <v>168</v>
      </c>
      <c r="F33" s="75" t="s">
        <v>72</v>
      </c>
      <c r="G33" s="20" t="s">
        <v>100</v>
      </c>
      <c r="H33" s="30"/>
    </row>
    <row r="34" spans="1:10" x14ac:dyDescent="0.25">
      <c r="A34" s="6" t="s">
        <v>105</v>
      </c>
      <c r="B34" s="8">
        <v>2</v>
      </c>
      <c r="C34" s="75" t="s">
        <v>104</v>
      </c>
      <c r="D34" s="75" t="s">
        <v>32</v>
      </c>
      <c r="E34" s="75" t="s">
        <v>170</v>
      </c>
      <c r="F34" s="75" t="s">
        <v>72</v>
      </c>
      <c r="G34" s="20" t="s">
        <v>102</v>
      </c>
      <c r="H34" s="23"/>
    </row>
    <row r="35" spans="1:10" x14ac:dyDescent="0.25">
      <c r="A35" s="6" t="s">
        <v>106</v>
      </c>
      <c r="B35" s="8">
        <v>2</v>
      </c>
      <c r="C35" s="75" t="s">
        <v>107</v>
      </c>
      <c r="D35" s="75" t="s">
        <v>32</v>
      </c>
      <c r="E35" s="75" t="s">
        <v>171</v>
      </c>
      <c r="F35" s="75" t="s">
        <v>76</v>
      </c>
      <c r="G35" s="20" t="s">
        <v>97</v>
      </c>
      <c r="H35" s="23"/>
    </row>
    <row r="36" spans="1:10" x14ac:dyDescent="0.25">
      <c r="A36" s="6" t="s">
        <v>108</v>
      </c>
      <c r="B36" s="8">
        <v>2</v>
      </c>
      <c r="C36" s="75" t="s">
        <v>107</v>
      </c>
      <c r="D36" s="75" t="s">
        <v>32</v>
      </c>
      <c r="E36" s="75" t="s">
        <v>169</v>
      </c>
      <c r="F36" s="75" t="s">
        <v>76</v>
      </c>
      <c r="G36" s="20" t="s">
        <v>95</v>
      </c>
      <c r="H36" s="23"/>
    </row>
    <row r="37" spans="1:10" x14ac:dyDescent="0.25">
      <c r="A37" s="6" t="s">
        <v>109</v>
      </c>
      <c r="B37" s="8" t="s">
        <v>54</v>
      </c>
      <c r="C37" s="75" t="s">
        <v>25</v>
      </c>
      <c r="D37" s="75" t="s">
        <v>24</v>
      </c>
      <c r="E37" s="75" t="s">
        <v>172</v>
      </c>
      <c r="F37" s="75" t="s">
        <v>65</v>
      </c>
      <c r="G37" s="20" t="s">
        <v>95</v>
      </c>
    </row>
    <row r="38" spans="1:10" x14ac:dyDescent="0.25">
      <c r="A38" s="6" t="s">
        <v>110</v>
      </c>
      <c r="B38" s="8" t="s">
        <v>54</v>
      </c>
      <c r="C38" s="75" t="s">
        <v>25</v>
      </c>
      <c r="D38" s="75" t="s">
        <v>24</v>
      </c>
      <c r="E38" s="75" t="s">
        <v>173</v>
      </c>
      <c r="F38" s="75" t="s">
        <v>65</v>
      </c>
      <c r="G38" s="20" t="s">
        <v>97</v>
      </c>
      <c r="H38" s="16"/>
    </row>
    <row r="39" spans="1:10" x14ac:dyDescent="0.25">
      <c r="A39" s="6" t="s">
        <v>111</v>
      </c>
      <c r="B39" s="8">
        <v>1</v>
      </c>
      <c r="C39" s="75" t="s">
        <v>41</v>
      </c>
      <c r="D39" s="75" t="s">
        <v>40</v>
      </c>
      <c r="E39" s="75" t="s">
        <v>174</v>
      </c>
      <c r="F39" s="75" t="s">
        <v>66</v>
      </c>
      <c r="G39" s="20" t="s">
        <v>95</v>
      </c>
    </row>
    <row r="40" spans="1:10" x14ac:dyDescent="0.25">
      <c r="A40" s="6" t="s">
        <v>112</v>
      </c>
      <c r="B40" s="8">
        <v>1</v>
      </c>
      <c r="C40" s="75" t="s">
        <v>41</v>
      </c>
      <c r="D40" s="75" t="s">
        <v>40</v>
      </c>
      <c r="E40" s="75" t="s">
        <v>175</v>
      </c>
      <c r="F40" s="75" t="s">
        <v>66</v>
      </c>
      <c r="G40" s="20" t="s">
        <v>97</v>
      </c>
    </row>
    <row r="41" spans="1:10" x14ac:dyDescent="0.25">
      <c r="A41" s="6" t="s">
        <v>113</v>
      </c>
      <c r="B41" s="8">
        <v>1</v>
      </c>
      <c r="C41" s="75" t="s">
        <v>17</v>
      </c>
      <c r="D41" s="75" t="s">
        <v>16</v>
      </c>
      <c r="E41" s="75" t="s">
        <v>176</v>
      </c>
      <c r="F41" s="75" t="s">
        <v>66</v>
      </c>
      <c r="G41" s="20" t="s">
        <v>100</v>
      </c>
    </row>
    <row r="42" spans="1:10" x14ac:dyDescent="0.25">
      <c r="A42" s="6" t="s">
        <v>114</v>
      </c>
      <c r="B42" s="8">
        <v>1</v>
      </c>
      <c r="C42" s="75" t="s">
        <v>17</v>
      </c>
      <c r="D42" s="75" t="s">
        <v>16</v>
      </c>
      <c r="E42" s="75" t="s">
        <v>177</v>
      </c>
      <c r="F42" s="75" t="s">
        <v>66</v>
      </c>
      <c r="G42" s="20" t="s">
        <v>102</v>
      </c>
    </row>
    <row r="43" spans="1:10" x14ac:dyDescent="0.25">
      <c r="A43" s="6" t="s">
        <v>115</v>
      </c>
      <c r="B43" s="8">
        <v>1</v>
      </c>
      <c r="C43" s="75" t="s">
        <v>21</v>
      </c>
      <c r="D43" s="75" t="s">
        <v>20</v>
      </c>
      <c r="E43" s="75" t="s">
        <v>178</v>
      </c>
      <c r="F43" s="75" t="s">
        <v>69</v>
      </c>
      <c r="G43" s="20" t="s">
        <v>100</v>
      </c>
    </row>
    <row r="44" spans="1:10" x14ac:dyDescent="0.25">
      <c r="A44" s="6" t="s">
        <v>116</v>
      </c>
      <c r="B44" s="8">
        <v>1</v>
      </c>
      <c r="C44" s="75" t="s">
        <v>21</v>
      </c>
      <c r="D44" s="75" t="s">
        <v>20</v>
      </c>
      <c r="E44" s="75" t="s">
        <v>179</v>
      </c>
      <c r="F44" s="75" t="s">
        <v>69</v>
      </c>
      <c r="G44" s="20" t="s">
        <v>102</v>
      </c>
      <c r="I44" s="37"/>
      <c r="J44" s="37"/>
    </row>
    <row r="45" spans="1:10" x14ac:dyDescent="0.25">
      <c r="A45" s="6" t="s">
        <v>117</v>
      </c>
      <c r="B45" s="8">
        <v>1</v>
      </c>
      <c r="C45" s="75" t="s">
        <v>37</v>
      </c>
      <c r="D45" s="75" t="s">
        <v>36</v>
      </c>
      <c r="E45" s="75" t="s">
        <v>180</v>
      </c>
      <c r="F45" s="75" t="s">
        <v>69</v>
      </c>
      <c r="G45" s="20" t="s">
        <v>97</v>
      </c>
      <c r="I45" s="33"/>
    </row>
    <row r="46" spans="1:10" x14ac:dyDescent="0.25">
      <c r="A46" s="6" t="s">
        <v>118</v>
      </c>
      <c r="B46" s="8">
        <v>1</v>
      </c>
      <c r="C46" s="75" t="s">
        <v>37</v>
      </c>
      <c r="D46" s="75" t="s">
        <v>36</v>
      </c>
      <c r="E46" s="75" t="s">
        <v>181</v>
      </c>
      <c r="F46" s="75" t="s">
        <v>69</v>
      </c>
      <c r="G46" s="20" t="s">
        <v>95</v>
      </c>
      <c r="I46" s="23"/>
    </row>
    <row r="47" spans="1:10" x14ac:dyDescent="0.25">
      <c r="A47" s="6" t="s">
        <v>119</v>
      </c>
      <c r="B47" s="8">
        <v>2</v>
      </c>
      <c r="C47" s="75" t="s">
        <v>29</v>
      </c>
      <c r="D47" s="75" t="s">
        <v>28</v>
      </c>
      <c r="E47" s="75" t="s">
        <v>182</v>
      </c>
      <c r="F47" s="75" t="s">
        <v>72</v>
      </c>
      <c r="G47" s="20" t="s">
        <v>97</v>
      </c>
      <c r="I47" s="23"/>
    </row>
    <row r="48" spans="1:10" x14ac:dyDescent="0.25">
      <c r="A48" s="6" t="s">
        <v>120</v>
      </c>
      <c r="B48" s="8">
        <v>2</v>
      </c>
      <c r="C48" s="75" t="s">
        <v>29</v>
      </c>
      <c r="D48" s="75" t="s">
        <v>28</v>
      </c>
      <c r="E48" s="75" t="s">
        <v>183</v>
      </c>
      <c r="F48" s="75" t="s">
        <v>72</v>
      </c>
      <c r="G48" s="20" t="s">
        <v>95</v>
      </c>
      <c r="I48" s="23"/>
    </row>
    <row r="49" spans="1:9" x14ac:dyDescent="0.25">
      <c r="A49" s="6" t="s">
        <v>193</v>
      </c>
      <c r="B49" s="8" t="s">
        <v>149</v>
      </c>
      <c r="C49" s="75" t="s">
        <v>149</v>
      </c>
      <c r="D49" s="75" t="s">
        <v>148</v>
      </c>
      <c r="E49" s="75" t="s">
        <v>151</v>
      </c>
      <c r="F49" s="75" t="s">
        <v>88</v>
      </c>
      <c r="G49" s="20" t="s">
        <v>194</v>
      </c>
      <c r="H49" s="37"/>
      <c r="I49" s="23"/>
    </row>
    <row r="50" spans="1:9" ht="15.75" thickBot="1" x14ac:dyDescent="0.3">
      <c r="A50" s="76" t="s">
        <v>196</v>
      </c>
      <c r="B50" s="42" t="s">
        <v>149</v>
      </c>
      <c r="C50" s="43" t="s">
        <v>149</v>
      </c>
      <c r="D50" s="43" t="s">
        <v>148</v>
      </c>
      <c r="E50" s="43" t="s">
        <v>195</v>
      </c>
      <c r="F50" s="43" t="s">
        <v>61</v>
      </c>
      <c r="G50" s="44" t="s">
        <v>100</v>
      </c>
      <c r="H50" s="33"/>
      <c r="I50" s="23"/>
    </row>
    <row r="51" spans="1:9" ht="15.75" thickBot="1" x14ac:dyDescent="0.3">
      <c r="A51" s="74" t="s">
        <v>121</v>
      </c>
      <c r="B51" s="63"/>
      <c r="C51" s="63"/>
      <c r="D51" s="63"/>
      <c r="E51" s="63"/>
      <c r="F51" s="64"/>
      <c r="G51" s="23"/>
      <c r="H51" s="23"/>
      <c r="I51" s="23"/>
    </row>
    <row r="52" spans="1:9" ht="15.75" thickBot="1" x14ac:dyDescent="0.3">
      <c r="A52" s="29" t="s">
        <v>122</v>
      </c>
      <c r="B52" s="34" t="s">
        <v>123</v>
      </c>
      <c r="C52" s="35" t="s">
        <v>124</v>
      </c>
      <c r="D52" s="35" t="s">
        <v>125</v>
      </c>
      <c r="E52" s="36" t="s">
        <v>126</v>
      </c>
      <c r="F52" s="32"/>
      <c r="G52" s="23"/>
      <c r="H52" s="23"/>
      <c r="I52" s="23"/>
    </row>
    <row r="53" spans="1:9" x14ac:dyDescent="0.25">
      <c r="A53" s="49" t="s">
        <v>127</v>
      </c>
      <c r="B53" s="7">
        <v>500</v>
      </c>
      <c r="C53" s="22">
        <v>4</v>
      </c>
      <c r="D53" s="22" t="s">
        <v>128</v>
      </c>
      <c r="E53" s="19" t="s">
        <v>129</v>
      </c>
      <c r="F53" s="54"/>
      <c r="G53" s="23"/>
      <c r="H53" s="23"/>
    </row>
    <row r="54" spans="1:9" x14ac:dyDescent="0.25">
      <c r="A54" s="6" t="s">
        <v>130</v>
      </c>
      <c r="B54" s="8">
        <v>501</v>
      </c>
      <c r="C54" s="23">
        <v>512</v>
      </c>
      <c r="D54" s="23" t="s">
        <v>131</v>
      </c>
      <c r="E54" s="20" t="s">
        <v>132</v>
      </c>
      <c r="F54" s="55"/>
      <c r="G54" s="23"/>
      <c r="H54" s="23"/>
    </row>
    <row r="55" spans="1:9" x14ac:dyDescent="0.25">
      <c r="A55" s="6" t="s">
        <v>133</v>
      </c>
      <c r="B55" s="8">
        <v>504</v>
      </c>
      <c r="C55" s="23">
        <v>512</v>
      </c>
      <c r="D55" s="23" t="s">
        <v>134</v>
      </c>
      <c r="E55" s="20" t="s">
        <v>135</v>
      </c>
      <c r="F55" s="55"/>
      <c r="G55" s="23"/>
      <c r="H55" s="23"/>
    </row>
    <row r="56" spans="1:9" x14ac:dyDescent="0.25">
      <c r="A56" s="6" t="s">
        <v>136</v>
      </c>
      <c r="B56" s="8">
        <v>502</v>
      </c>
      <c r="C56" s="23">
        <v>512</v>
      </c>
      <c r="D56" s="23" t="s">
        <v>137</v>
      </c>
      <c r="E56" s="20" t="s">
        <v>138</v>
      </c>
      <c r="F56" s="55"/>
      <c r="G56" s="23"/>
      <c r="H56" s="23"/>
    </row>
    <row r="57" spans="1:9" x14ac:dyDescent="0.25">
      <c r="A57" s="6" t="s">
        <v>139</v>
      </c>
      <c r="B57" s="8">
        <v>505</v>
      </c>
      <c r="C57" s="23">
        <v>512</v>
      </c>
      <c r="D57" s="23" t="s">
        <v>140</v>
      </c>
      <c r="E57" s="20" t="s">
        <v>141</v>
      </c>
      <c r="F57" s="55"/>
      <c r="G57" s="23"/>
      <c r="H57" s="23"/>
    </row>
    <row r="58" spans="1:9" x14ac:dyDescent="0.25">
      <c r="A58" s="6" t="s">
        <v>142</v>
      </c>
      <c r="B58" s="8">
        <v>503</v>
      </c>
      <c r="C58" s="23">
        <v>512</v>
      </c>
      <c r="D58" s="23" t="s">
        <v>143</v>
      </c>
      <c r="E58" s="20" t="s">
        <v>144</v>
      </c>
      <c r="F58" s="55"/>
    </row>
    <row r="59" spans="1:9" x14ac:dyDescent="0.25">
      <c r="A59" s="6" t="s">
        <v>145</v>
      </c>
      <c r="B59" s="8">
        <v>506</v>
      </c>
      <c r="C59" s="23">
        <v>512</v>
      </c>
      <c r="D59" s="23" t="s">
        <v>146</v>
      </c>
      <c r="E59" s="20" t="s">
        <v>147</v>
      </c>
      <c r="F59" s="55"/>
    </row>
    <row r="60" spans="1:9" x14ac:dyDescent="0.25">
      <c r="A60" s="6" t="s">
        <v>187</v>
      </c>
      <c r="B60" s="8">
        <v>507</v>
      </c>
      <c r="C60" s="23">
        <v>512</v>
      </c>
      <c r="D60" s="23" t="s">
        <v>189</v>
      </c>
      <c r="E60" s="20" t="s">
        <v>191</v>
      </c>
      <c r="F60" s="55"/>
    </row>
    <row r="61" spans="1:9" x14ac:dyDescent="0.25">
      <c r="A61" s="6" t="s">
        <v>188</v>
      </c>
      <c r="B61" s="8">
        <v>508</v>
      </c>
      <c r="C61" s="23">
        <v>512</v>
      </c>
      <c r="D61" s="23" t="s">
        <v>190</v>
      </c>
      <c r="E61" s="20" t="s">
        <v>192</v>
      </c>
      <c r="F61" s="55"/>
    </row>
    <row r="62" spans="1:9" ht="15.75" thickBot="1" x14ac:dyDescent="0.3">
      <c r="A62" s="50"/>
      <c r="B62" s="51"/>
      <c r="C62" s="52"/>
      <c r="D62" s="52"/>
      <c r="E62" s="53"/>
      <c r="F62" s="50"/>
    </row>
  </sheetData>
  <sortState xmlns:xlrd2="http://schemas.microsoft.com/office/spreadsheetml/2017/richdata2" ref="A3:H11">
    <sortCondition ref="F3:F11"/>
  </sortState>
  <mergeCells count="8">
    <mergeCell ref="A1:H1"/>
    <mergeCell ref="A12:H12"/>
    <mergeCell ref="A27:H27"/>
    <mergeCell ref="A51:F51"/>
    <mergeCell ref="Q19:S19"/>
    <mergeCell ref="Q20:S20"/>
    <mergeCell ref="Q21:S21"/>
    <mergeCell ref="Q22:S22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Guillermo Pérez Trabado</dc:creator>
  <cp:keywords/>
  <dc:description/>
  <cp:lastModifiedBy>Fran</cp:lastModifiedBy>
  <cp:revision/>
  <dcterms:created xsi:type="dcterms:W3CDTF">2022-03-30T08:11:20Z</dcterms:created>
  <dcterms:modified xsi:type="dcterms:W3CDTF">2023-04-11T16:54:38Z</dcterms:modified>
  <cp:category/>
  <cp:contentStatus/>
</cp:coreProperties>
</file>