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o\Documents\0. Clases\EIM\"/>
    </mc:Choice>
  </mc:AlternateContent>
  <xr:revisionPtr revIDLastSave="0" documentId="13_ncr:1_{F5181282-8B50-4E8D-9D35-43C39E7011E3}" xr6:coauthVersionLast="47" xr6:coauthVersionMax="47" xr10:uidLastSave="{00000000-0000-0000-0000-000000000000}"/>
  <bookViews>
    <workbookView xWindow="-120" yWindow="-120" windowWidth="29040" windowHeight="15840" xr2:uid="{C3E74043-803E-4A27-948E-5675BCE4DA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1" l="1"/>
  <c r="F18" i="1"/>
  <c r="I18" i="1" s="1"/>
  <c r="E19" i="1"/>
  <c r="B15" i="1"/>
  <c r="E18" i="1"/>
  <c r="H18" i="1"/>
  <c r="G19" i="1" l="1"/>
  <c r="K19" i="1" s="1"/>
  <c r="H20" i="1"/>
  <c r="H21" i="1" s="1"/>
  <c r="H22" i="1" s="1"/>
  <c r="H23" i="1" s="1"/>
  <c r="J18" i="1"/>
  <c r="G18" i="1"/>
  <c r="K18" i="1" s="1"/>
  <c r="E20" i="1"/>
  <c r="G20" i="1" s="1"/>
  <c r="F19" i="1"/>
  <c r="J19" i="1" s="1"/>
  <c r="M18" i="1"/>
  <c r="M19" i="1"/>
  <c r="K20" i="1" l="1"/>
  <c r="I19" i="1"/>
  <c r="L19" i="1" s="1"/>
  <c r="H24" i="1"/>
  <c r="L18" i="1"/>
  <c r="M20" i="1"/>
  <c r="E21" i="1"/>
  <c r="G21" i="1" s="1"/>
  <c r="K21" i="1" s="1"/>
  <c r="F20" i="1"/>
  <c r="H25" i="1" l="1"/>
  <c r="J20" i="1"/>
  <c r="I20" i="1"/>
  <c r="L20" i="1" s="1"/>
  <c r="E22" i="1"/>
  <c r="G22" i="1" s="1"/>
  <c r="K22" i="1" s="1"/>
  <c r="F21" i="1"/>
  <c r="M21" i="1"/>
  <c r="H26" i="1" l="1"/>
  <c r="J21" i="1"/>
  <c r="I21" i="1"/>
  <c r="L21" i="1" s="1"/>
  <c r="E23" i="1"/>
  <c r="G23" i="1" s="1"/>
  <c r="K23" i="1" s="1"/>
  <c r="F22" i="1"/>
  <c r="M22" i="1"/>
  <c r="J22" i="1" l="1"/>
  <c r="I22" i="1"/>
  <c r="L22" i="1" s="1"/>
  <c r="H27" i="1"/>
  <c r="E24" i="1"/>
  <c r="G24" i="1" s="1"/>
  <c r="K24" i="1" s="1"/>
  <c r="F23" i="1"/>
  <c r="M23" i="1"/>
  <c r="H28" i="1" l="1"/>
  <c r="J23" i="1"/>
  <c r="I23" i="1"/>
  <c r="L23" i="1" s="1"/>
  <c r="E25" i="1"/>
  <c r="G25" i="1" s="1"/>
  <c r="K25" i="1" s="1"/>
  <c r="F24" i="1"/>
  <c r="M24" i="1"/>
  <c r="J24" i="1" l="1"/>
  <c r="I24" i="1"/>
  <c r="L24" i="1" s="1"/>
  <c r="H29" i="1"/>
  <c r="E26" i="1"/>
  <c r="G26" i="1" s="1"/>
  <c r="K26" i="1" s="1"/>
  <c r="F25" i="1"/>
  <c r="M25" i="1"/>
  <c r="H30" i="1" l="1"/>
  <c r="J25" i="1"/>
  <c r="I25" i="1"/>
  <c r="L25" i="1" s="1"/>
  <c r="E27" i="1"/>
  <c r="G27" i="1" s="1"/>
  <c r="K27" i="1" s="1"/>
  <c r="F26" i="1"/>
  <c r="M26" i="1"/>
  <c r="J26" i="1" l="1"/>
  <c r="I26" i="1"/>
  <c r="L26" i="1" s="1"/>
  <c r="H31" i="1"/>
  <c r="E28" i="1"/>
  <c r="G28" i="1" s="1"/>
  <c r="K28" i="1" s="1"/>
  <c r="F27" i="1"/>
  <c r="M27" i="1"/>
  <c r="H32" i="1" l="1"/>
  <c r="J27" i="1"/>
  <c r="I27" i="1"/>
  <c r="L27" i="1" s="1"/>
  <c r="E29" i="1"/>
  <c r="G29" i="1" s="1"/>
  <c r="K29" i="1" s="1"/>
  <c r="F28" i="1"/>
  <c r="M28" i="1"/>
  <c r="J28" i="1" l="1"/>
  <c r="I28" i="1"/>
  <c r="L28" i="1" s="1"/>
  <c r="H33" i="1"/>
  <c r="E30" i="1"/>
  <c r="G30" i="1" s="1"/>
  <c r="K30" i="1" s="1"/>
  <c r="F29" i="1"/>
  <c r="M29" i="1"/>
  <c r="H34" i="1" l="1"/>
  <c r="J29" i="1"/>
  <c r="I29" i="1"/>
  <c r="L29" i="1" s="1"/>
  <c r="E31" i="1"/>
  <c r="G31" i="1" s="1"/>
  <c r="K31" i="1" s="1"/>
  <c r="F30" i="1"/>
  <c r="M30" i="1"/>
  <c r="J30" i="1" l="1"/>
  <c r="I30" i="1"/>
  <c r="L30" i="1" s="1"/>
  <c r="H35" i="1"/>
  <c r="E32" i="1"/>
  <c r="G32" i="1" s="1"/>
  <c r="K32" i="1" s="1"/>
  <c r="F31" i="1"/>
  <c r="M31" i="1"/>
  <c r="H36" i="1" l="1"/>
  <c r="J31" i="1"/>
  <c r="I31" i="1"/>
  <c r="L31" i="1" s="1"/>
  <c r="E33" i="1"/>
  <c r="G33" i="1" s="1"/>
  <c r="K33" i="1" s="1"/>
  <c r="F32" i="1"/>
  <c r="M32" i="1"/>
  <c r="J32" i="1" l="1"/>
  <c r="I32" i="1"/>
  <c r="L32" i="1" s="1"/>
  <c r="H37" i="1"/>
  <c r="E34" i="1"/>
  <c r="G34" i="1" s="1"/>
  <c r="K34" i="1" s="1"/>
  <c r="F33" i="1"/>
  <c r="M33" i="1"/>
  <c r="H38" i="1" l="1"/>
  <c r="J33" i="1"/>
  <c r="I33" i="1"/>
  <c r="L33" i="1" s="1"/>
  <c r="E35" i="1"/>
  <c r="G35" i="1" s="1"/>
  <c r="K35" i="1" s="1"/>
  <c r="F34" i="1"/>
  <c r="M34" i="1"/>
  <c r="J34" i="1" l="1"/>
  <c r="I34" i="1"/>
  <c r="L34" i="1" s="1"/>
  <c r="H39" i="1"/>
  <c r="E36" i="1"/>
  <c r="G36" i="1" s="1"/>
  <c r="K36" i="1" s="1"/>
  <c r="F35" i="1"/>
  <c r="M35" i="1"/>
  <c r="H40" i="1" l="1"/>
  <c r="J35" i="1"/>
  <c r="I35" i="1"/>
  <c r="L35" i="1" s="1"/>
  <c r="E37" i="1"/>
  <c r="G37" i="1" s="1"/>
  <c r="K37" i="1" s="1"/>
  <c r="F36" i="1"/>
  <c r="M36" i="1"/>
  <c r="J36" i="1" l="1"/>
  <c r="I36" i="1"/>
  <c r="L36" i="1" s="1"/>
  <c r="H41" i="1"/>
  <c r="E38" i="1"/>
  <c r="G38" i="1" s="1"/>
  <c r="K38" i="1" s="1"/>
  <c r="F37" i="1"/>
  <c r="M37" i="1"/>
  <c r="H42" i="1" l="1"/>
  <c r="J37" i="1"/>
  <c r="I37" i="1"/>
  <c r="L37" i="1" s="1"/>
  <c r="E39" i="1"/>
  <c r="G39" i="1" s="1"/>
  <c r="K39" i="1" s="1"/>
  <c r="F38" i="1"/>
  <c r="M38" i="1"/>
  <c r="J38" i="1" l="1"/>
  <c r="I38" i="1"/>
  <c r="L38" i="1" s="1"/>
  <c r="H43" i="1"/>
  <c r="E40" i="1"/>
  <c r="G40" i="1" s="1"/>
  <c r="K40" i="1" s="1"/>
  <c r="F39" i="1"/>
  <c r="M39" i="1"/>
  <c r="H44" i="1" l="1"/>
  <c r="J39" i="1"/>
  <c r="I39" i="1"/>
  <c r="L39" i="1" s="1"/>
  <c r="E41" i="1"/>
  <c r="G41" i="1" s="1"/>
  <c r="K41" i="1" s="1"/>
  <c r="F40" i="1"/>
  <c r="M40" i="1"/>
  <c r="J40" i="1" l="1"/>
  <c r="I40" i="1"/>
  <c r="L40" i="1" s="1"/>
  <c r="H45" i="1"/>
  <c r="E42" i="1"/>
  <c r="G42" i="1" s="1"/>
  <c r="K42" i="1" s="1"/>
  <c r="F41" i="1"/>
  <c r="M41" i="1"/>
  <c r="H46" i="1" l="1"/>
  <c r="J41" i="1"/>
  <c r="I41" i="1"/>
  <c r="L41" i="1" s="1"/>
  <c r="E43" i="1"/>
  <c r="G43" i="1" s="1"/>
  <c r="K43" i="1" s="1"/>
  <c r="F42" i="1"/>
  <c r="M42" i="1"/>
  <c r="J42" i="1" l="1"/>
  <c r="I42" i="1"/>
  <c r="L42" i="1" s="1"/>
  <c r="H47" i="1"/>
  <c r="E44" i="1"/>
  <c r="G44" i="1" s="1"/>
  <c r="K44" i="1" s="1"/>
  <c r="F43" i="1"/>
  <c r="M43" i="1"/>
  <c r="H48" i="1" l="1"/>
  <c r="J43" i="1"/>
  <c r="I43" i="1"/>
  <c r="L43" i="1" s="1"/>
  <c r="E45" i="1"/>
  <c r="G45" i="1" s="1"/>
  <c r="K45" i="1" s="1"/>
  <c r="F44" i="1"/>
  <c r="M44" i="1"/>
  <c r="J44" i="1" l="1"/>
  <c r="I44" i="1"/>
  <c r="L44" i="1" s="1"/>
  <c r="H49" i="1"/>
  <c r="E46" i="1"/>
  <c r="G46" i="1" s="1"/>
  <c r="K46" i="1" s="1"/>
  <c r="F45" i="1"/>
  <c r="M45" i="1"/>
  <c r="J45" i="1" l="1"/>
  <c r="I45" i="1"/>
  <c r="L45" i="1" s="1"/>
  <c r="H50" i="1"/>
  <c r="E47" i="1"/>
  <c r="G47" i="1" s="1"/>
  <c r="K47" i="1" s="1"/>
  <c r="F46" i="1"/>
  <c r="M46" i="1"/>
  <c r="H51" i="1" l="1"/>
  <c r="J46" i="1"/>
  <c r="I46" i="1"/>
  <c r="L46" i="1" s="1"/>
  <c r="E48" i="1"/>
  <c r="G48" i="1" s="1"/>
  <c r="K48" i="1" s="1"/>
  <c r="F47" i="1"/>
  <c r="M47" i="1"/>
  <c r="J47" i="1" l="1"/>
  <c r="I47" i="1"/>
  <c r="L47" i="1" s="1"/>
  <c r="H52" i="1"/>
  <c r="E49" i="1"/>
  <c r="G49" i="1" s="1"/>
  <c r="K49" i="1" s="1"/>
  <c r="F48" i="1"/>
  <c r="M48" i="1"/>
  <c r="H53" i="1" l="1"/>
  <c r="J48" i="1"/>
  <c r="I48" i="1"/>
  <c r="L48" i="1" s="1"/>
  <c r="F49" i="1"/>
  <c r="E50" i="1"/>
  <c r="G50" i="1" s="1"/>
  <c r="K50" i="1" s="1"/>
  <c r="M49" i="1"/>
  <c r="H54" i="1" l="1"/>
  <c r="J49" i="1"/>
  <c r="I49" i="1"/>
  <c r="L49" i="1" s="1"/>
  <c r="F50" i="1"/>
  <c r="E51" i="1"/>
  <c r="G51" i="1" s="1"/>
  <c r="K51" i="1" s="1"/>
  <c r="M50" i="1"/>
  <c r="H55" i="1" l="1"/>
  <c r="J50" i="1"/>
  <c r="I50" i="1"/>
  <c r="L50" i="1" s="1"/>
  <c r="F51" i="1"/>
  <c r="E52" i="1"/>
  <c r="G52" i="1" s="1"/>
  <c r="K52" i="1" s="1"/>
  <c r="M51" i="1"/>
  <c r="H56" i="1" l="1"/>
  <c r="J51" i="1"/>
  <c r="I51" i="1"/>
  <c r="L51" i="1" s="1"/>
  <c r="F52" i="1"/>
  <c r="E53" i="1"/>
  <c r="G53" i="1" s="1"/>
  <c r="K53" i="1" s="1"/>
  <c r="M52" i="1"/>
  <c r="J52" i="1" l="1"/>
  <c r="I52" i="1"/>
  <c r="L52" i="1" s="1"/>
  <c r="H57" i="1"/>
  <c r="F53" i="1"/>
  <c r="E54" i="1"/>
  <c r="G54" i="1" s="1"/>
  <c r="K54" i="1" s="1"/>
  <c r="M53" i="1"/>
  <c r="J53" i="1" l="1"/>
  <c r="I53" i="1"/>
  <c r="L53" i="1" s="1"/>
  <c r="H58" i="1"/>
  <c r="F54" i="1"/>
  <c r="E55" i="1"/>
  <c r="G55" i="1" s="1"/>
  <c r="K55" i="1" s="1"/>
  <c r="M54" i="1"/>
  <c r="H59" i="1" l="1"/>
  <c r="J54" i="1"/>
  <c r="I54" i="1"/>
  <c r="L54" i="1" s="1"/>
  <c r="F55" i="1"/>
  <c r="E56" i="1"/>
  <c r="G56" i="1" s="1"/>
  <c r="K56" i="1" s="1"/>
  <c r="M55" i="1"/>
  <c r="J55" i="1" l="1"/>
  <c r="I55" i="1"/>
  <c r="L55" i="1" s="1"/>
  <c r="H60" i="1"/>
  <c r="F56" i="1"/>
  <c r="E57" i="1"/>
  <c r="G57" i="1" s="1"/>
  <c r="K57" i="1" s="1"/>
  <c r="M56" i="1"/>
  <c r="J56" i="1" l="1"/>
  <c r="I56" i="1"/>
  <c r="L56" i="1" s="1"/>
  <c r="H61" i="1"/>
  <c r="F57" i="1"/>
  <c r="E58" i="1"/>
  <c r="G58" i="1" s="1"/>
  <c r="K58" i="1" s="1"/>
  <c r="M57" i="1"/>
  <c r="J57" i="1" l="1"/>
  <c r="I57" i="1"/>
  <c r="L57" i="1" s="1"/>
  <c r="H62" i="1"/>
  <c r="F58" i="1"/>
  <c r="E59" i="1"/>
  <c r="G59" i="1" s="1"/>
  <c r="K59" i="1" s="1"/>
  <c r="M58" i="1"/>
  <c r="H63" i="1" l="1"/>
  <c r="J58" i="1"/>
  <c r="I58" i="1"/>
  <c r="L58" i="1" s="1"/>
  <c r="F59" i="1"/>
  <c r="E60" i="1"/>
  <c r="G60" i="1" s="1"/>
  <c r="K60" i="1" s="1"/>
  <c r="M59" i="1"/>
  <c r="J59" i="1" l="1"/>
  <c r="I59" i="1"/>
  <c r="L59" i="1" s="1"/>
  <c r="H64" i="1"/>
  <c r="F60" i="1"/>
  <c r="E61" i="1"/>
  <c r="G61" i="1" s="1"/>
  <c r="K61" i="1" s="1"/>
  <c r="M60" i="1"/>
  <c r="J60" i="1" l="1"/>
  <c r="I60" i="1"/>
  <c r="L60" i="1" s="1"/>
  <c r="H65" i="1"/>
  <c r="F61" i="1"/>
  <c r="E62" i="1"/>
  <c r="G62" i="1" s="1"/>
  <c r="K62" i="1" s="1"/>
  <c r="M61" i="1"/>
  <c r="J61" i="1" l="1"/>
  <c r="I61" i="1"/>
  <c r="L61" i="1" s="1"/>
  <c r="H66" i="1"/>
  <c r="F62" i="1"/>
  <c r="E63" i="1"/>
  <c r="G63" i="1" s="1"/>
  <c r="K63" i="1" s="1"/>
  <c r="M62" i="1"/>
  <c r="H67" i="1" l="1"/>
  <c r="J62" i="1"/>
  <c r="I62" i="1"/>
  <c r="L62" i="1" s="1"/>
  <c r="F63" i="1"/>
  <c r="E64" i="1"/>
  <c r="G64" i="1" s="1"/>
  <c r="K64" i="1" s="1"/>
  <c r="M63" i="1"/>
  <c r="H68" i="1" l="1"/>
  <c r="J63" i="1"/>
  <c r="I63" i="1"/>
  <c r="L63" i="1" s="1"/>
  <c r="F64" i="1"/>
  <c r="E65" i="1"/>
  <c r="G65" i="1" s="1"/>
  <c r="K65" i="1" s="1"/>
  <c r="M64" i="1"/>
  <c r="J64" i="1" l="1"/>
  <c r="I64" i="1"/>
  <c r="L64" i="1" s="1"/>
  <c r="H69" i="1"/>
  <c r="F65" i="1"/>
  <c r="E66" i="1"/>
  <c r="G66" i="1" s="1"/>
  <c r="K66" i="1" s="1"/>
  <c r="M65" i="1"/>
  <c r="J65" i="1" l="1"/>
  <c r="I65" i="1"/>
  <c r="L65" i="1" s="1"/>
  <c r="H70" i="1"/>
  <c r="F66" i="1"/>
  <c r="E67" i="1"/>
  <c r="G67" i="1" s="1"/>
  <c r="K67" i="1" s="1"/>
  <c r="M66" i="1"/>
  <c r="H71" i="1" l="1"/>
  <c r="J66" i="1"/>
  <c r="I66" i="1"/>
  <c r="L66" i="1" s="1"/>
  <c r="F67" i="1"/>
  <c r="E68" i="1"/>
  <c r="G68" i="1" s="1"/>
  <c r="K68" i="1" s="1"/>
  <c r="M67" i="1"/>
  <c r="H72" i="1" l="1"/>
  <c r="J67" i="1"/>
  <c r="I67" i="1"/>
  <c r="L67" i="1" s="1"/>
  <c r="F68" i="1"/>
  <c r="E69" i="1"/>
  <c r="G69" i="1" s="1"/>
  <c r="K69" i="1" s="1"/>
  <c r="M68" i="1"/>
  <c r="J68" i="1" l="1"/>
  <c r="I68" i="1"/>
  <c r="L68" i="1" s="1"/>
  <c r="H73" i="1"/>
  <c r="F69" i="1"/>
  <c r="E70" i="1"/>
  <c r="G70" i="1" s="1"/>
  <c r="K70" i="1" s="1"/>
  <c r="M69" i="1"/>
  <c r="H74" i="1" l="1"/>
  <c r="J69" i="1"/>
  <c r="I69" i="1"/>
  <c r="L69" i="1" s="1"/>
  <c r="F70" i="1"/>
  <c r="E71" i="1"/>
  <c r="G71" i="1" s="1"/>
  <c r="K71" i="1" s="1"/>
  <c r="M70" i="1"/>
  <c r="H75" i="1" l="1"/>
  <c r="J70" i="1"/>
  <c r="I70" i="1"/>
  <c r="L70" i="1" s="1"/>
  <c r="F71" i="1"/>
  <c r="E72" i="1"/>
  <c r="G72" i="1" s="1"/>
  <c r="K72" i="1" s="1"/>
  <c r="M71" i="1"/>
  <c r="H76" i="1" l="1"/>
  <c r="J71" i="1"/>
  <c r="I71" i="1"/>
  <c r="L71" i="1" s="1"/>
  <c r="F72" i="1"/>
  <c r="E73" i="1"/>
  <c r="G73" i="1" s="1"/>
  <c r="K73" i="1" s="1"/>
  <c r="M72" i="1"/>
  <c r="J72" i="1" l="1"/>
  <c r="I72" i="1"/>
  <c r="L72" i="1" s="1"/>
  <c r="H77" i="1"/>
  <c r="F73" i="1"/>
  <c r="E74" i="1"/>
  <c r="G74" i="1" s="1"/>
  <c r="K74" i="1" s="1"/>
  <c r="M73" i="1"/>
  <c r="H78" i="1" l="1"/>
  <c r="J73" i="1"/>
  <c r="I73" i="1"/>
  <c r="L73" i="1" s="1"/>
  <c r="F74" i="1"/>
  <c r="E75" i="1"/>
  <c r="G75" i="1" s="1"/>
  <c r="K75" i="1" s="1"/>
  <c r="M74" i="1"/>
  <c r="H79" i="1" l="1"/>
  <c r="J74" i="1"/>
  <c r="I74" i="1"/>
  <c r="L74" i="1" s="1"/>
  <c r="F75" i="1"/>
  <c r="E76" i="1"/>
  <c r="G76" i="1" s="1"/>
  <c r="K76" i="1" s="1"/>
  <c r="M75" i="1"/>
  <c r="H80" i="1" l="1"/>
  <c r="J75" i="1"/>
  <c r="I75" i="1"/>
  <c r="L75" i="1" s="1"/>
  <c r="F76" i="1"/>
  <c r="E77" i="1"/>
  <c r="G77" i="1" s="1"/>
  <c r="K77" i="1" s="1"/>
  <c r="M76" i="1"/>
  <c r="H81" i="1" l="1"/>
  <c r="J76" i="1"/>
  <c r="I76" i="1"/>
  <c r="L76" i="1" s="1"/>
  <c r="F77" i="1"/>
  <c r="E78" i="1"/>
  <c r="G78" i="1" s="1"/>
  <c r="K78" i="1" s="1"/>
  <c r="M77" i="1"/>
  <c r="H82" i="1" l="1"/>
  <c r="J77" i="1"/>
  <c r="I77" i="1"/>
  <c r="L77" i="1" s="1"/>
  <c r="F78" i="1"/>
  <c r="E79" i="1"/>
  <c r="G79" i="1" s="1"/>
  <c r="K79" i="1" s="1"/>
  <c r="M78" i="1"/>
  <c r="H83" i="1" l="1"/>
  <c r="J78" i="1"/>
  <c r="I78" i="1"/>
  <c r="L78" i="1" s="1"/>
  <c r="F79" i="1"/>
  <c r="E80" i="1"/>
  <c r="G80" i="1" s="1"/>
  <c r="K80" i="1" s="1"/>
  <c r="M79" i="1"/>
  <c r="J79" i="1" l="1"/>
  <c r="I79" i="1"/>
  <c r="L79" i="1" s="1"/>
  <c r="H84" i="1"/>
  <c r="F80" i="1"/>
  <c r="E81" i="1"/>
  <c r="G81" i="1" s="1"/>
  <c r="K81" i="1" s="1"/>
  <c r="M80" i="1"/>
  <c r="H85" i="1" l="1"/>
  <c r="J80" i="1"/>
  <c r="I80" i="1"/>
  <c r="L80" i="1" s="1"/>
  <c r="F81" i="1"/>
  <c r="E82" i="1"/>
  <c r="G82" i="1" s="1"/>
  <c r="K82" i="1" s="1"/>
  <c r="M81" i="1"/>
  <c r="H86" i="1" l="1"/>
  <c r="J81" i="1"/>
  <c r="I81" i="1"/>
  <c r="L81" i="1" s="1"/>
  <c r="F82" i="1"/>
  <c r="E83" i="1"/>
  <c r="G83" i="1" s="1"/>
  <c r="K83" i="1" s="1"/>
  <c r="M82" i="1"/>
  <c r="H87" i="1" l="1"/>
  <c r="J82" i="1"/>
  <c r="I82" i="1"/>
  <c r="L82" i="1" s="1"/>
  <c r="F83" i="1"/>
  <c r="E84" i="1"/>
  <c r="G84" i="1" s="1"/>
  <c r="K84" i="1" s="1"/>
  <c r="M83" i="1"/>
  <c r="H88" i="1" l="1"/>
  <c r="J83" i="1"/>
  <c r="I83" i="1"/>
  <c r="L83" i="1" s="1"/>
  <c r="F84" i="1"/>
  <c r="E85" i="1"/>
  <c r="G85" i="1" s="1"/>
  <c r="K85" i="1" s="1"/>
  <c r="M84" i="1"/>
  <c r="H89" i="1" l="1"/>
  <c r="J84" i="1"/>
  <c r="I84" i="1"/>
  <c r="L84" i="1" s="1"/>
  <c r="F85" i="1"/>
  <c r="E86" i="1"/>
  <c r="G86" i="1" s="1"/>
  <c r="K86" i="1" s="1"/>
  <c r="M85" i="1"/>
  <c r="H90" i="1" l="1"/>
  <c r="J85" i="1"/>
  <c r="I85" i="1"/>
  <c r="L85" i="1" s="1"/>
  <c r="F86" i="1"/>
  <c r="E87" i="1"/>
  <c r="G87" i="1" s="1"/>
  <c r="K87" i="1" s="1"/>
  <c r="M86" i="1"/>
  <c r="J86" i="1" l="1"/>
  <c r="I86" i="1"/>
  <c r="L86" i="1" s="1"/>
  <c r="H91" i="1"/>
  <c r="F87" i="1"/>
  <c r="E88" i="1"/>
  <c r="G88" i="1" s="1"/>
  <c r="K88" i="1" s="1"/>
  <c r="M87" i="1"/>
  <c r="H92" i="1" l="1"/>
  <c r="J87" i="1"/>
  <c r="I87" i="1"/>
  <c r="L87" i="1" s="1"/>
  <c r="F88" i="1"/>
  <c r="E89" i="1"/>
  <c r="G89" i="1" s="1"/>
  <c r="K89" i="1" s="1"/>
  <c r="M88" i="1"/>
  <c r="J88" i="1" l="1"/>
  <c r="I88" i="1"/>
  <c r="L88" i="1" s="1"/>
  <c r="H93" i="1"/>
  <c r="F89" i="1"/>
  <c r="E90" i="1"/>
  <c r="G90" i="1" s="1"/>
  <c r="K90" i="1" s="1"/>
  <c r="M89" i="1"/>
  <c r="H94" i="1" l="1"/>
  <c r="J89" i="1"/>
  <c r="I89" i="1"/>
  <c r="L89" i="1" s="1"/>
  <c r="F90" i="1"/>
  <c r="E91" i="1"/>
  <c r="G91" i="1" s="1"/>
  <c r="K91" i="1" s="1"/>
  <c r="M90" i="1"/>
  <c r="H95" i="1" l="1"/>
  <c r="J90" i="1"/>
  <c r="I90" i="1"/>
  <c r="L90" i="1" s="1"/>
  <c r="F91" i="1"/>
  <c r="E92" i="1"/>
  <c r="G92" i="1" s="1"/>
  <c r="K92" i="1" s="1"/>
  <c r="M91" i="1"/>
  <c r="H96" i="1" l="1"/>
  <c r="J91" i="1"/>
  <c r="I91" i="1"/>
  <c r="L91" i="1" s="1"/>
  <c r="F92" i="1"/>
  <c r="E93" i="1"/>
  <c r="G93" i="1" s="1"/>
  <c r="K93" i="1" s="1"/>
  <c r="M92" i="1"/>
  <c r="H97" i="1" l="1"/>
  <c r="J92" i="1"/>
  <c r="I92" i="1"/>
  <c r="L92" i="1" s="1"/>
  <c r="F93" i="1"/>
  <c r="E94" i="1"/>
  <c r="G94" i="1" s="1"/>
  <c r="K94" i="1" s="1"/>
  <c r="M93" i="1"/>
  <c r="H98" i="1" l="1"/>
  <c r="J93" i="1"/>
  <c r="I93" i="1"/>
  <c r="L93" i="1" s="1"/>
  <c r="F94" i="1"/>
  <c r="E95" i="1"/>
  <c r="G95" i="1" s="1"/>
  <c r="K95" i="1" s="1"/>
  <c r="M94" i="1"/>
  <c r="H99" i="1" l="1"/>
  <c r="J94" i="1"/>
  <c r="I94" i="1"/>
  <c r="L94" i="1" s="1"/>
  <c r="F95" i="1"/>
  <c r="E96" i="1"/>
  <c r="G96" i="1" s="1"/>
  <c r="K96" i="1" s="1"/>
  <c r="M95" i="1"/>
  <c r="H100" i="1" l="1"/>
  <c r="J95" i="1"/>
  <c r="I95" i="1"/>
  <c r="L95" i="1" s="1"/>
  <c r="F96" i="1"/>
  <c r="E97" i="1"/>
  <c r="G97" i="1" s="1"/>
  <c r="K97" i="1" s="1"/>
  <c r="M96" i="1"/>
  <c r="H101" i="1" l="1"/>
  <c r="J96" i="1"/>
  <c r="I96" i="1"/>
  <c r="L96" i="1" s="1"/>
  <c r="F97" i="1"/>
  <c r="E98" i="1"/>
  <c r="G98" i="1" s="1"/>
  <c r="K98" i="1" s="1"/>
  <c r="M97" i="1"/>
  <c r="J97" i="1" l="1"/>
  <c r="I97" i="1"/>
  <c r="L97" i="1" s="1"/>
  <c r="H102" i="1"/>
  <c r="F98" i="1"/>
  <c r="E99" i="1"/>
  <c r="G99" i="1" s="1"/>
  <c r="K99" i="1" s="1"/>
  <c r="M98" i="1"/>
  <c r="H103" i="1" l="1"/>
  <c r="J98" i="1"/>
  <c r="I98" i="1"/>
  <c r="L98" i="1" s="1"/>
  <c r="F99" i="1"/>
  <c r="E100" i="1"/>
  <c r="G100" i="1" s="1"/>
  <c r="K100" i="1" s="1"/>
  <c r="M99" i="1"/>
  <c r="H104" i="1" l="1"/>
  <c r="J99" i="1"/>
  <c r="I99" i="1"/>
  <c r="L99" i="1" s="1"/>
  <c r="F100" i="1"/>
  <c r="E101" i="1"/>
  <c r="G101" i="1" s="1"/>
  <c r="K101" i="1" s="1"/>
  <c r="M100" i="1"/>
  <c r="H105" i="1" l="1"/>
  <c r="J100" i="1"/>
  <c r="I100" i="1"/>
  <c r="L100" i="1" s="1"/>
  <c r="F101" i="1"/>
  <c r="E102" i="1"/>
  <c r="G102" i="1" s="1"/>
  <c r="K102" i="1" s="1"/>
  <c r="M101" i="1"/>
  <c r="H106" i="1" l="1"/>
  <c r="J101" i="1"/>
  <c r="I101" i="1"/>
  <c r="L101" i="1" s="1"/>
  <c r="F102" i="1"/>
  <c r="E103" i="1"/>
  <c r="G103" i="1" s="1"/>
  <c r="K103" i="1" s="1"/>
  <c r="M102" i="1"/>
  <c r="H107" i="1" l="1"/>
  <c r="J102" i="1"/>
  <c r="I102" i="1"/>
  <c r="L102" i="1" s="1"/>
  <c r="F103" i="1"/>
  <c r="E104" i="1"/>
  <c r="G104" i="1" s="1"/>
  <c r="K104" i="1" s="1"/>
  <c r="M103" i="1"/>
  <c r="J103" i="1" l="1"/>
  <c r="I103" i="1"/>
  <c r="L103" i="1" s="1"/>
  <c r="H108" i="1"/>
  <c r="F104" i="1"/>
  <c r="E105" i="1"/>
  <c r="G105" i="1" s="1"/>
  <c r="K105" i="1" s="1"/>
  <c r="M104" i="1"/>
  <c r="J104" i="1" l="1"/>
  <c r="I104" i="1"/>
  <c r="L104" i="1" s="1"/>
  <c r="H109" i="1"/>
  <c r="F105" i="1"/>
  <c r="E106" i="1"/>
  <c r="G106" i="1" s="1"/>
  <c r="K106" i="1" s="1"/>
  <c r="M105" i="1"/>
  <c r="H110" i="1" l="1"/>
  <c r="J105" i="1"/>
  <c r="I105" i="1"/>
  <c r="L105" i="1" s="1"/>
  <c r="F106" i="1"/>
  <c r="E107" i="1"/>
  <c r="G107" i="1" s="1"/>
  <c r="K107" i="1" s="1"/>
  <c r="M106" i="1"/>
  <c r="H111" i="1" l="1"/>
  <c r="J106" i="1"/>
  <c r="I106" i="1"/>
  <c r="L106" i="1" s="1"/>
  <c r="F107" i="1"/>
  <c r="E108" i="1"/>
  <c r="G108" i="1" s="1"/>
  <c r="K108" i="1" s="1"/>
  <c r="M107" i="1"/>
  <c r="J107" i="1" l="1"/>
  <c r="I107" i="1"/>
  <c r="L107" i="1" s="1"/>
  <c r="H112" i="1"/>
  <c r="F108" i="1"/>
  <c r="E109" i="1"/>
  <c r="G109" i="1" s="1"/>
  <c r="K109" i="1" s="1"/>
  <c r="M108" i="1"/>
  <c r="J108" i="1" l="1"/>
  <c r="I108" i="1"/>
  <c r="L108" i="1" s="1"/>
  <c r="H113" i="1"/>
  <c r="F109" i="1"/>
  <c r="E110" i="1"/>
  <c r="G110" i="1" s="1"/>
  <c r="K110" i="1" s="1"/>
  <c r="M109" i="1"/>
  <c r="H114" i="1" l="1"/>
  <c r="J109" i="1"/>
  <c r="I109" i="1"/>
  <c r="L109" i="1" s="1"/>
  <c r="F110" i="1"/>
  <c r="E111" i="1"/>
  <c r="G111" i="1" s="1"/>
  <c r="K111" i="1" s="1"/>
  <c r="M110" i="1"/>
  <c r="H115" i="1" l="1"/>
  <c r="J110" i="1"/>
  <c r="I110" i="1"/>
  <c r="L110" i="1" s="1"/>
  <c r="F111" i="1"/>
  <c r="E112" i="1"/>
  <c r="G112" i="1" s="1"/>
  <c r="K112" i="1" s="1"/>
  <c r="M111" i="1"/>
  <c r="H116" i="1" l="1"/>
  <c r="J111" i="1"/>
  <c r="I111" i="1"/>
  <c r="L111" i="1" s="1"/>
  <c r="F112" i="1"/>
  <c r="E113" i="1"/>
  <c r="G113" i="1" s="1"/>
  <c r="K113" i="1" s="1"/>
  <c r="M112" i="1"/>
  <c r="H117" i="1" l="1"/>
  <c r="J112" i="1"/>
  <c r="I112" i="1"/>
  <c r="L112" i="1" s="1"/>
  <c r="F113" i="1"/>
  <c r="E114" i="1"/>
  <c r="G114" i="1" s="1"/>
  <c r="K114" i="1" s="1"/>
  <c r="M113" i="1"/>
  <c r="H118" i="1" l="1"/>
  <c r="J113" i="1"/>
  <c r="I113" i="1"/>
  <c r="L113" i="1" s="1"/>
  <c r="F114" i="1"/>
  <c r="E115" i="1"/>
  <c r="G115" i="1" s="1"/>
  <c r="K115" i="1" s="1"/>
  <c r="M114" i="1"/>
  <c r="J114" i="1" l="1"/>
  <c r="I114" i="1"/>
  <c r="L114" i="1" s="1"/>
  <c r="F115" i="1"/>
  <c r="E116" i="1"/>
  <c r="G116" i="1" s="1"/>
  <c r="K116" i="1" s="1"/>
  <c r="M115" i="1"/>
  <c r="J115" i="1" l="1"/>
  <c r="I115" i="1"/>
  <c r="L115" i="1" s="1"/>
  <c r="F116" i="1"/>
  <c r="E117" i="1"/>
  <c r="G117" i="1" s="1"/>
  <c r="K117" i="1" s="1"/>
  <c r="M116" i="1"/>
  <c r="J116" i="1" l="1"/>
  <c r="I116" i="1"/>
  <c r="L116" i="1" s="1"/>
  <c r="F117" i="1"/>
  <c r="E118" i="1"/>
  <c r="G118" i="1" s="1"/>
  <c r="K118" i="1" s="1"/>
  <c r="M117" i="1"/>
  <c r="J117" i="1" l="1"/>
  <c r="I117" i="1"/>
  <c r="L117" i="1" s="1"/>
  <c r="F118" i="1"/>
  <c r="M118" i="1"/>
  <c r="J118" i="1" l="1"/>
  <c r="I118" i="1"/>
  <c r="L118" i="1" s="1"/>
</calcChain>
</file>

<file path=xl/sharedStrings.xml><?xml version="1.0" encoding="utf-8"?>
<sst xmlns="http://schemas.openxmlformats.org/spreadsheetml/2006/main" count="126" uniqueCount="126">
  <si>
    <t>Universidad de San Andrés</t>
  </si>
  <si>
    <t>Damian Pierri - Franco Nuñez</t>
  </si>
  <si>
    <t>Chapter 2</t>
  </si>
  <si>
    <t>Xi =</t>
  </si>
  <si>
    <t>r =</t>
  </si>
  <si>
    <t>B(t) =</t>
  </si>
  <si>
    <t>s</t>
  </si>
  <si>
    <t>B(s)</t>
  </si>
  <si>
    <t>t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</si>
  <si>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</si>
  <si>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</si>
  <si>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</si>
  <si>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</si>
  <si>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</si>
  <si>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</si>
  <si>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</si>
  <si>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</si>
  <si>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</si>
  <si>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</si>
  <si>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</si>
  <si>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</si>
  <si>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</si>
  <si>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</si>
  <si>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</si>
  <si>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</si>
  <si>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</si>
  <si>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</si>
  <si>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</si>
  <si>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</si>
  <si>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</si>
  <si>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</si>
  <si>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</si>
  <si>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</si>
  <si>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</si>
  <si>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</si>
  <si>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</si>
  <si>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</si>
  <si>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</si>
  <si>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</si>
  <si>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g =</t>
  </si>
  <si>
    <t>Y(s)</t>
  </si>
  <si>
    <t>Y(t) =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</si>
  <si>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</si>
  <si>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</si>
  <si>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</si>
  <si>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</si>
  <si>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</si>
  <si>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</si>
  <si>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</si>
  <si>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</si>
  <si>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</si>
  <si>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</si>
  <si>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</si>
  <si>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</si>
  <si>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</si>
  <si>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</si>
  <si>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</si>
  <si>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</si>
  <si>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</si>
  <si>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</si>
  <si>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</si>
  <si>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</si>
  <si>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</si>
  <si>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</si>
  <si>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</si>
  <si>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</si>
  <si>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</si>
  <si>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</si>
  <si>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</si>
  <si>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</si>
  <si>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</si>
  <si>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</si>
  <si>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t+61</t>
  </si>
  <si>
    <t>t+62</t>
  </si>
  <si>
    <t>t+63</t>
  </si>
  <si>
    <t>t+64</t>
  </si>
  <si>
    <t>t+65</t>
  </si>
  <si>
    <t>t+66</t>
  </si>
  <si>
    <t>t+67</t>
  </si>
  <si>
    <t>t+68</t>
  </si>
  <si>
    <t>t+69</t>
  </si>
  <si>
    <t>t+70</t>
  </si>
  <si>
    <t>t+71</t>
  </si>
  <si>
    <t>t+72</t>
  </si>
  <si>
    <t>t+73</t>
  </si>
  <si>
    <t>t+74</t>
  </si>
  <si>
    <t>t+75</t>
  </si>
  <si>
    <t>t+76</t>
  </si>
  <si>
    <t>t+77</t>
  </si>
  <si>
    <t>t+78</t>
  </si>
  <si>
    <t>t+79</t>
  </si>
  <si>
    <t>t+80</t>
  </si>
  <si>
    <t>t+81</t>
  </si>
  <si>
    <t>t+82</t>
  </si>
  <si>
    <t>t+83</t>
  </si>
  <si>
    <t>t+84</t>
  </si>
  <si>
    <t>t+85</t>
  </si>
  <si>
    <t>t+86</t>
  </si>
  <si>
    <t>t+87</t>
  </si>
  <si>
    <t>t+88</t>
  </si>
  <si>
    <t>t+89</t>
  </si>
  <si>
    <t>t+90</t>
  </si>
  <si>
    <t>t+91</t>
  </si>
  <si>
    <t>t+92</t>
  </si>
  <si>
    <t>t+93</t>
  </si>
  <si>
    <t>t+94</t>
  </si>
  <si>
    <t>t+95</t>
  </si>
  <si>
    <t>t+96</t>
  </si>
  <si>
    <t>t+97</t>
  </si>
  <si>
    <t>t+98</t>
  </si>
  <si>
    <t>t+99</t>
  </si>
  <si>
    <t>t+100</t>
  </si>
  <si>
    <t>TB(s)</t>
  </si>
  <si>
    <t>TB(s)/Y(s)</t>
  </si>
  <si>
    <t>-B(s)/Y(s)</t>
  </si>
  <si>
    <t>-r*B(s)/Y(s)</t>
  </si>
  <si>
    <t>- r * B(s)</t>
  </si>
  <si>
    <t>Obstfeld and Rogoff (2001). Foundations of International Macroeconomics</t>
  </si>
  <si>
    <t>C(s)</t>
  </si>
  <si>
    <t>C(s)/Y(s)</t>
  </si>
  <si>
    <t>Values (gray=input, green=result)</t>
  </si>
  <si>
    <t xml:space="preserve">Note: Xi_hat is  the minimal payback fraction ξ consistent with intertemporal solvency </t>
  </si>
  <si>
    <t>Xi_hat =</t>
  </si>
  <si>
    <t>Values (all are results)</t>
  </si>
  <si>
    <t>Economía Internacional Monetaria. Semestre Otoño 2022</t>
  </si>
  <si>
    <t>Exercise 1: numerical approximation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</si>
</sst>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%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5" fontId="0" fillId="0" borderId="0" xfId="1" applyNumberFormat="1" applyFont="1" applyAlignment="1">
      <alignment horizontal="center"/>
    </xf>
    <xf numFmtId="2" fontId="0" fillId="3" borderId="0" xfId="0" applyNumberFormat="1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0" fontId="0" fillId="0" borderId="1" xfId="0" applyBorder="1"/>
    <xf numFmtId="9" fontId="0" fillId="4" borderId="1" xfId="0" applyNumberFormat="1" applyFill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B(s)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Sheet1!$D$18:$D$118</c:f>
              <c:strCache>
                <c:ptCount val="10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  <c:pt idx="11">
                  <c:v>t+11</c:v>
                </c:pt>
                <c:pt idx="12">
                  <c:v>t+12</c:v>
                </c:pt>
                <c:pt idx="13">
                  <c:v>t+13</c:v>
                </c:pt>
                <c:pt idx="14">
                  <c:v>t+14</c:v>
                </c:pt>
                <c:pt idx="15">
                  <c:v>t+15</c:v>
                </c:pt>
                <c:pt idx="16">
                  <c:v>t+16</c:v>
                </c:pt>
                <c:pt idx="17">
                  <c:v>t+17</c:v>
                </c:pt>
                <c:pt idx="18">
                  <c:v>t+18</c:v>
                </c:pt>
                <c:pt idx="19">
                  <c:v>t+19</c:v>
                </c:pt>
                <c:pt idx="20">
                  <c:v>t+20</c:v>
                </c:pt>
                <c:pt idx="21">
                  <c:v>t+21</c:v>
                </c:pt>
                <c:pt idx="22">
                  <c:v>t+22</c:v>
                </c:pt>
                <c:pt idx="23">
                  <c:v>t+23</c:v>
                </c:pt>
                <c:pt idx="24">
                  <c:v>t+24</c:v>
                </c:pt>
                <c:pt idx="25">
                  <c:v>t+25</c:v>
                </c:pt>
                <c:pt idx="26">
                  <c:v>t+26</c:v>
                </c:pt>
                <c:pt idx="27">
                  <c:v>t+27</c:v>
                </c:pt>
                <c:pt idx="28">
                  <c:v>t+28</c:v>
                </c:pt>
                <c:pt idx="29">
                  <c:v>t+29</c:v>
                </c:pt>
                <c:pt idx="30">
                  <c:v>t+30</c:v>
                </c:pt>
                <c:pt idx="31">
                  <c:v>t+31</c:v>
                </c:pt>
                <c:pt idx="32">
                  <c:v>t+32</c:v>
                </c:pt>
                <c:pt idx="33">
                  <c:v>t+33</c:v>
                </c:pt>
                <c:pt idx="34">
                  <c:v>t+34</c:v>
                </c:pt>
                <c:pt idx="35">
                  <c:v>t+35</c:v>
                </c:pt>
                <c:pt idx="36">
                  <c:v>t+36</c:v>
                </c:pt>
                <c:pt idx="37">
                  <c:v>t+37</c:v>
                </c:pt>
                <c:pt idx="38">
                  <c:v>t+38</c:v>
                </c:pt>
                <c:pt idx="39">
                  <c:v>t+39</c:v>
                </c:pt>
                <c:pt idx="40">
                  <c:v>t+40</c:v>
                </c:pt>
                <c:pt idx="41">
                  <c:v>t+41</c:v>
                </c:pt>
                <c:pt idx="42">
                  <c:v>t+42</c:v>
                </c:pt>
                <c:pt idx="43">
                  <c:v>t+43</c:v>
                </c:pt>
                <c:pt idx="44">
                  <c:v>t+44</c:v>
                </c:pt>
                <c:pt idx="45">
                  <c:v>t+45</c:v>
                </c:pt>
                <c:pt idx="46">
                  <c:v>t+46</c:v>
                </c:pt>
                <c:pt idx="47">
                  <c:v>t+47</c:v>
                </c:pt>
                <c:pt idx="48">
                  <c:v>t+48</c:v>
                </c:pt>
                <c:pt idx="49">
                  <c:v>t+49</c:v>
                </c:pt>
                <c:pt idx="50">
                  <c:v>t+50</c:v>
                </c:pt>
                <c:pt idx="51">
                  <c:v>t+51</c:v>
                </c:pt>
                <c:pt idx="52">
                  <c:v>t+52</c:v>
                </c:pt>
                <c:pt idx="53">
                  <c:v>t+53</c:v>
                </c:pt>
                <c:pt idx="54">
                  <c:v>t+54</c:v>
                </c:pt>
                <c:pt idx="55">
                  <c:v>t+55</c:v>
                </c:pt>
                <c:pt idx="56">
                  <c:v>t+56</c:v>
                </c:pt>
                <c:pt idx="57">
                  <c:v>t+57</c:v>
                </c:pt>
                <c:pt idx="58">
                  <c:v>t+58</c:v>
                </c:pt>
                <c:pt idx="59">
                  <c:v>t+59</c:v>
                </c:pt>
                <c:pt idx="60">
                  <c:v>t+60</c:v>
                </c:pt>
                <c:pt idx="61">
                  <c:v>t+61</c:v>
                </c:pt>
                <c:pt idx="62">
                  <c:v>t+62</c:v>
                </c:pt>
                <c:pt idx="63">
                  <c:v>t+63</c:v>
                </c:pt>
                <c:pt idx="64">
                  <c:v>t+64</c:v>
                </c:pt>
                <c:pt idx="65">
                  <c:v>t+65</c:v>
                </c:pt>
                <c:pt idx="66">
                  <c:v>t+66</c:v>
                </c:pt>
                <c:pt idx="67">
                  <c:v>t+67</c:v>
                </c:pt>
                <c:pt idx="68">
                  <c:v>t+68</c:v>
                </c:pt>
                <c:pt idx="69">
                  <c:v>t+69</c:v>
                </c:pt>
                <c:pt idx="70">
                  <c:v>t+70</c:v>
                </c:pt>
                <c:pt idx="71">
                  <c:v>t+71</c:v>
                </c:pt>
                <c:pt idx="72">
                  <c:v>t+72</c:v>
                </c:pt>
                <c:pt idx="73">
                  <c:v>t+73</c:v>
                </c:pt>
                <c:pt idx="74">
                  <c:v>t+74</c:v>
                </c:pt>
                <c:pt idx="75">
                  <c:v>t+75</c:v>
                </c:pt>
                <c:pt idx="76">
                  <c:v>t+76</c:v>
                </c:pt>
                <c:pt idx="77">
                  <c:v>t+77</c:v>
                </c:pt>
                <c:pt idx="78">
                  <c:v>t+78</c:v>
                </c:pt>
                <c:pt idx="79">
                  <c:v>t+79</c:v>
                </c:pt>
                <c:pt idx="80">
                  <c:v>t+80</c:v>
                </c:pt>
                <c:pt idx="81">
                  <c:v>t+81</c:v>
                </c:pt>
                <c:pt idx="82">
                  <c:v>t+82</c:v>
                </c:pt>
                <c:pt idx="83">
                  <c:v>t+83</c:v>
                </c:pt>
                <c:pt idx="84">
                  <c:v>t+84</c:v>
                </c:pt>
                <c:pt idx="85">
                  <c:v>t+85</c:v>
                </c:pt>
                <c:pt idx="86">
                  <c:v>t+86</c:v>
                </c:pt>
                <c:pt idx="87">
                  <c:v>t+87</c:v>
                </c:pt>
                <c:pt idx="88">
                  <c:v>t+88</c:v>
                </c:pt>
                <c:pt idx="89">
                  <c:v>t+89</c:v>
                </c:pt>
                <c:pt idx="90">
                  <c:v>t+90</c:v>
                </c:pt>
                <c:pt idx="91">
                  <c:v>t+91</c:v>
                </c:pt>
                <c:pt idx="92">
                  <c:v>t+92</c:v>
                </c:pt>
                <c:pt idx="93">
                  <c:v>t+93</c:v>
                </c:pt>
                <c:pt idx="94">
                  <c:v>t+94</c:v>
                </c:pt>
                <c:pt idx="95">
                  <c:v>t+95</c:v>
                </c:pt>
                <c:pt idx="96">
                  <c:v>t+96</c:v>
                </c:pt>
                <c:pt idx="97">
                  <c:v>t+97</c:v>
                </c:pt>
                <c:pt idx="98">
                  <c:v>t+98</c:v>
                </c:pt>
                <c:pt idx="99">
                  <c:v>t+99</c:v>
                </c:pt>
                <c:pt idx="100">
                  <c:v>t+100</c:v>
                </c:pt>
              </c:strCache>
            </c:strRef>
          </c:cat>
          <c:val>
            <c:numRef>
              <c:f>Sheet1!$E$18:$E$118</c:f>
              <c:numCache>
                <c:formatCode>0.00</c:formatCode>
                <c:ptCount val="101"/>
                <c:pt idx="0">
                  <c:v>-10</c:v>
                </c:pt>
                <c:pt idx="1">
                  <c:v>-10.120000000000001</c:v>
                </c:pt>
                <c:pt idx="2">
                  <c:v>-10.241440000000001</c:v>
                </c:pt>
                <c:pt idx="3">
                  <c:v>-10.364337280000001</c:v>
                </c:pt>
                <c:pt idx="4">
                  <c:v>-10.488709327360001</c:v>
                </c:pt>
                <c:pt idx="5">
                  <c:v>-10.614573839288321</c:v>
                </c:pt>
                <c:pt idx="6">
                  <c:v>-10.74194872535978</c:v>
                </c:pt>
                <c:pt idx="7">
                  <c:v>-10.870852110064098</c:v>
                </c:pt>
                <c:pt idx="8">
                  <c:v>-11.001302335384867</c:v>
                </c:pt>
                <c:pt idx="9">
                  <c:v>-11.133317963409485</c:v>
                </c:pt>
                <c:pt idx="10">
                  <c:v>-11.266917778970399</c:v>
                </c:pt>
                <c:pt idx="11">
                  <c:v>-11.402120792318044</c:v>
                </c:pt>
                <c:pt idx="12">
                  <c:v>-11.53894624182586</c:v>
                </c:pt>
                <c:pt idx="13">
                  <c:v>-11.677413596727771</c:v>
                </c:pt>
                <c:pt idx="14">
                  <c:v>-11.817542559888505</c:v>
                </c:pt>
                <c:pt idx="15">
                  <c:v>-11.959353070607166</c:v>
                </c:pt>
                <c:pt idx="16">
                  <c:v>-12.102865307454453</c:v>
                </c:pt>
                <c:pt idx="17">
                  <c:v>-12.248099691143906</c:v>
                </c:pt>
                <c:pt idx="18">
                  <c:v>-12.395076887437634</c:v>
                </c:pt>
                <c:pt idx="19">
                  <c:v>-12.543817810086885</c:v>
                </c:pt>
                <c:pt idx="20">
                  <c:v>-12.694343623807928</c:v>
                </c:pt>
                <c:pt idx="21">
                  <c:v>-12.846675747293624</c:v>
                </c:pt>
                <c:pt idx="22">
                  <c:v>-13.000835856261148</c:v>
                </c:pt>
                <c:pt idx="23">
                  <c:v>-13.156845886536281</c:v>
                </c:pt>
                <c:pt idx="24">
                  <c:v>-13.314728037174717</c:v>
                </c:pt>
                <c:pt idx="25">
                  <c:v>-13.474504773620813</c:v>
                </c:pt>
                <c:pt idx="26">
                  <c:v>-13.636198830904263</c:v>
                </c:pt>
                <c:pt idx="27">
                  <c:v>-13.799833216875115</c:v>
                </c:pt>
                <c:pt idx="28">
                  <c:v>-13.965431215477617</c:v>
                </c:pt>
                <c:pt idx="29">
                  <c:v>-14.133016390063348</c:v>
                </c:pt>
                <c:pt idx="30">
                  <c:v>-14.302612586744109</c:v>
                </c:pt>
                <c:pt idx="31">
                  <c:v>-14.474243937785038</c:v>
                </c:pt>
                <c:pt idx="32">
                  <c:v>-14.64793486503846</c:v>
                </c:pt>
                <c:pt idx="33">
                  <c:v>-14.823710083418922</c:v>
                </c:pt>
                <c:pt idx="34">
                  <c:v>-15.00159460441995</c:v>
                </c:pt>
                <c:pt idx="35">
                  <c:v>-15.181613739672988</c:v>
                </c:pt>
                <c:pt idx="36">
                  <c:v>-15.363793104549064</c:v>
                </c:pt>
                <c:pt idx="37">
                  <c:v>-15.548158621803653</c:v>
                </c:pt>
                <c:pt idx="38">
                  <c:v>-15.734736525265298</c:v>
                </c:pt>
                <c:pt idx="39">
                  <c:v>-15.923553363568482</c:v>
                </c:pt>
                <c:pt idx="40">
                  <c:v>-16.114636003931302</c:v>
                </c:pt>
                <c:pt idx="41">
                  <c:v>-16.308011635978477</c:v>
                </c:pt>
                <c:pt idx="42">
                  <c:v>-16.50370777561022</c:v>
                </c:pt>
                <c:pt idx="43">
                  <c:v>-16.701752268917541</c:v>
                </c:pt>
                <c:pt idx="44">
                  <c:v>-16.902173296144554</c:v>
                </c:pt>
                <c:pt idx="45">
                  <c:v>-17.104999375698288</c:v>
                </c:pt>
                <c:pt idx="46">
                  <c:v>-17.310259368206669</c:v>
                </c:pt>
                <c:pt idx="47">
                  <c:v>-17.51798248062515</c:v>
                </c:pt>
                <c:pt idx="48">
                  <c:v>-17.728198270392653</c:v>
                </c:pt>
                <c:pt idx="49">
                  <c:v>-17.940936649637365</c:v>
                </c:pt>
                <c:pt idx="50">
                  <c:v>-18.156227889433012</c:v>
                </c:pt>
                <c:pt idx="51">
                  <c:v>-18.374102624106207</c:v>
                </c:pt>
                <c:pt idx="52">
                  <c:v>-18.594591855595482</c:v>
                </c:pt>
                <c:pt idx="53">
                  <c:v>-18.817726957862629</c:v>
                </c:pt>
                <c:pt idx="54">
                  <c:v>-19.043539681356979</c:v>
                </c:pt>
                <c:pt idx="55">
                  <c:v>-19.272062157533263</c:v>
                </c:pt>
                <c:pt idx="56">
                  <c:v>-19.503326903423662</c:v>
                </c:pt>
                <c:pt idx="57">
                  <c:v>-19.737366826264747</c:v>
                </c:pt>
                <c:pt idx="58">
                  <c:v>-19.974215228179926</c:v>
                </c:pt>
                <c:pt idx="59">
                  <c:v>-20.213905810918085</c:v>
                </c:pt>
                <c:pt idx="60">
                  <c:v>-20.456472680649103</c:v>
                </c:pt>
                <c:pt idx="61">
                  <c:v>-20.701950352816894</c:v>
                </c:pt>
                <c:pt idx="62">
                  <c:v>-20.950373757050698</c:v>
                </c:pt>
                <c:pt idx="63">
                  <c:v>-21.201778242135308</c:v>
                </c:pt>
                <c:pt idx="64">
                  <c:v>-21.456199581040931</c:v>
                </c:pt>
                <c:pt idx="65">
                  <c:v>-21.713673976013421</c:v>
                </c:pt>
                <c:pt idx="66">
                  <c:v>-21.974238063725583</c:v>
                </c:pt>
                <c:pt idx="67">
                  <c:v>-22.23792892049029</c:v>
                </c:pt>
                <c:pt idx="68">
                  <c:v>-22.504784067536175</c:v>
                </c:pt>
                <c:pt idx="69">
                  <c:v>-22.774841476346609</c:v>
                </c:pt>
                <c:pt idx="70">
                  <c:v>-23.04813957406277</c:v>
                </c:pt>
                <c:pt idx="71">
                  <c:v>-23.324717248951522</c:v>
                </c:pt>
                <c:pt idx="72">
                  <c:v>-23.60461385593894</c:v>
                </c:pt>
                <c:pt idx="73">
                  <c:v>-23.887869222210206</c:v>
                </c:pt>
                <c:pt idx="74">
                  <c:v>-24.174523652876729</c:v>
                </c:pt>
                <c:pt idx="75">
                  <c:v>-24.46461793671125</c:v>
                </c:pt>
                <c:pt idx="76">
                  <c:v>-24.758193351951785</c:v>
                </c:pt>
                <c:pt idx="77">
                  <c:v>-25.055291672175208</c:v>
                </c:pt>
                <c:pt idx="78">
                  <c:v>-25.355955172241313</c:v>
                </c:pt>
                <c:pt idx="79">
                  <c:v>-25.660226634308209</c:v>
                </c:pt>
                <c:pt idx="80">
                  <c:v>-25.968149353919909</c:v>
                </c:pt>
                <c:pt idx="81">
                  <c:v>-26.279767146166947</c:v>
                </c:pt>
                <c:pt idx="82">
                  <c:v>-26.595124351920951</c:v>
                </c:pt>
                <c:pt idx="83">
                  <c:v>-26.914265844144001</c:v>
                </c:pt>
                <c:pt idx="84">
                  <c:v>-27.237237034273729</c:v>
                </c:pt>
                <c:pt idx="85">
                  <c:v>-27.564083878685015</c:v>
                </c:pt>
                <c:pt idx="86">
                  <c:v>-27.894852885229234</c:v>
                </c:pt>
                <c:pt idx="87">
                  <c:v>-28.229591119851985</c:v>
                </c:pt>
                <c:pt idx="88">
                  <c:v>-28.568346213290209</c:v>
                </c:pt>
                <c:pt idx="89">
                  <c:v>-28.911166367849692</c:v>
                </c:pt>
                <c:pt idx="90">
                  <c:v>-29.258100364263889</c:v>
                </c:pt>
                <c:pt idx="91">
                  <c:v>-29.609197568635057</c:v>
                </c:pt>
                <c:pt idx="92">
                  <c:v>-29.964507939458677</c:v>
                </c:pt>
                <c:pt idx="93">
                  <c:v>-30.324082034732182</c:v>
                </c:pt>
                <c:pt idx="94">
                  <c:v>-30.687971019148968</c:v>
                </c:pt>
                <c:pt idx="95">
                  <c:v>-31.056226671378756</c:v>
                </c:pt>
                <c:pt idx="96">
                  <c:v>-31.4289013914353</c:v>
                </c:pt>
                <c:pt idx="97">
                  <c:v>-31.806048208132523</c:v>
                </c:pt>
                <c:pt idx="98">
                  <c:v>-32.187720786630116</c:v>
                </c:pt>
                <c:pt idx="99">
                  <c:v>-32.573973436069679</c:v>
                </c:pt>
                <c:pt idx="100">
                  <c:v>-32.964861117302512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2-4794-9096-811B58DC3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428776"/>
        <c:axId val="613423856"/>
      </c:areaChart>
      <c:catAx>
        <c:axId val="61342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23856"/>
        <c:crosses val="autoZero"/>
        <c:auto val="1"/>
        <c:lblAlgn val="ctr"/>
        <c:lblOffset val="100"/>
        <c:noMultiLvlLbl val="0"/>
      </c:catAx>
      <c:valAx>
        <c:axId val="61342385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3175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2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Sheet1!$M$17</c:f>
              <c:strCache>
                <c:ptCount val="1"/>
                <c:pt idx="0">
                  <c:v>-B(s)/Y(s)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Sheet1!$D$18:$D$118</c:f>
              <c:strCache>
                <c:ptCount val="10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  <c:pt idx="11">
                  <c:v>t+11</c:v>
                </c:pt>
                <c:pt idx="12">
                  <c:v>t+12</c:v>
                </c:pt>
                <c:pt idx="13">
                  <c:v>t+13</c:v>
                </c:pt>
                <c:pt idx="14">
                  <c:v>t+14</c:v>
                </c:pt>
                <c:pt idx="15">
                  <c:v>t+15</c:v>
                </c:pt>
                <c:pt idx="16">
                  <c:v>t+16</c:v>
                </c:pt>
                <c:pt idx="17">
                  <c:v>t+17</c:v>
                </c:pt>
                <c:pt idx="18">
                  <c:v>t+18</c:v>
                </c:pt>
                <c:pt idx="19">
                  <c:v>t+19</c:v>
                </c:pt>
                <c:pt idx="20">
                  <c:v>t+20</c:v>
                </c:pt>
                <c:pt idx="21">
                  <c:v>t+21</c:v>
                </c:pt>
                <c:pt idx="22">
                  <c:v>t+22</c:v>
                </c:pt>
                <c:pt idx="23">
                  <c:v>t+23</c:v>
                </c:pt>
                <c:pt idx="24">
                  <c:v>t+24</c:v>
                </c:pt>
                <c:pt idx="25">
                  <c:v>t+25</c:v>
                </c:pt>
                <c:pt idx="26">
                  <c:v>t+26</c:v>
                </c:pt>
                <c:pt idx="27">
                  <c:v>t+27</c:v>
                </c:pt>
                <c:pt idx="28">
                  <c:v>t+28</c:v>
                </c:pt>
                <c:pt idx="29">
                  <c:v>t+29</c:v>
                </c:pt>
                <c:pt idx="30">
                  <c:v>t+30</c:v>
                </c:pt>
                <c:pt idx="31">
                  <c:v>t+31</c:v>
                </c:pt>
                <c:pt idx="32">
                  <c:v>t+32</c:v>
                </c:pt>
                <c:pt idx="33">
                  <c:v>t+33</c:v>
                </c:pt>
                <c:pt idx="34">
                  <c:v>t+34</c:v>
                </c:pt>
                <c:pt idx="35">
                  <c:v>t+35</c:v>
                </c:pt>
                <c:pt idx="36">
                  <c:v>t+36</c:v>
                </c:pt>
                <c:pt idx="37">
                  <c:v>t+37</c:v>
                </c:pt>
                <c:pt idx="38">
                  <c:v>t+38</c:v>
                </c:pt>
                <c:pt idx="39">
                  <c:v>t+39</c:v>
                </c:pt>
                <c:pt idx="40">
                  <c:v>t+40</c:v>
                </c:pt>
                <c:pt idx="41">
                  <c:v>t+41</c:v>
                </c:pt>
                <c:pt idx="42">
                  <c:v>t+42</c:v>
                </c:pt>
                <c:pt idx="43">
                  <c:v>t+43</c:v>
                </c:pt>
                <c:pt idx="44">
                  <c:v>t+44</c:v>
                </c:pt>
                <c:pt idx="45">
                  <c:v>t+45</c:v>
                </c:pt>
                <c:pt idx="46">
                  <c:v>t+46</c:v>
                </c:pt>
                <c:pt idx="47">
                  <c:v>t+47</c:v>
                </c:pt>
                <c:pt idx="48">
                  <c:v>t+48</c:v>
                </c:pt>
                <c:pt idx="49">
                  <c:v>t+49</c:v>
                </c:pt>
                <c:pt idx="50">
                  <c:v>t+50</c:v>
                </c:pt>
                <c:pt idx="51">
                  <c:v>t+51</c:v>
                </c:pt>
                <c:pt idx="52">
                  <c:v>t+52</c:v>
                </c:pt>
                <c:pt idx="53">
                  <c:v>t+53</c:v>
                </c:pt>
                <c:pt idx="54">
                  <c:v>t+54</c:v>
                </c:pt>
                <c:pt idx="55">
                  <c:v>t+55</c:v>
                </c:pt>
                <c:pt idx="56">
                  <c:v>t+56</c:v>
                </c:pt>
                <c:pt idx="57">
                  <c:v>t+57</c:v>
                </c:pt>
                <c:pt idx="58">
                  <c:v>t+58</c:v>
                </c:pt>
                <c:pt idx="59">
                  <c:v>t+59</c:v>
                </c:pt>
                <c:pt idx="60">
                  <c:v>t+60</c:v>
                </c:pt>
                <c:pt idx="61">
                  <c:v>t+61</c:v>
                </c:pt>
                <c:pt idx="62">
                  <c:v>t+62</c:v>
                </c:pt>
                <c:pt idx="63">
                  <c:v>t+63</c:v>
                </c:pt>
                <c:pt idx="64">
                  <c:v>t+64</c:v>
                </c:pt>
                <c:pt idx="65">
                  <c:v>t+65</c:v>
                </c:pt>
                <c:pt idx="66">
                  <c:v>t+66</c:v>
                </c:pt>
                <c:pt idx="67">
                  <c:v>t+67</c:v>
                </c:pt>
                <c:pt idx="68">
                  <c:v>t+68</c:v>
                </c:pt>
                <c:pt idx="69">
                  <c:v>t+69</c:v>
                </c:pt>
                <c:pt idx="70">
                  <c:v>t+70</c:v>
                </c:pt>
                <c:pt idx="71">
                  <c:v>t+71</c:v>
                </c:pt>
                <c:pt idx="72">
                  <c:v>t+72</c:v>
                </c:pt>
                <c:pt idx="73">
                  <c:v>t+73</c:v>
                </c:pt>
                <c:pt idx="74">
                  <c:v>t+74</c:v>
                </c:pt>
                <c:pt idx="75">
                  <c:v>t+75</c:v>
                </c:pt>
                <c:pt idx="76">
                  <c:v>t+76</c:v>
                </c:pt>
                <c:pt idx="77">
                  <c:v>t+77</c:v>
                </c:pt>
                <c:pt idx="78">
                  <c:v>t+78</c:v>
                </c:pt>
                <c:pt idx="79">
                  <c:v>t+79</c:v>
                </c:pt>
                <c:pt idx="80">
                  <c:v>t+80</c:v>
                </c:pt>
                <c:pt idx="81">
                  <c:v>t+81</c:v>
                </c:pt>
                <c:pt idx="82">
                  <c:v>t+82</c:v>
                </c:pt>
                <c:pt idx="83">
                  <c:v>t+83</c:v>
                </c:pt>
                <c:pt idx="84">
                  <c:v>t+84</c:v>
                </c:pt>
                <c:pt idx="85">
                  <c:v>t+85</c:v>
                </c:pt>
                <c:pt idx="86">
                  <c:v>t+86</c:v>
                </c:pt>
                <c:pt idx="87">
                  <c:v>t+87</c:v>
                </c:pt>
                <c:pt idx="88">
                  <c:v>t+88</c:v>
                </c:pt>
                <c:pt idx="89">
                  <c:v>t+89</c:v>
                </c:pt>
                <c:pt idx="90">
                  <c:v>t+90</c:v>
                </c:pt>
                <c:pt idx="91">
                  <c:v>t+91</c:v>
                </c:pt>
                <c:pt idx="92">
                  <c:v>t+92</c:v>
                </c:pt>
                <c:pt idx="93">
                  <c:v>t+93</c:v>
                </c:pt>
                <c:pt idx="94">
                  <c:v>t+94</c:v>
                </c:pt>
                <c:pt idx="95">
                  <c:v>t+95</c:v>
                </c:pt>
                <c:pt idx="96">
                  <c:v>t+96</c:v>
                </c:pt>
                <c:pt idx="97">
                  <c:v>t+97</c:v>
                </c:pt>
                <c:pt idx="98">
                  <c:v>t+98</c:v>
                </c:pt>
                <c:pt idx="99">
                  <c:v>t+99</c:v>
                </c:pt>
                <c:pt idx="100">
                  <c:v>t+100</c:v>
                </c:pt>
              </c:strCache>
            </c:strRef>
          </c:cat>
          <c:val>
            <c:numRef>
              <c:f>Sheet1!$M$18:$M$118</c:f>
              <c:numCache>
                <c:formatCode>0.0%</c:formatCode>
                <c:ptCount val="101"/>
                <c:pt idx="0">
                  <c:v>0.2</c:v>
                </c:pt>
                <c:pt idx="1">
                  <c:v>0.20240000000000002</c:v>
                </c:pt>
                <c:pt idx="2">
                  <c:v>0.20482880000000001</c:v>
                </c:pt>
                <c:pt idx="3">
                  <c:v>0.20728674560000002</c:v>
                </c:pt>
                <c:pt idx="4">
                  <c:v>0.20977418654720001</c:v>
                </c:pt>
                <c:pt idx="5">
                  <c:v>0.2122914767857664</c:v>
                </c:pt>
                <c:pt idx="6">
                  <c:v>0.21483897450719561</c:v>
                </c:pt>
                <c:pt idx="7">
                  <c:v>0.21741704220128194</c:v>
                </c:pt>
                <c:pt idx="8">
                  <c:v>0.22002604670769735</c:v>
                </c:pt>
                <c:pt idx="9">
                  <c:v>0.2226663592681897</c:v>
                </c:pt>
                <c:pt idx="10">
                  <c:v>0.22533835557940798</c:v>
                </c:pt>
                <c:pt idx="11">
                  <c:v>0.22804241584636087</c:v>
                </c:pt>
                <c:pt idx="12">
                  <c:v>0.23077892483651719</c:v>
                </c:pt>
                <c:pt idx="13">
                  <c:v>0.23354827193455541</c:v>
                </c:pt>
                <c:pt idx="14">
                  <c:v>0.23635085119777011</c:v>
                </c:pt>
                <c:pt idx="15">
                  <c:v>0.23918706141214333</c:v>
                </c:pt>
                <c:pt idx="16">
                  <c:v>0.24205730614908905</c:v>
                </c:pt>
                <c:pt idx="17">
                  <c:v>0.24496199382287812</c:v>
                </c:pt>
                <c:pt idx="18">
                  <c:v>0.24790153774875268</c:v>
                </c:pt>
                <c:pt idx="19">
                  <c:v>0.2508763562017377</c:v>
                </c:pt>
                <c:pt idx="20">
                  <c:v>0.25388687247615854</c:v>
                </c:pt>
                <c:pt idx="21">
                  <c:v>0.25693351494587247</c:v>
                </c:pt>
                <c:pt idx="22">
                  <c:v>0.26001671712522295</c:v>
                </c:pt>
                <c:pt idx="23">
                  <c:v>0.26313691773072562</c:v>
                </c:pt>
                <c:pt idx="24">
                  <c:v>0.26629456074349434</c:v>
                </c:pt>
                <c:pt idx="25">
                  <c:v>0.26949009547241626</c:v>
                </c:pt>
                <c:pt idx="26">
                  <c:v>0.27272397661808528</c:v>
                </c:pt>
                <c:pt idx="27">
                  <c:v>0.27599666433750231</c:v>
                </c:pt>
                <c:pt idx="28">
                  <c:v>0.27930862430955233</c:v>
                </c:pt>
                <c:pt idx="29">
                  <c:v>0.28266032780126699</c:v>
                </c:pt>
                <c:pt idx="30">
                  <c:v>0.28605225173488219</c:v>
                </c:pt>
                <c:pt idx="31">
                  <c:v>0.28948487875570078</c:v>
                </c:pt>
                <c:pt idx="32">
                  <c:v>0.29295869730076918</c:v>
                </c:pt>
                <c:pt idx="33">
                  <c:v>0.29647420166837846</c:v>
                </c:pt>
                <c:pt idx="34">
                  <c:v>0.30003189208839898</c:v>
                </c:pt>
                <c:pt idx="35">
                  <c:v>0.30363227479345978</c:v>
                </c:pt>
                <c:pt idx="36">
                  <c:v>0.30727586209098129</c:v>
                </c:pt>
                <c:pt idx="37">
                  <c:v>0.31096317243607308</c:v>
                </c:pt>
                <c:pt idx="38">
                  <c:v>0.31469473050530594</c:v>
                </c:pt>
                <c:pt idx="39">
                  <c:v>0.31847106727136965</c:v>
                </c:pt>
                <c:pt idx="40">
                  <c:v>0.32229272007862603</c:v>
                </c:pt>
                <c:pt idx="41">
                  <c:v>0.32616023271956956</c:v>
                </c:pt>
                <c:pt idx="42">
                  <c:v>0.33007415551220443</c:v>
                </c:pt>
                <c:pt idx="43">
                  <c:v>0.33403504537835083</c:v>
                </c:pt>
                <c:pt idx="44">
                  <c:v>0.33804346592289108</c:v>
                </c:pt>
                <c:pt idx="45">
                  <c:v>0.34209998751396575</c:v>
                </c:pt>
                <c:pt idx="46">
                  <c:v>0.34620518736413336</c:v>
                </c:pt>
                <c:pt idx="47">
                  <c:v>0.35035964961250299</c:v>
                </c:pt>
                <c:pt idx="48">
                  <c:v>0.35456396540785307</c:v>
                </c:pt>
                <c:pt idx="49">
                  <c:v>0.3588187329927473</c:v>
                </c:pt>
                <c:pt idx="50">
                  <c:v>0.36312455778866026</c:v>
                </c:pt>
                <c:pt idx="51">
                  <c:v>0.36748205248212412</c:v>
                </c:pt>
                <c:pt idx="52">
                  <c:v>0.37189183711190965</c:v>
                </c:pt>
                <c:pt idx="53">
                  <c:v>0.37635453915725259</c:v>
                </c:pt>
                <c:pt idx="54">
                  <c:v>0.3808707936271396</c:v>
                </c:pt>
                <c:pt idx="55">
                  <c:v>0.38544124315066525</c:v>
                </c:pt>
                <c:pt idx="56">
                  <c:v>0.39006653806847325</c:v>
                </c:pt>
                <c:pt idx="57">
                  <c:v>0.39474733652529492</c:v>
                </c:pt>
                <c:pt idx="58">
                  <c:v>0.39948430456359851</c:v>
                </c:pt>
                <c:pt idx="59">
                  <c:v>0.40427811621836168</c:v>
                </c:pt>
                <c:pt idx="60">
                  <c:v>0.40912945361298209</c:v>
                </c:pt>
                <c:pt idx="61">
                  <c:v>0.41403900705633789</c:v>
                </c:pt>
                <c:pt idx="62">
                  <c:v>0.419007475141014</c:v>
                </c:pt>
                <c:pt idx="63">
                  <c:v>0.42403556484270616</c:v>
                </c:pt>
                <c:pt idx="64">
                  <c:v>0.4291239916208186</c:v>
                </c:pt>
                <c:pt idx="65">
                  <c:v>0.4342734795202684</c:v>
                </c:pt>
                <c:pt idx="66">
                  <c:v>0.43948476127451164</c:v>
                </c:pt>
                <c:pt idx="67">
                  <c:v>0.44475857840980582</c:v>
                </c:pt>
                <c:pt idx="68">
                  <c:v>0.45009568135072348</c:v>
                </c:pt>
                <c:pt idx="69">
                  <c:v>0.45549682952693216</c:v>
                </c:pt>
                <c:pt idx="70">
                  <c:v>0.46096279148125541</c:v>
                </c:pt>
                <c:pt idx="71">
                  <c:v>0.46649434497903042</c:v>
                </c:pt>
                <c:pt idx="72">
                  <c:v>0.47209227711877877</c:v>
                </c:pt>
                <c:pt idx="73">
                  <c:v>0.47775738444420413</c:v>
                </c:pt>
                <c:pt idx="74">
                  <c:v>0.48349047305753456</c:v>
                </c:pt>
                <c:pt idx="75">
                  <c:v>0.489292358734225</c:v>
                </c:pt>
                <c:pt idx="76">
                  <c:v>0.4951638670390357</c:v>
                </c:pt>
                <c:pt idx="77">
                  <c:v>0.50110583344350412</c:v>
                </c:pt>
                <c:pt idx="78">
                  <c:v>0.50711910344482625</c:v>
                </c:pt>
                <c:pt idx="79">
                  <c:v>0.51320453268616417</c:v>
                </c:pt>
                <c:pt idx="80">
                  <c:v>0.51936298707839823</c:v>
                </c:pt>
                <c:pt idx="81">
                  <c:v>0.52559534292333898</c:v>
                </c:pt>
                <c:pt idx="82">
                  <c:v>0.53190248703841903</c:v>
                </c:pt>
                <c:pt idx="83">
                  <c:v>0.53828531688288006</c:v>
                </c:pt>
                <c:pt idx="84">
                  <c:v>0.54474474068547463</c:v>
                </c:pt>
                <c:pt idx="85">
                  <c:v>0.55128167757370028</c:v>
                </c:pt>
                <c:pt idx="86">
                  <c:v>0.55789705770458464</c:v>
                </c:pt>
                <c:pt idx="87">
                  <c:v>0.56459182239703976</c:v>
                </c:pt>
                <c:pt idx="88">
                  <c:v>0.57136692426580415</c:v>
                </c:pt>
                <c:pt idx="89">
                  <c:v>0.57822332735699389</c:v>
                </c:pt>
                <c:pt idx="90">
                  <c:v>0.58516200728527779</c:v>
                </c:pt>
                <c:pt idx="91">
                  <c:v>0.59218395137270119</c:v>
                </c:pt>
                <c:pt idx="92">
                  <c:v>0.59929015878917358</c:v>
                </c:pt>
                <c:pt idx="93">
                  <c:v>0.60648164069464361</c:v>
                </c:pt>
                <c:pt idx="94">
                  <c:v>0.61375942038297937</c:v>
                </c:pt>
                <c:pt idx="95">
                  <c:v>0.62112453342757512</c:v>
                </c:pt>
                <c:pt idx="96">
                  <c:v>0.62857802782870598</c:v>
                </c:pt>
                <c:pt idx="97">
                  <c:v>0.63612096416265052</c:v>
                </c:pt>
                <c:pt idx="98">
                  <c:v>0.64375441573260228</c:v>
                </c:pt>
                <c:pt idx="99">
                  <c:v>0.65147946872139362</c:v>
                </c:pt>
                <c:pt idx="100">
                  <c:v>0.65929722234605026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3-4B96-93CF-B0F8E8F07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428776"/>
        <c:axId val="613423856"/>
      </c:areaChart>
      <c:catAx>
        <c:axId val="61342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23856"/>
        <c:crosses val="autoZero"/>
        <c:auto val="1"/>
        <c:lblAlgn val="ctr"/>
        <c:lblOffset val="100"/>
        <c:noMultiLvlLbl val="0"/>
      </c:catAx>
      <c:valAx>
        <c:axId val="613423856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 w="3175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2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Sheet1!$F$17</c:f>
              <c:strCache>
                <c:ptCount val="1"/>
                <c:pt idx="0">
                  <c:v>TB(s)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Sheet1!$D$18:$D$118</c:f>
              <c:strCache>
                <c:ptCount val="10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  <c:pt idx="11">
                  <c:v>t+11</c:v>
                </c:pt>
                <c:pt idx="12">
                  <c:v>t+12</c:v>
                </c:pt>
                <c:pt idx="13">
                  <c:v>t+13</c:v>
                </c:pt>
                <c:pt idx="14">
                  <c:v>t+14</c:v>
                </c:pt>
                <c:pt idx="15">
                  <c:v>t+15</c:v>
                </c:pt>
                <c:pt idx="16">
                  <c:v>t+16</c:v>
                </c:pt>
                <c:pt idx="17">
                  <c:v>t+17</c:v>
                </c:pt>
                <c:pt idx="18">
                  <c:v>t+18</c:v>
                </c:pt>
                <c:pt idx="19">
                  <c:v>t+19</c:v>
                </c:pt>
                <c:pt idx="20">
                  <c:v>t+20</c:v>
                </c:pt>
                <c:pt idx="21">
                  <c:v>t+21</c:v>
                </c:pt>
                <c:pt idx="22">
                  <c:v>t+22</c:v>
                </c:pt>
                <c:pt idx="23">
                  <c:v>t+23</c:v>
                </c:pt>
                <c:pt idx="24">
                  <c:v>t+24</c:v>
                </c:pt>
                <c:pt idx="25">
                  <c:v>t+25</c:v>
                </c:pt>
                <c:pt idx="26">
                  <c:v>t+26</c:v>
                </c:pt>
                <c:pt idx="27">
                  <c:v>t+27</c:v>
                </c:pt>
                <c:pt idx="28">
                  <c:v>t+28</c:v>
                </c:pt>
                <c:pt idx="29">
                  <c:v>t+29</c:v>
                </c:pt>
                <c:pt idx="30">
                  <c:v>t+30</c:v>
                </c:pt>
                <c:pt idx="31">
                  <c:v>t+31</c:v>
                </c:pt>
                <c:pt idx="32">
                  <c:v>t+32</c:v>
                </c:pt>
                <c:pt idx="33">
                  <c:v>t+33</c:v>
                </c:pt>
                <c:pt idx="34">
                  <c:v>t+34</c:v>
                </c:pt>
                <c:pt idx="35">
                  <c:v>t+35</c:v>
                </c:pt>
                <c:pt idx="36">
                  <c:v>t+36</c:v>
                </c:pt>
                <c:pt idx="37">
                  <c:v>t+37</c:v>
                </c:pt>
                <c:pt idx="38">
                  <c:v>t+38</c:v>
                </c:pt>
                <c:pt idx="39">
                  <c:v>t+39</c:v>
                </c:pt>
                <c:pt idx="40">
                  <c:v>t+40</c:v>
                </c:pt>
                <c:pt idx="41">
                  <c:v>t+41</c:v>
                </c:pt>
                <c:pt idx="42">
                  <c:v>t+42</c:v>
                </c:pt>
                <c:pt idx="43">
                  <c:v>t+43</c:v>
                </c:pt>
                <c:pt idx="44">
                  <c:v>t+44</c:v>
                </c:pt>
                <c:pt idx="45">
                  <c:v>t+45</c:v>
                </c:pt>
                <c:pt idx="46">
                  <c:v>t+46</c:v>
                </c:pt>
                <c:pt idx="47">
                  <c:v>t+47</c:v>
                </c:pt>
                <c:pt idx="48">
                  <c:v>t+48</c:v>
                </c:pt>
                <c:pt idx="49">
                  <c:v>t+49</c:v>
                </c:pt>
                <c:pt idx="50">
                  <c:v>t+50</c:v>
                </c:pt>
                <c:pt idx="51">
                  <c:v>t+51</c:v>
                </c:pt>
                <c:pt idx="52">
                  <c:v>t+52</c:v>
                </c:pt>
                <c:pt idx="53">
                  <c:v>t+53</c:v>
                </c:pt>
                <c:pt idx="54">
                  <c:v>t+54</c:v>
                </c:pt>
                <c:pt idx="55">
                  <c:v>t+55</c:v>
                </c:pt>
                <c:pt idx="56">
                  <c:v>t+56</c:v>
                </c:pt>
                <c:pt idx="57">
                  <c:v>t+57</c:v>
                </c:pt>
                <c:pt idx="58">
                  <c:v>t+58</c:v>
                </c:pt>
                <c:pt idx="59">
                  <c:v>t+59</c:v>
                </c:pt>
                <c:pt idx="60">
                  <c:v>t+60</c:v>
                </c:pt>
                <c:pt idx="61">
                  <c:v>t+61</c:v>
                </c:pt>
                <c:pt idx="62">
                  <c:v>t+62</c:v>
                </c:pt>
                <c:pt idx="63">
                  <c:v>t+63</c:v>
                </c:pt>
                <c:pt idx="64">
                  <c:v>t+64</c:v>
                </c:pt>
                <c:pt idx="65">
                  <c:v>t+65</c:v>
                </c:pt>
                <c:pt idx="66">
                  <c:v>t+66</c:v>
                </c:pt>
                <c:pt idx="67">
                  <c:v>t+67</c:v>
                </c:pt>
                <c:pt idx="68">
                  <c:v>t+68</c:v>
                </c:pt>
                <c:pt idx="69">
                  <c:v>t+69</c:v>
                </c:pt>
                <c:pt idx="70">
                  <c:v>t+70</c:v>
                </c:pt>
                <c:pt idx="71">
                  <c:v>t+71</c:v>
                </c:pt>
                <c:pt idx="72">
                  <c:v>t+72</c:v>
                </c:pt>
                <c:pt idx="73">
                  <c:v>t+73</c:v>
                </c:pt>
                <c:pt idx="74">
                  <c:v>t+74</c:v>
                </c:pt>
                <c:pt idx="75">
                  <c:v>t+75</c:v>
                </c:pt>
                <c:pt idx="76">
                  <c:v>t+76</c:v>
                </c:pt>
                <c:pt idx="77">
                  <c:v>t+77</c:v>
                </c:pt>
                <c:pt idx="78">
                  <c:v>t+78</c:v>
                </c:pt>
                <c:pt idx="79">
                  <c:v>t+79</c:v>
                </c:pt>
                <c:pt idx="80">
                  <c:v>t+80</c:v>
                </c:pt>
                <c:pt idx="81">
                  <c:v>t+81</c:v>
                </c:pt>
                <c:pt idx="82">
                  <c:v>t+82</c:v>
                </c:pt>
                <c:pt idx="83">
                  <c:v>t+83</c:v>
                </c:pt>
                <c:pt idx="84">
                  <c:v>t+84</c:v>
                </c:pt>
                <c:pt idx="85">
                  <c:v>t+85</c:v>
                </c:pt>
                <c:pt idx="86">
                  <c:v>t+86</c:v>
                </c:pt>
                <c:pt idx="87">
                  <c:v>t+87</c:v>
                </c:pt>
                <c:pt idx="88">
                  <c:v>t+88</c:v>
                </c:pt>
                <c:pt idx="89">
                  <c:v>t+89</c:v>
                </c:pt>
                <c:pt idx="90">
                  <c:v>t+90</c:v>
                </c:pt>
                <c:pt idx="91">
                  <c:v>t+91</c:v>
                </c:pt>
                <c:pt idx="92">
                  <c:v>t+92</c:v>
                </c:pt>
                <c:pt idx="93">
                  <c:v>t+93</c:v>
                </c:pt>
                <c:pt idx="94">
                  <c:v>t+94</c:v>
                </c:pt>
                <c:pt idx="95">
                  <c:v>t+95</c:v>
                </c:pt>
                <c:pt idx="96">
                  <c:v>t+96</c:v>
                </c:pt>
                <c:pt idx="97">
                  <c:v>t+97</c:v>
                </c:pt>
                <c:pt idx="98">
                  <c:v>t+98</c:v>
                </c:pt>
                <c:pt idx="99">
                  <c:v>t+99</c:v>
                </c:pt>
                <c:pt idx="100">
                  <c:v>t+100</c:v>
                </c:pt>
              </c:strCache>
            </c:strRef>
          </c:cat>
          <c:val>
            <c:numRef>
              <c:f>Sheet1!$F$18:$F$118</c:f>
              <c:numCache>
                <c:formatCode>0.00</c:formatCode>
                <c:ptCount val="101"/>
                <c:pt idx="0">
                  <c:v>0.27999999999999997</c:v>
                </c:pt>
                <c:pt idx="1">
                  <c:v>0.28336</c:v>
                </c:pt>
                <c:pt idx="2">
                  <c:v>0.28676032000000001</c:v>
                </c:pt>
                <c:pt idx="3">
                  <c:v>0.29020144384000002</c:v>
                </c:pt>
                <c:pt idx="4">
                  <c:v>0.29368386116607997</c:v>
                </c:pt>
                <c:pt idx="5">
                  <c:v>0.29720806750007295</c:v>
                </c:pt>
                <c:pt idx="6">
                  <c:v>0.30077456431007382</c:v>
                </c:pt>
                <c:pt idx="7">
                  <c:v>0.30438385908179472</c:v>
                </c:pt>
                <c:pt idx="8">
                  <c:v>0.30803646539077623</c:v>
                </c:pt>
                <c:pt idx="9">
                  <c:v>0.31173290297546558</c:v>
                </c:pt>
                <c:pt idx="10">
                  <c:v>0.31547369781117113</c:v>
                </c:pt>
                <c:pt idx="11">
                  <c:v>0.31925938218490518</c:v>
                </c:pt>
                <c:pt idx="12">
                  <c:v>0.32309049477112406</c:v>
                </c:pt>
                <c:pt idx="13">
                  <c:v>0.32696758070837756</c:v>
                </c:pt>
                <c:pt idx="14">
                  <c:v>0.33089119167687808</c:v>
                </c:pt>
                <c:pt idx="15">
                  <c:v>0.33486188597700062</c:v>
                </c:pt>
                <c:pt idx="16">
                  <c:v>0.33888022860872463</c:v>
                </c:pt>
                <c:pt idx="17">
                  <c:v>0.34294679135202932</c:v>
                </c:pt>
                <c:pt idx="18">
                  <c:v>0.3470621528482537</c:v>
                </c:pt>
                <c:pt idx="19">
                  <c:v>0.35122689868243273</c:v>
                </c:pt>
                <c:pt idx="20">
                  <c:v>0.35544162146662195</c:v>
                </c:pt>
                <c:pt idx="21">
                  <c:v>0.35970692092422141</c:v>
                </c:pt>
                <c:pt idx="22">
                  <c:v>0.36402340397531208</c:v>
                </c:pt>
                <c:pt idx="23">
                  <c:v>0.36839168482301582</c:v>
                </c:pt>
                <c:pt idx="24">
                  <c:v>0.37281238504089204</c:v>
                </c:pt>
                <c:pt idx="25">
                  <c:v>0.37728613366138275</c:v>
                </c:pt>
                <c:pt idx="26">
                  <c:v>0.38181356726531934</c:v>
                </c:pt>
                <c:pt idx="27">
                  <c:v>0.38639533007250315</c:v>
                </c:pt>
                <c:pt idx="28">
                  <c:v>0.39103207403337326</c:v>
                </c:pt>
                <c:pt idx="29">
                  <c:v>0.39572445892177371</c:v>
                </c:pt>
                <c:pt idx="30">
                  <c:v>0.40047315242883502</c:v>
                </c:pt>
                <c:pt idx="31">
                  <c:v>0.40527883025798106</c:v>
                </c:pt>
                <c:pt idx="32">
                  <c:v>0.41014217622107685</c:v>
                </c:pt>
                <c:pt idx="33">
                  <c:v>0.41506388233572977</c:v>
                </c:pt>
                <c:pt idx="34">
                  <c:v>0.42004464892375853</c:v>
                </c:pt>
                <c:pt idx="35">
                  <c:v>0.42508518471084361</c:v>
                </c:pt>
                <c:pt idx="36">
                  <c:v>0.43018620692737375</c:v>
                </c:pt>
                <c:pt idx="37">
                  <c:v>0.43534844141050222</c:v>
                </c:pt>
                <c:pt idx="38">
                  <c:v>0.44057262270742831</c:v>
                </c:pt>
                <c:pt idx="39">
                  <c:v>0.44585949417991744</c:v>
                </c:pt>
                <c:pt idx="40">
                  <c:v>0.45120980811007644</c:v>
                </c:pt>
                <c:pt idx="41">
                  <c:v>0.45662432580739731</c:v>
                </c:pt>
                <c:pt idx="42">
                  <c:v>0.46210381771708609</c:v>
                </c:pt>
                <c:pt idx="43">
                  <c:v>0.4676490635296911</c:v>
                </c:pt>
                <c:pt idx="44">
                  <c:v>0.47326085229204745</c:v>
                </c:pt>
                <c:pt idx="45">
                  <c:v>0.478939982519552</c:v>
                </c:pt>
                <c:pt idx="46">
                  <c:v>0.4846872623097867</c:v>
                </c:pt>
                <c:pt idx="47">
                  <c:v>0.49050350945750415</c:v>
                </c:pt>
                <c:pt idx="48">
                  <c:v>0.49638955157099424</c:v>
                </c:pt>
                <c:pt idx="49">
                  <c:v>0.50234622618984615</c:v>
                </c:pt>
                <c:pt idx="50">
                  <c:v>0.50837438090412423</c:v>
                </c:pt>
                <c:pt idx="51">
                  <c:v>0.51447487347497378</c:v>
                </c:pt>
                <c:pt idx="52">
                  <c:v>0.52064857195667347</c:v>
                </c:pt>
                <c:pt idx="53">
                  <c:v>0.52689635482015351</c:v>
                </c:pt>
                <c:pt idx="54">
                  <c:v>0.53321911107799536</c:v>
                </c:pt>
                <c:pt idx="55">
                  <c:v>0.53961774041093136</c:v>
                </c:pt>
                <c:pt idx="56">
                  <c:v>0.5460931532958625</c:v>
                </c:pt>
                <c:pt idx="57">
                  <c:v>0.55264627113541287</c:v>
                </c:pt>
                <c:pt idx="58">
                  <c:v>0.5592780263890379</c:v>
                </c:pt>
                <c:pt idx="59">
                  <c:v>0.56598936270570632</c:v>
                </c:pt>
                <c:pt idx="60">
                  <c:v>0.5727812350581748</c:v>
                </c:pt>
                <c:pt idx="61">
                  <c:v>0.57965460987887296</c:v>
                </c:pt>
                <c:pt idx="62">
                  <c:v>0.58661046519741955</c:v>
                </c:pt>
                <c:pt idx="63">
                  <c:v>0.59364979077978852</c:v>
                </c:pt>
                <c:pt idx="64">
                  <c:v>0.60077358826914595</c:v>
                </c:pt>
                <c:pt idx="65">
                  <c:v>0.6079828713283757</c:v>
                </c:pt>
                <c:pt idx="66">
                  <c:v>0.61527866578431623</c:v>
                </c:pt>
                <c:pt idx="67">
                  <c:v>0.6226620097737281</c:v>
                </c:pt>
                <c:pt idx="68">
                  <c:v>0.63013395389101279</c:v>
                </c:pt>
                <c:pt idx="69">
                  <c:v>0.637695561337705</c:v>
                </c:pt>
                <c:pt idx="70">
                  <c:v>0.64534790807375753</c:v>
                </c:pt>
                <c:pt idx="71">
                  <c:v>0.65309208297064258</c:v>
                </c:pt>
                <c:pt idx="72">
                  <c:v>0.6609291879662903</c:v>
                </c:pt>
                <c:pt idx="73">
                  <c:v>0.66886033822188573</c:v>
                </c:pt>
                <c:pt idx="74">
                  <c:v>0.67688666228054839</c:v>
                </c:pt>
                <c:pt idx="75">
                  <c:v>0.6850093022279149</c:v>
                </c:pt>
                <c:pt idx="76">
                  <c:v>0.69322941385464987</c:v>
                </c:pt>
                <c:pt idx="77">
                  <c:v>0.70154816682090582</c:v>
                </c:pt>
                <c:pt idx="78">
                  <c:v>0.70996674482275668</c:v>
                </c:pt>
                <c:pt idx="79">
                  <c:v>0.71848634576062975</c:v>
                </c:pt>
                <c:pt idx="80">
                  <c:v>0.72710818190975735</c:v>
                </c:pt>
                <c:pt idx="81">
                  <c:v>0.73583348009267446</c:v>
                </c:pt>
                <c:pt idx="82">
                  <c:v>0.74466348185378661</c:v>
                </c:pt>
                <c:pt idx="83">
                  <c:v>0.75359944363603193</c:v>
                </c:pt>
                <c:pt idx="84">
                  <c:v>0.76264263695966439</c:v>
                </c:pt>
                <c:pt idx="85">
                  <c:v>0.7717943486031803</c:v>
                </c:pt>
                <c:pt idx="86">
                  <c:v>0.78105588078641852</c:v>
                </c:pt>
                <c:pt idx="87">
                  <c:v>0.79042855135585555</c:v>
                </c:pt>
                <c:pt idx="88">
                  <c:v>0.79991369397212575</c:v>
                </c:pt>
                <c:pt idx="89">
                  <c:v>0.80951265829979124</c:v>
                </c:pt>
                <c:pt idx="90">
                  <c:v>0.81922681019938881</c:v>
                </c:pt>
                <c:pt idx="91">
                  <c:v>0.82905753192178155</c:v>
                </c:pt>
                <c:pt idx="92">
                  <c:v>0.8390062223048429</c:v>
                </c:pt>
                <c:pt idx="93">
                  <c:v>0.84907429697250103</c:v>
                </c:pt>
                <c:pt idx="94">
                  <c:v>0.85926318853617101</c:v>
                </c:pt>
                <c:pt idx="95">
                  <c:v>0.86957434679860512</c:v>
                </c:pt>
                <c:pt idx="96">
                  <c:v>0.88000923896018834</c:v>
                </c:pt>
                <c:pt idx="97">
                  <c:v>0.89056934982771052</c:v>
                </c:pt>
                <c:pt idx="98">
                  <c:v>0.90125618202564317</c:v>
                </c:pt>
                <c:pt idx="99">
                  <c:v>0.91207125620995089</c:v>
                </c:pt>
                <c:pt idx="100">
                  <c:v>0.92301611128447025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5-4D26-9C52-EB6E6C39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428776"/>
        <c:axId val="613423856"/>
      </c:areaChart>
      <c:lineChart>
        <c:grouping val="standard"/>
        <c:varyColors val="0"/>
        <c:ser>
          <c:idx val="1"/>
          <c:order val="1"/>
          <c:tx>
            <c:strRef>
              <c:f>Sheet1!$G$17</c:f>
              <c:strCache>
                <c:ptCount val="1"/>
                <c:pt idx="0">
                  <c:v>- r * B(s)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Sheet1!$G$18:$G$118</c:f>
              <c:numCache>
                <c:formatCode>0.00</c:formatCode>
                <c:ptCount val="101"/>
                <c:pt idx="0">
                  <c:v>0.4</c:v>
                </c:pt>
                <c:pt idx="1">
                  <c:v>0.40480000000000005</c:v>
                </c:pt>
                <c:pt idx="2">
                  <c:v>0.40965760000000007</c:v>
                </c:pt>
                <c:pt idx="3">
                  <c:v>0.41457349120000003</c:v>
                </c:pt>
                <c:pt idx="4">
                  <c:v>0.41954837309440002</c:v>
                </c:pt>
                <c:pt idx="5">
                  <c:v>0.42458295357153286</c:v>
                </c:pt>
                <c:pt idx="6">
                  <c:v>0.42967794901439121</c:v>
                </c:pt>
                <c:pt idx="7">
                  <c:v>0.43483408440256394</c:v>
                </c:pt>
                <c:pt idx="8">
                  <c:v>0.4400520934153947</c:v>
                </c:pt>
                <c:pt idx="9">
                  <c:v>0.4453327185363794</c:v>
                </c:pt>
                <c:pt idx="10">
                  <c:v>0.45067671115881597</c:v>
                </c:pt>
                <c:pt idx="11">
                  <c:v>0.45608483169272179</c:v>
                </c:pt>
                <c:pt idx="12">
                  <c:v>0.46155784967303443</c:v>
                </c:pt>
                <c:pt idx="13">
                  <c:v>0.46709654386911081</c:v>
                </c:pt>
                <c:pt idx="14">
                  <c:v>0.47270170239554021</c:v>
                </c:pt>
                <c:pt idx="15">
                  <c:v>0.47837412282428665</c:v>
                </c:pt>
                <c:pt idx="16">
                  <c:v>0.48411461229817809</c:v>
                </c:pt>
                <c:pt idx="17">
                  <c:v>0.48992398764575629</c:v>
                </c:pt>
                <c:pt idx="18">
                  <c:v>0.49580307549750535</c:v>
                </c:pt>
                <c:pt idx="19">
                  <c:v>0.50175271240347541</c:v>
                </c:pt>
                <c:pt idx="20">
                  <c:v>0.50777374495231709</c:v>
                </c:pt>
                <c:pt idx="21">
                  <c:v>0.51386702989174493</c:v>
                </c:pt>
                <c:pt idx="22">
                  <c:v>0.5200334342504459</c:v>
                </c:pt>
                <c:pt idx="23">
                  <c:v>0.52627383546145123</c:v>
                </c:pt>
                <c:pt idx="24">
                  <c:v>0.53258912148698867</c:v>
                </c:pt>
                <c:pt idx="25">
                  <c:v>0.53898019094483252</c:v>
                </c:pt>
                <c:pt idx="26">
                  <c:v>0.54544795323617057</c:v>
                </c:pt>
                <c:pt idx="27">
                  <c:v>0.55199332867500461</c:v>
                </c:pt>
                <c:pt idx="28">
                  <c:v>0.55861724861910467</c:v>
                </c:pt>
                <c:pt idx="29">
                  <c:v>0.56532065560253397</c:v>
                </c:pt>
                <c:pt idx="30">
                  <c:v>0.57210450346976438</c:v>
                </c:pt>
                <c:pt idx="31">
                  <c:v>0.57896975751140156</c:v>
                </c:pt>
                <c:pt idx="32">
                  <c:v>0.58591739460153835</c:v>
                </c:pt>
                <c:pt idx="33">
                  <c:v>0.59294840333675691</c:v>
                </c:pt>
                <c:pt idx="34">
                  <c:v>0.60006378417679795</c:v>
                </c:pt>
                <c:pt idx="35">
                  <c:v>0.60726454958691956</c:v>
                </c:pt>
                <c:pt idx="36">
                  <c:v>0.61455172418196258</c:v>
                </c:pt>
                <c:pt idx="37">
                  <c:v>0.62192634487214615</c:v>
                </c:pt>
                <c:pt idx="38">
                  <c:v>0.62938946101061188</c:v>
                </c:pt>
                <c:pt idx="39">
                  <c:v>0.63694213454273929</c:v>
                </c:pt>
                <c:pt idx="40">
                  <c:v>0.64458544015725205</c:v>
                </c:pt>
                <c:pt idx="41">
                  <c:v>0.65232046543913913</c:v>
                </c:pt>
                <c:pt idx="42">
                  <c:v>0.66014831102440885</c:v>
                </c:pt>
                <c:pt idx="43">
                  <c:v>0.66807009075670165</c:v>
                </c:pt>
                <c:pt idx="44">
                  <c:v>0.67608693184578217</c:v>
                </c:pt>
                <c:pt idx="45">
                  <c:v>0.68419997502793151</c:v>
                </c:pt>
                <c:pt idx="46">
                  <c:v>0.69241037472826672</c:v>
                </c:pt>
                <c:pt idx="47">
                  <c:v>0.70071929922500598</c:v>
                </c:pt>
                <c:pt idx="48">
                  <c:v>0.70912793081570613</c:v>
                </c:pt>
                <c:pt idx="49">
                  <c:v>0.7176374659854946</c:v>
                </c:pt>
                <c:pt idx="50">
                  <c:v>0.72624911557732053</c:v>
                </c:pt>
                <c:pt idx="51">
                  <c:v>0.73496410496424835</c:v>
                </c:pt>
                <c:pt idx="52">
                  <c:v>0.7437836742238193</c:v>
                </c:pt>
                <c:pt idx="53">
                  <c:v>0.75270907831450518</c:v>
                </c:pt>
                <c:pt idx="54">
                  <c:v>0.76174158725427921</c:v>
                </c:pt>
                <c:pt idx="55">
                  <c:v>0.77088248630133049</c:v>
                </c:pt>
                <c:pt idx="56">
                  <c:v>0.78013307613694649</c:v>
                </c:pt>
                <c:pt idx="57">
                  <c:v>0.78949467305058985</c:v>
                </c:pt>
                <c:pt idx="58">
                  <c:v>0.79896860912719703</c:v>
                </c:pt>
                <c:pt idx="59">
                  <c:v>0.80855623243672348</c:v>
                </c:pt>
                <c:pt idx="60">
                  <c:v>0.81825890722596417</c:v>
                </c:pt>
                <c:pt idx="61">
                  <c:v>0.82807801411267579</c:v>
                </c:pt>
                <c:pt idx="62">
                  <c:v>0.83801495028202799</c:v>
                </c:pt>
                <c:pt idx="63">
                  <c:v>0.84807112968541232</c:v>
                </c:pt>
                <c:pt idx="64">
                  <c:v>0.8582479832416372</c:v>
                </c:pt>
                <c:pt idx="65">
                  <c:v>0.86854695904053691</c:v>
                </c:pt>
                <c:pt idx="66">
                  <c:v>0.87896952254902327</c:v>
                </c:pt>
                <c:pt idx="67">
                  <c:v>0.88951715681961163</c:v>
                </c:pt>
                <c:pt idx="68">
                  <c:v>0.90019136270144706</c:v>
                </c:pt>
                <c:pt idx="69">
                  <c:v>0.91099365905386431</c:v>
                </c:pt>
                <c:pt idx="70">
                  <c:v>0.92192558296251081</c:v>
                </c:pt>
                <c:pt idx="71">
                  <c:v>0.93298868995806095</c:v>
                </c:pt>
                <c:pt idx="72">
                  <c:v>0.94418455423755765</c:v>
                </c:pt>
                <c:pt idx="73">
                  <c:v>0.95551476888840825</c:v>
                </c:pt>
                <c:pt idx="74">
                  <c:v>0.96698094611506924</c:v>
                </c:pt>
                <c:pt idx="75">
                  <c:v>0.97858471746844999</c:v>
                </c:pt>
                <c:pt idx="76">
                  <c:v>0.9903277340780714</c:v>
                </c:pt>
                <c:pt idx="77">
                  <c:v>1.0022116668870082</c:v>
                </c:pt>
                <c:pt idx="78">
                  <c:v>1.0142382068896525</c:v>
                </c:pt>
                <c:pt idx="79">
                  <c:v>1.0264090653723283</c:v>
                </c:pt>
                <c:pt idx="80">
                  <c:v>1.0387259741567965</c:v>
                </c:pt>
                <c:pt idx="81">
                  <c:v>1.051190685846678</c:v>
                </c:pt>
                <c:pt idx="82">
                  <c:v>1.0638049740768381</c:v>
                </c:pt>
                <c:pt idx="83">
                  <c:v>1.0765706337657601</c:v>
                </c:pt>
                <c:pt idx="84">
                  <c:v>1.0894894813709493</c:v>
                </c:pt>
                <c:pt idx="85">
                  <c:v>1.1025633551474006</c:v>
                </c:pt>
                <c:pt idx="86">
                  <c:v>1.1157941154091693</c:v>
                </c:pt>
                <c:pt idx="87">
                  <c:v>1.1291836447940795</c:v>
                </c:pt>
                <c:pt idx="88">
                  <c:v>1.1427338485316083</c:v>
                </c:pt>
                <c:pt idx="89">
                  <c:v>1.1564466547139878</c:v>
                </c:pt>
                <c:pt idx="90">
                  <c:v>1.1703240145705556</c:v>
                </c:pt>
                <c:pt idx="91">
                  <c:v>1.1843679027454024</c:v>
                </c:pt>
                <c:pt idx="92">
                  <c:v>1.1985803175783472</c:v>
                </c:pt>
                <c:pt idx="93">
                  <c:v>1.2129632813892872</c:v>
                </c:pt>
                <c:pt idx="94">
                  <c:v>1.2275188407659587</c:v>
                </c:pt>
                <c:pt idx="95">
                  <c:v>1.2422490668551502</c:v>
                </c:pt>
                <c:pt idx="96">
                  <c:v>1.257156055657412</c:v>
                </c:pt>
                <c:pt idx="97">
                  <c:v>1.272241928325301</c:v>
                </c:pt>
                <c:pt idx="98">
                  <c:v>1.2875088314652048</c:v>
                </c:pt>
                <c:pt idx="99">
                  <c:v>1.3029589374427872</c:v>
                </c:pt>
                <c:pt idx="100">
                  <c:v>1.3185944446921005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95-4D26-9C52-EB6E6C39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428776"/>
        <c:axId val="613423856"/>
      </c:lineChart>
      <c:catAx>
        <c:axId val="61342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23856"/>
        <c:crosses val="autoZero"/>
        <c:auto val="1"/>
        <c:lblAlgn val="ctr"/>
        <c:lblOffset val="100"/>
        <c:noMultiLvlLbl val="0"/>
      </c:catAx>
      <c:valAx>
        <c:axId val="61342385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3175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2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Sheet1!$J$17</c:f>
              <c:strCache>
                <c:ptCount val="1"/>
                <c:pt idx="0">
                  <c:v>TB(s)/Y(s)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Sheet1!$D$18:$D$118</c:f>
              <c:strCache>
                <c:ptCount val="10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  <c:pt idx="11">
                  <c:v>t+11</c:v>
                </c:pt>
                <c:pt idx="12">
                  <c:v>t+12</c:v>
                </c:pt>
                <c:pt idx="13">
                  <c:v>t+13</c:v>
                </c:pt>
                <c:pt idx="14">
                  <c:v>t+14</c:v>
                </c:pt>
                <c:pt idx="15">
                  <c:v>t+15</c:v>
                </c:pt>
                <c:pt idx="16">
                  <c:v>t+16</c:v>
                </c:pt>
                <c:pt idx="17">
                  <c:v>t+17</c:v>
                </c:pt>
                <c:pt idx="18">
                  <c:v>t+18</c:v>
                </c:pt>
                <c:pt idx="19">
                  <c:v>t+19</c:v>
                </c:pt>
                <c:pt idx="20">
                  <c:v>t+20</c:v>
                </c:pt>
                <c:pt idx="21">
                  <c:v>t+21</c:v>
                </c:pt>
                <c:pt idx="22">
                  <c:v>t+22</c:v>
                </c:pt>
                <c:pt idx="23">
                  <c:v>t+23</c:v>
                </c:pt>
                <c:pt idx="24">
                  <c:v>t+24</c:v>
                </c:pt>
                <c:pt idx="25">
                  <c:v>t+25</c:v>
                </c:pt>
                <c:pt idx="26">
                  <c:v>t+26</c:v>
                </c:pt>
                <c:pt idx="27">
                  <c:v>t+27</c:v>
                </c:pt>
                <c:pt idx="28">
                  <c:v>t+28</c:v>
                </c:pt>
                <c:pt idx="29">
                  <c:v>t+29</c:v>
                </c:pt>
                <c:pt idx="30">
                  <c:v>t+30</c:v>
                </c:pt>
                <c:pt idx="31">
                  <c:v>t+31</c:v>
                </c:pt>
                <c:pt idx="32">
                  <c:v>t+32</c:v>
                </c:pt>
                <c:pt idx="33">
                  <c:v>t+33</c:v>
                </c:pt>
                <c:pt idx="34">
                  <c:v>t+34</c:v>
                </c:pt>
                <c:pt idx="35">
                  <c:v>t+35</c:v>
                </c:pt>
                <c:pt idx="36">
                  <c:v>t+36</c:v>
                </c:pt>
                <c:pt idx="37">
                  <c:v>t+37</c:v>
                </c:pt>
                <c:pt idx="38">
                  <c:v>t+38</c:v>
                </c:pt>
                <c:pt idx="39">
                  <c:v>t+39</c:v>
                </c:pt>
                <c:pt idx="40">
                  <c:v>t+40</c:v>
                </c:pt>
                <c:pt idx="41">
                  <c:v>t+41</c:v>
                </c:pt>
                <c:pt idx="42">
                  <c:v>t+42</c:v>
                </c:pt>
                <c:pt idx="43">
                  <c:v>t+43</c:v>
                </c:pt>
                <c:pt idx="44">
                  <c:v>t+44</c:v>
                </c:pt>
                <c:pt idx="45">
                  <c:v>t+45</c:v>
                </c:pt>
                <c:pt idx="46">
                  <c:v>t+46</c:v>
                </c:pt>
                <c:pt idx="47">
                  <c:v>t+47</c:v>
                </c:pt>
                <c:pt idx="48">
                  <c:v>t+48</c:v>
                </c:pt>
                <c:pt idx="49">
                  <c:v>t+49</c:v>
                </c:pt>
                <c:pt idx="50">
                  <c:v>t+50</c:v>
                </c:pt>
                <c:pt idx="51">
                  <c:v>t+51</c:v>
                </c:pt>
                <c:pt idx="52">
                  <c:v>t+52</c:v>
                </c:pt>
                <c:pt idx="53">
                  <c:v>t+53</c:v>
                </c:pt>
                <c:pt idx="54">
                  <c:v>t+54</c:v>
                </c:pt>
                <c:pt idx="55">
                  <c:v>t+55</c:v>
                </c:pt>
                <c:pt idx="56">
                  <c:v>t+56</c:v>
                </c:pt>
                <c:pt idx="57">
                  <c:v>t+57</c:v>
                </c:pt>
                <c:pt idx="58">
                  <c:v>t+58</c:v>
                </c:pt>
                <c:pt idx="59">
                  <c:v>t+59</c:v>
                </c:pt>
                <c:pt idx="60">
                  <c:v>t+60</c:v>
                </c:pt>
                <c:pt idx="61">
                  <c:v>t+61</c:v>
                </c:pt>
                <c:pt idx="62">
                  <c:v>t+62</c:v>
                </c:pt>
                <c:pt idx="63">
                  <c:v>t+63</c:v>
                </c:pt>
                <c:pt idx="64">
                  <c:v>t+64</c:v>
                </c:pt>
                <c:pt idx="65">
                  <c:v>t+65</c:v>
                </c:pt>
                <c:pt idx="66">
                  <c:v>t+66</c:v>
                </c:pt>
                <c:pt idx="67">
                  <c:v>t+67</c:v>
                </c:pt>
                <c:pt idx="68">
                  <c:v>t+68</c:v>
                </c:pt>
                <c:pt idx="69">
                  <c:v>t+69</c:v>
                </c:pt>
                <c:pt idx="70">
                  <c:v>t+70</c:v>
                </c:pt>
                <c:pt idx="71">
                  <c:v>t+71</c:v>
                </c:pt>
                <c:pt idx="72">
                  <c:v>t+72</c:v>
                </c:pt>
                <c:pt idx="73">
                  <c:v>t+73</c:v>
                </c:pt>
                <c:pt idx="74">
                  <c:v>t+74</c:v>
                </c:pt>
                <c:pt idx="75">
                  <c:v>t+75</c:v>
                </c:pt>
                <c:pt idx="76">
                  <c:v>t+76</c:v>
                </c:pt>
                <c:pt idx="77">
                  <c:v>t+77</c:v>
                </c:pt>
                <c:pt idx="78">
                  <c:v>t+78</c:v>
                </c:pt>
                <c:pt idx="79">
                  <c:v>t+79</c:v>
                </c:pt>
                <c:pt idx="80">
                  <c:v>t+80</c:v>
                </c:pt>
                <c:pt idx="81">
                  <c:v>t+81</c:v>
                </c:pt>
                <c:pt idx="82">
                  <c:v>t+82</c:v>
                </c:pt>
                <c:pt idx="83">
                  <c:v>t+83</c:v>
                </c:pt>
                <c:pt idx="84">
                  <c:v>t+84</c:v>
                </c:pt>
                <c:pt idx="85">
                  <c:v>t+85</c:v>
                </c:pt>
                <c:pt idx="86">
                  <c:v>t+86</c:v>
                </c:pt>
                <c:pt idx="87">
                  <c:v>t+87</c:v>
                </c:pt>
                <c:pt idx="88">
                  <c:v>t+88</c:v>
                </c:pt>
                <c:pt idx="89">
                  <c:v>t+89</c:v>
                </c:pt>
                <c:pt idx="90">
                  <c:v>t+90</c:v>
                </c:pt>
                <c:pt idx="91">
                  <c:v>t+91</c:v>
                </c:pt>
                <c:pt idx="92">
                  <c:v>t+92</c:v>
                </c:pt>
                <c:pt idx="93">
                  <c:v>t+93</c:v>
                </c:pt>
                <c:pt idx="94">
                  <c:v>t+94</c:v>
                </c:pt>
                <c:pt idx="95">
                  <c:v>t+95</c:v>
                </c:pt>
                <c:pt idx="96">
                  <c:v>t+96</c:v>
                </c:pt>
                <c:pt idx="97">
                  <c:v>t+97</c:v>
                </c:pt>
                <c:pt idx="98">
                  <c:v>t+98</c:v>
                </c:pt>
                <c:pt idx="99">
                  <c:v>t+99</c:v>
                </c:pt>
                <c:pt idx="100">
                  <c:v>t+100</c:v>
                </c:pt>
              </c:strCache>
            </c:strRef>
          </c:cat>
          <c:val>
            <c:numRef>
              <c:f>Sheet1!$J$18:$J$118</c:f>
              <c:numCache>
                <c:formatCode>0.0%</c:formatCode>
                <c:ptCount val="101"/>
                <c:pt idx="0">
                  <c:v>5.5999999999999991E-3</c:v>
                </c:pt>
                <c:pt idx="1">
                  <c:v>5.6671999999999998E-3</c:v>
                </c:pt>
                <c:pt idx="2">
                  <c:v>5.7352064000000006E-3</c:v>
                </c:pt>
                <c:pt idx="3">
                  <c:v>5.8040288767999999E-3</c:v>
                </c:pt>
                <c:pt idx="4">
                  <c:v>5.8736772233215998E-3</c:v>
                </c:pt>
                <c:pt idx="5">
                  <c:v>5.9441613500014591E-3</c:v>
                </c:pt>
                <c:pt idx="6">
                  <c:v>6.0154912862014761E-3</c:v>
                </c:pt>
                <c:pt idx="7">
                  <c:v>6.0876771816358944E-3</c:v>
                </c:pt>
                <c:pt idx="8">
                  <c:v>6.1607293078155241E-3</c:v>
                </c:pt>
                <c:pt idx="9">
                  <c:v>6.2346580595093112E-3</c:v>
                </c:pt>
                <c:pt idx="10">
                  <c:v>6.3094739562234228E-3</c:v>
                </c:pt>
                <c:pt idx="11">
                  <c:v>6.385187643698104E-3</c:v>
                </c:pt>
                <c:pt idx="12">
                  <c:v>6.4618098954224816E-3</c:v>
                </c:pt>
                <c:pt idx="13">
                  <c:v>6.5393516141675516E-3</c:v>
                </c:pt>
                <c:pt idx="14">
                  <c:v>6.617823833537562E-3</c:v>
                </c:pt>
                <c:pt idx="15">
                  <c:v>6.6972377195400126E-3</c:v>
                </c:pt>
                <c:pt idx="16">
                  <c:v>6.7776045721744923E-3</c:v>
                </c:pt>
                <c:pt idx="17">
                  <c:v>6.8589358270405862E-3</c:v>
                </c:pt>
                <c:pt idx="18">
                  <c:v>6.9412430569650739E-3</c:v>
                </c:pt>
                <c:pt idx="19">
                  <c:v>7.0245379736486547E-3</c:v>
                </c:pt>
                <c:pt idx="20">
                  <c:v>7.1088324293324392E-3</c:v>
                </c:pt>
                <c:pt idx="21">
                  <c:v>7.1941384184844278E-3</c:v>
                </c:pt>
                <c:pt idx="22">
                  <c:v>7.2804680795062419E-3</c:v>
                </c:pt>
                <c:pt idx="23">
                  <c:v>7.3678336964603163E-3</c:v>
                </c:pt>
                <c:pt idx="24">
                  <c:v>7.4562477008178404E-3</c:v>
                </c:pt>
                <c:pt idx="25">
                  <c:v>7.5457226732276554E-3</c:v>
                </c:pt>
                <c:pt idx="26">
                  <c:v>7.6362713453063868E-3</c:v>
                </c:pt>
                <c:pt idx="27">
                  <c:v>7.727906601450063E-3</c:v>
                </c:pt>
                <c:pt idx="28">
                  <c:v>7.8206414806674656E-3</c:v>
                </c:pt>
                <c:pt idx="29">
                  <c:v>7.914489178435475E-3</c:v>
                </c:pt>
                <c:pt idx="30">
                  <c:v>8.0094630485766996E-3</c:v>
                </c:pt>
                <c:pt idx="31">
                  <c:v>8.1055766051596218E-3</c:v>
                </c:pt>
                <c:pt idx="32">
                  <c:v>8.202843524421537E-3</c:v>
                </c:pt>
                <c:pt idx="33">
                  <c:v>8.3012776467145961E-3</c:v>
                </c:pt>
                <c:pt idx="34">
                  <c:v>8.4008929784751708E-3</c:v>
                </c:pt>
                <c:pt idx="35">
                  <c:v>8.5017036942168726E-3</c:v>
                </c:pt>
                <c:pt idx="36">
                  <c:v>8.6037241385474757E-3</c:v>
                </c:pt>
                <c:pt idx="37">
                  <c:v>8.7069688282100446E-3</c:v>
                </c:pt>
                <c:pt idx="38">
                  <c:v>8.8114524541485668E-3</c:v>
                </c:pt>
                <c:pt idx="39">
                  <c:v>8.917189883598348E-3</c:v>
                </c:pt>
                <c:pt idx="40">
                  <c:v>9.0241961622015282E-3</c:v>
                </c:pt>
                <c:pt idx="41">
                  <c:v>9.132486516147946E-3</c:v>
                </c:pt>
                <c:pt idx="42">
                  <c:v>9.242076354341721E-3</c:v>
                </c:pt>
                <c:pt idx="43">
                  <c:v>9.3529812705938215E-3</c:v>
                </c:pt>
                <c:pt idx="44">
                  <c:v>9.4652170458409488E-3</c:v>
                </c:pt>
                <c:pt idx="45">
                  <c:v>9.5787996503910403E-3</c:v>
                </c:pt>
                <c:pt idx="46">
                  <c:v>9.6937452461957341E-3</c:v>
                </c:pt>
                <c:pt idx="47">
                  <c:v>9.8100701891500833E-3</c:v>
                </c:pt>
                <c:pt idx="48">
                  <c:v>9.9277910314198841E-3</c:v>
                </c:pt>
                <c:pt idx="49">
                  <c:v>1.0046924523796923E-2</c:v>
                </c:pt>
                <c:pt idx="50">
                  <c:v>1.0167487618082484E-2</c:v>
                </c:pt>
                <c:pt idx="51">
                  <c:v>1.0289497469499476E-2</c:v>
                </c:pt>
                <c:pt idx="52">
                  <c:v>1.0412971439133469E-2</c:v>
                </c:pt>
                <c:pt idx="53">
                  <c:v>1.053792709640307E-2</c:v>
                </c:pt>
                <c:pt idx="54">
                  <c:v>1.0664382221559908E-2</c:v>
                </c:pt>
                <c:pt idx="55">
                  <c:v>1.0792354808218628E-2</c:v>
                </c:pt>
                <c:pt idx="56">
                  <c:v>1.0921863065917249E-2</c:v>
                </c:pt>
                <c:pt idx="57">
                  <c:v>1.1052925422708257E-2</c:v>
                </c:pt>
                <c:pt idx="58">
                  <c:v>1.1185560527780757E-2</c:v>
                </c:pt>
                <c:pt idx="59">
                  <c:v>1.1319787254114127E-2</c:v>
                </c:pt>
                <c:pt idx="60">
                  <c:v>1.1455624701163496E-2</c:v>
                </c:pt>
                <c:pt idx="61">
                  <c:v>1.1593092197577459E-2</c:v>
                </c:pt>
                <c:pt idx="62">
                  <c:v>1.1732209303948391E-2</c:v>
                </c:pt>
                <c:pt idx="63">
                  <c:v>1.1872995815595771E-2</c:v>
                </c:pt>
                <c:pt idx="64">
                  <c:v>1.2015471765382918E-2</c:v>
                </c:pt>
                <c:pt idx="65">
                  <c:v>1.2159657426567515E-2</c:v>
                </c:pt>
                <c:pt idx="66">
                  <c:v>1.2305573315686325E-2</c:v>
                </c:pt>
                <c:pt idx="67">
                  <c:v>1.2453240195474563E-2</c:v>
                </c:pt>
                <c:pt idx="68">
                  <c:v>1.2602679077820256E-2</c:v>
                </c:pt>
                <c:pt idx="69">
                  <c:v>1.27539112267541E-2</c:v>
                </c:pt>
                <c:pt idx="70">
                  <c:v>1.2906958161475151E-2</c:v>
                </c:pt>
                <c:pt idx="71">
                  <c:v>1.3061841659412852E-2</c:v>
                </c:pt>
                <c:pt idx="72">
                  <c:v>1.3218583759325806E-2</c:v>
                </c:pt>
                <c:pt idx="73">
                  <c:v>1.3377206764437715E-2</c:v>
                </c:pt>
                <c:pt idx="74">
                  <c:v>1.3537733245610967E-2</c:v>
                </c:pt>
                <c:pt idx="75">
                  <c:v>1.3700186044558298E-2</c:v>
                </c:pt>
                <c:pt idx="76">
                  <c:v>1.3864588277092997E-2</c:v>
                </c:pt>
                <c:pt idx="77">
                  <c:v>1.4030963336418116E-2</c:v>
                </c:pt>
                <c:pt idx="78">
                  <c:v>1.4199334896455133E-2</c:v>
                </c:pt>
                <c:pt idx="79">
                  <c:v>1.4369726915212594E-2</c:v>
                </c:pt>
                <c:pt idx="80">
                  <c:v>1.4542163638195146E-2</c:v>
                </c:pt>
                <c:pt idx="81">
                  <c:v>1.4716669601853489E-2</c:v>
                </c:pt>
                <c:pt idx="82">
                  <c:v>1.4893269637075733E-2</c:v>
                </c:pt>
                <c:pt idx="83">
                  <c:v>1.5071988872720639E-2</c:v>
                </c:pt>
                <c:pt idx="84">
                  <c:v>1.5252852739193287E-2</c:v>
                </c:pt>
                <c:pt idx="85">
                  <c:v>1.5435886972063606E-2</c:v>
                </c:pt>
                <c:pt idx="86">
                  <c:v>1.562111761572837E-2</c:v>
                </c:pt>
                <c:pt idx="87">
                  <c:v>1.5808571027117111E-2</c:v>
                </c:pt>
                <c:pt idx="88">
                  <c:v>1.5998273879442516E-2</c:v>
                </c:pt>
                <c:pt idx="89">
                  <c:v>1.6190253165995826E-2</c:v>
                </c:pt>
                <c:pt idx="90">
                  <c:v>1.6384536203987776E-2</c:v>
                </c:pt>
                <c:pt idx="91">
                  <c:v>1.658115063843563E-2</c:v>
                </c:pt>
                <c:pt idx="92">
                  <c:v>1.6780124446096858E-2</c:v>
                </c:pt>
                <c:pt idx="93">
                  <c:v>1.6981485939450022E-2</c:v>
                </c:pt>
                <c:pt idx="94">
                  <c:v>1.7185263770723422E-2</c:v>
                </c:pt>
                <c:pt idx="95">
                  <c:v>1.7391486935972103E-2</c:v>
                </c:pt>
                <c:pt idx="96">
                  <c:v>1.7600184779203765E-2</c:v>
                </c:pt>
                <c:pt idx="97">
                  <c:v>1.7811386996554209E-2</c:v>
                </c:pt>
                <c:pt idx="98">
                  <c:v>1.8025123640512862E-2</c:v>
                </c:pt>
                <c:pt idx="99">
                  <c:v>1.8241425124199018E-2</c:v>
                </c:pt>
                <c:pt idx="100">
                  <c:v>1.8460322225689406E-2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0-4483-A59B-BFDF30994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428776"/>
        <c:axId val="613423856"/>
      </c:areaChart>
      <c:lineChart>
        <c:grouping val="standard"/>
        <c:varyColors val="0"/>
        <c:ser>
          <c:idx val="1"/>
          <c:order val="1"/>
          <c:tx>
            <c:strRef>
              <c:f>Sheet1!$K$17</c:f>
              <c:strCache>
                <c:ptCount val="1"/>
                <c:pt idx="0">
                  <c:v>-r*B(s)/Y(s)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Sheet1!$K$18:$K$118</c:f>
              <c:numCache>
                <c:formatCode>0.0%</c:formatCode>
                <c:ptCount val="101"/>
                <c:pt idx="0">
                  <c:v>8.0000000000000002E-3</c:v>
                </c:pt>
                <c:pt idx="1">
                  <c:v>8.0960000000000008E-3</c:v>
                </c:pt>
                <c:pt idx="2">
                  <c:v>8.1931520000000022E-3</c:v>
                </c:pt>
                <c:pt idx="3">
                  <c:v>8.2914698240000011E-3</c:v>
                </c:pt>
                <c:pt idx="4">
                  <c:v>8.390967461888001E-3</c:v>
                </c:pt>
                <c:pt idx="5">
                  <c:v>8.4916590714306569E-3</c:v>
                </c:pt>
                <c:pt idx="6">
                  <c:v>8.5935589802878243E-3</c:v>
                </c:pt>
                <c:pt idx="7">
                  <c:v>8.6966816880512787E-3</c:v>
                </c:pt>
                <c:pt idx="8">
                  <c:v>8.8010418683078934E-3</c:v>
                </c:pt>
                <c:pt idx="9">
                  <c:v>8.9066543707275875E-3</c:v>
                </c:pt>
                <c:pt idx="10">
                  <c:v>9.0135342231763196E-3</c:v>
                </c:pt>
                <c:pt idx="11">
                  <c:v>9.1216966338544363E-3</c:v>
                </c:pt>
                <c:pt idx="12">
                  <c:v>9.2311569934606878E-3</c:v>
                </c:pt>
                <c:pt idx="13">
                  <c:v>9.3419308773822155E-3</c:v>
                </c:pt>
                <c:pt idx="14">
                  <c:v>9.4540340479108038E-3</c:v>
                </c:pt>
                <c:pt idx="15">
                  <c:v>9.5674824564857333E-3</c:v>
                </c:pt>
                <c:pt idx="16">
                  <c:v>9.6822922459635623E-3</c:v>
                </c:pt>
                <c:pt idx="17">
                  <c:v>9.7984797529151249E-3</c:v>
                </c:pt>
                <c:pt idx="18">
                  <c:v>9.9160615099501068E-3</c:v>
                </c:pt>
                <c:pt idx="19">
                  <c:v>1.0035054248069507E-2</c:v>
                </c:pt>
                <c:pt idx="20">
                  <c:v>1.0155474899046342E-2</c:v>
                </c:pt>
                <c:pt idx="21">
                  <c:v>1.0277340597834899E-2</c:v>
                </c:pt>
                <c:pt idx="22">
                  <c:v>1.0400668685008918E-2</c:v>
                </c:pt>
                <c:pt idx="23">
                  <c:v>1.0525476709229025E-2</c:v>
                </c:pt>
                <c:pt idx="24">
                  <c:v>1.0651782429739774E-2</c:v>
                </c:pt>
                <c:pt idx="25">
                  <c:v>1.0779603818896651E-2</c:v>
                </c:pt>
                <c:pt idx="26">
                  <c:v>1.0908959064723412E-2</c:v>
                </c:pt>
                <c:pt idx="27">
                  <c:v>1.1039866573500092E-2</c:v>
                </c:pt>
                <c:pt idx="28">
                  <c:v>1.1172344972382094E-2</c:v>
                </c:pt>
                <c:pt idx="29">
                  <c:v>1.1306413112050679E-2</c:v>
                </c:pt>
                <c:pt idx="30">
                  <c:v>1.1442090069395288E-2</c:v>
                </c:pt>
                <c:pt idx="31">
                  <c:v>1.1579395150228031E-2</c:v>
                </c:pt>
                <c:pt idx="32">
                  <c:v>1.1718347892030767E-2</c:v>
                </c:pt>
                <c:pt idx="33">
                  <c:v>1.1858968066735137E-2</c:v>
                </c:pt>
                <c:pt idx="34">
                  <c:v>1.2001275683535959E-2</c:v>
                </c:pt>
                <c:pt idx="35">
                  <c:v>1.2145290991738391E-2</c:v>
                </c:pt>
                <c:pt idx="36">
                  <c:v>1.2291034483639251E-2</c:v>
                </c:pt>
                <c:pt idx="37">
                  <c:v>1.2438526897442924E-2</c:v>
                </c:pt>
                <c:pt idx="38">
                  <c:v>1.2587789220212238E-2</c:v>
                </c:pt>
                <c:pt idx="39">
                  <c:v>1.2738842690854785E-2</c:v>
                </c:pt>
                <c:pt idx="40">
                  <c:v>1.2891708803145042E-2</c:v>
                </c:pt>
                <c:pt idx="41">
                  <c:v>1.3046409308782782E-2</c:v>
                </c:pt>
                <c:pt idx="42">
                  <c:v>1.3202966220488176E-2</c:v>
                </c:pt>
                <c:pt idx="43">
                  <c:v>1.3361401815134033E-2</c:v>
                </c:pt>
                <c:pt idx="44">
                  <c:v>1.3521738636915644E-2</c:v>
                </c:pt>
                <c:pt idx="45">
                  <c:v>1.368399950055863E-2</c:v>
                </c:pt>
                <c:pt idx="46">
                  <c:v>1.3848207494565334E-2</c:v>
                </c:pt>
                <c:pt idx="47">
                  <c:v>1.4014385984500119E-2</c:v>
                </c:pt>
                <c:pt idx="48">
                  <c:v>1.4182558616314123E-2</c:v>
                </c:pt>
                <c:pt idx="49">
                  <c:v>1.4352749319709892E-2</c:v>
                </c:pt>
                <c:pt idx="50">
                  <c:v>1.4524982311546411E-2</c:v>
                </c:pt>
                <c:pt idx="51">
                  <c:v>1.4699282099284967E-2</c:v>
                </c:pt>
                <c:pt idx="52">
                  <c:v>1.4875673484476387E-2</c:v>
                </c:pt>
                <c:pt idx="53">
                  <c:v>1.5054181566290103E-2</c:v>
                </c:pt>
                <c:pt idx="54">
                  <c:v>1.5234831745085584E-2</c:v>
                </c:pt>
                <c:pt idx="55">
                  <c:v>1.5417649726026611E-2</c:v>
                </c:pt>
                <c:pt idx="56">
                  <c:v>1.5602661522738931E-2</c:v>
                </c:pt>
                <c:pt idx="57">
                  <c:v>1.5789893461011797E-2</c:v>
                </c:pt>
                <c:pt idx="58">
                  <c:v>1.597937218254394E-2</c:v>
                </c:pt>
                <c:pt idx="59">
                  <c:v>1.6171124648734471E-2</c:v>
                </c:pt>
                <c:pt idx="60">
                  <c:v>1.6365178144519283E-2</c:v>
                </c:pt>
                <c:pt idx="61">
                  <c:v>1.6561560282253515E-2</c:v>
                </c:pt>
                <c:pt idx="62">
                  <c:v>1.676029900564056E-2</c:v>
                </c:pt>
                <c:pt idx="63">
                  <c:v>1.6961422593708246E-2</c:v>
                </c:pt>
                <c:pt idx="64">
                  <c:v>1.7164959664832745E-2</c:v>
                </c:pt>
                <c:pt idx="65">
                  <c:v>1.737093918081074E-2</c:v>
                </c:pt>
                <c:pt idx="66">
                  <c:v>1.7579390450980465E-2</c:v>
                </c:pt>
                <c:pt idx="67">
                  <c:v>1.7790343136392231E-2</c:v>
                </c:pt>
                <c:pt idx="68">
                  <c:v>1.800382725402894E-2</c:v>
                </c:pt>
                <c:pt idx="69">
                  <c:v>1.8219873181077286E-2</c:v>
                </c:pt>
                <c:pt idx="70">
                  <c:v>1.8438511659250215E-2</c:v>
                </c:pt>
                <c:pt idx="71">
                  <c:v>1.8659773799161217E-2</c:v>
                </c:pt>
                <c:pt idx="72">
                  <c:v>1.8883691084751152E-2</c:v>
                </c:pt>
                <c:pt idx="73">
                  <c:v>1.9110295377768163E-2</c:v>
                </c:pt>
                <c:pt idx="74">
                  <c:v>1.9339618922301384E-2</c:v>
                </c:pt>
                <c:pt idx="75">
                  <c:v>1.9571694349369E-2</c:v>
                </c:pt>
                <c:pt idx="76">
                  <c:v>1.9806554681561429E-2</c:v>
                </c:pt>
                <c:pt idx="77">
                  <c:v>2.0044233337740164E-2</c:v>
                </c:pt>
                <c:pt idx="78">
                  <c:v>2.0284764137793052E-2</c:v>
                </c:pt>
                <c:pt idx="79">
                  <c:v>2.0528181307446568E-2</c:v>
                </c:pt>
                <c:pt idx="80">
                  <c:v>2.0774519483135929E-2</c:v>
                </c:pt>
                <c:pt idx="81">
                  <c:v>2.102381371693356E-2</c:v>
                </c:pt>
                <c:pt idx="82">
                  <c:v>2.1276099481536762E-2</c:v>
                </c:pt>
                <c:pt idx="83">
                  <c:v>2.1531412675315203E-2</c:v>
                </c:pt>
                <c:pt idx="84">
                  <c:v>2.1789789627418985E-2</c:v>
                </c:pt>
                <c:pt idx="85">
                  <c:v>2.2051267102948011E-2</c:v>
                </c:pt>
                <c:pt idx="86">
                  <c:v>2.2315882308183387E-2</c:v>
                </c:pt>
                <c:pt idx="87">
                  <c:v>2.258367289588159E-2</c:v>
                </c:pt>
                <c:pt idx="88">
                  <c:v>2.2854676970632166E-2</c:v>
                </c:pt>
                <c:pt idx="89">
                  <c:v>2.3128933094279755E-2</c:v>
                </c:pt>
                <c:pt idx="90">
                  <c:v>2.3406480291411111E-2</c:v>
                </c:pt>
                <c:pt idx="91">
                  <c:v>2.3687358054908049E-2</c:v>
                </c:pt>
                <c:pt idx="92">
                  <c:v>2.3971606351566942E-2</c:v>
                </c:pt>
                <c:pt idx="93">
                  <c:v>2.4259265627785746E-2</c:v>
                </c:pt>
                <c:pt idx="94">
                  <c:v>2.4550376815319176E-2</c:v>
                </c:pt>
                <c:pt idx="95">
                  <c:v>2.4844981337103004E-2</c:v>
                </c:pt>
                <c:pt idx="96">
                  <c:v>2.5143121113148238E-2</c:v>
                </c:pt>
                <c:pt idx="97">
                  <c:v>2.544483856650602E-2</c:v>
                </c:pt>
                <c:pt idx="98">
                  <c:v>2.5750176629304095E-2</c:v>
                </c:pt>
                <c:pt idx="99">
                  <c:v>2.6059178748855744E-2</c:v>
                </c:pt>
                <c:pt idx="100">
                  <c:v>2.637188889384201E-2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50-4483-A59B-BFDF30994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428776"/>
        <c:axId val="613423856"/>
      </c:lineChart>
      <c:catAx>
        <c:axId val="61342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23856"/>
        <c:crosses val="autoZero"/>
        <c:auto val="1"/>
        <c:lblAlgn val="ctr"/>
        <c:lblOffset val="100"/>
        <c:noMultiLvlLbl val="0"/>
      </c:catAx>
      <c:valAx>
        <c:axId val="61342385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noFill/>
          <a:ln w="3175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2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Sheet1!$I$17</c:f>
              <c:strCache>
                <c:ptCount val="1"/>
                <c:pt idx="0">
                  <c:v>C(s)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Sheet1!$D$18:$D$118</c:f>
              <c:strCache>
                <c:ptCount val="10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  <c:pt idx="11">
                  <c:v>t+11</c:v>
                </c:pt>
                <c:pt idx="12">
                  <c:v>t+12</c:v>
                </c:pt>
                <c:pt idx="13">
                  <c:v>t+13</c:v>
                </c:pt>
                <c:pt idx="14">
                  <c:v>t+14</c:v>
                </c:pt>
                <c:pt idx="15">
                  <c:v>t+15</c:v>
                </c:pt>
                <c:pt idx="16">
                  <c:v>t+16</c:v>
                </c:pt>
                <c:pt idx="17">
                  <c:v>t+17</c:v>
                </c:pt>
                <c:pt idx="18">
                  <c:v>t+18</c:v>
                </c:pt>
                <c:pt idx="19">
                  <c:v>t+19</c:v>
                </c:pt>
                <c:pt idx="20">
                  <c:v>t+20</c:v>
                </c:pt>
                <c:pt idx="21">
                  <c:v>t+21</c:v>
                </c:pt>
                <c:pt idx="22">
                  <c:v>t+22</c:v>
                </c:pt>
                <c:pt idx="23">
                  <c:v>t+23</c:v>
                </c:pt>
                <c:pt idx="24">
                  <c:v>t+24</c:v>
                </c:pt>
                <c:pt idx="25">
                  <c:v>t+25</c:v>
                </c:pt>
                <c:pt idx="26">
                  <c:v>t+26</c:v>
                </c:pt>
                <c:pt idx="27">
                  <c:v>t+27</c:v>
                </c:pt>
                <c:pt idx="28">
                  <c:v>t+28</c:v>
                </c:pt>
                <c:pt idx="29">
                  <c:v>t+29</c:v>
                </c:pt>
                <c:pt idx="30">
                  <c:v>t+30</c:v>
                </c:pt>
                <c:pt idx="31">
                  <c:v>t+31</c:v>
                </c:pt>
                <c:pt idx="32">
                  <c:v>t+32</c:v>
                </c:pt>
                <c:pt idx="33">
                  <c:v>t+33</c:v>
                </c:pt>
                <c:pt idx="34">
                  <c:v>t+34</c:v>
                </c:pt>
                <c:pt idx="35">
                  <c:v>t+35</c:v>
                </c:pt>
                <c:pt idx="36">
                  <c:v>t+36</c:v>
                </c:pt>
                <c:pt idx="37">
                  <c:v>t+37</c:v>
                </c:pt>
                <c:pt idx="38">
                  <c:v>t+38</c:v>
                </c:pt>
                <c:pt idx="39">
                  <c:v>t+39</c:v>
                </c:pt>
                <c:pt idx="40">
                  <c:v>t+40</c:v>
                </c:pt>
                <c:pt idx="41">
                  <c:v>t+41</c:v>
                </c:pt>
                <c:pt idx="42">
                  <c:v>t+42</c:v>
                </c:pt>
                <c:pt idx="43">
                  <c:v>t+43</c:v>
                </c:pt>
                <c:pt idx="44">
                  <c:v>t+44</c:v>
                </c:pt>
                <c:pt idx="45">
                  <c:v>t+45</c:v>
                </c:pt>
                <c:pt idx="46">
                  <c:v>t+46</c:v>
                </c:pt>
                <c:pt idx="47">
                  <c:v>t+47</c:v>
                </c:pt>
                <c:pt idx="48">
                  <c:v>t+48</c:v>
                </c:pt>
                <c:pt idx="49">
                  <c:v>t+49</c:v>
                </c:pt>
                <c:pt idx="50">
                  <c:v>t+50</c:v>
                </c:pt>
                <c:pt idx="51">
                  <c:v>t+51</c:v>
                </c:pt>
                <c:pt idx="52">
                  <c:v>t+52</c:v>
                </c:pt>
                <c:pt idx="53">
                  <c:v>t+53</c:v>
                </c:pt>
                <c:pt idx="54">
                  <c:v>t+54</c:v>
                </c:pt>
                <c:pt idx="55">
                  <c:v>t+55</c:v>
                </c:pt>
                <c:pt idx="56">
                  <c:v>t+56</c:v>
                </c:pt>
                <c:pt idx="57">
                  <c:v>t+57</c:v>
                </c:pt>
                <c:pt idx="58">
                  <c:v>t+58</c:v>
                </c:pt>
                <c:pt idx="59">
                  <c:v>t+59</c:v>
                </c:pt>
                <c:pt idx="60">
                  <c:v>t+60</c:v>
                </c:pt>
                <c:pt idx="61">
                  <c:v>t+61</c:v>
                </c:pt>
                <c:pt idx="62">
                  <c:v>t+62</c:v>
                </c:pt>
                <c:pt idx="63">
                  <c:v>t+63</c:v>
                </c:pt>
                <c:pt idx="64">
                  <c:v>t+64</c:v>
                </c:pt>
                <c:pt idx="65">
                  <c:v>t+65</c:v>
                </c:pt>
                <c:pt idx="66">
                  <c:v>t+66</c:v>
                </c:pt>
                <c:pt idx="67">
                  <c:v>t+67</c:v>
                </c:pt>
                <c:pt idx="68">
                  <c:v>t+68</c:v>
                </c:pt>
                <c:pt idx="69">
                  <c:v>t+69</c:v>
                </c:pt>
                <c:pt idx="70">
                  <c:v>t+70</c:v>
                </c:pt>
                <c:pt idx="71">
                  <c:v>t+71</c:v>
                </c:pt>
                <c:pt idx="72">
                  <c:v>t+72</c:v>
                </c:pt>
                <c:pt idx="73">
                  <c:v>t+73</c:v>
                </c:pt>
                <c:pt idx="74">
                  <c:v>t+74</c:v>
                </c:pt>
                <c:pt idx="75">
                  <c:v>t+75</c:v>
                </c:pt>
                <c:pt idx="76">
                  <c:v>t+76</c:v>
                </c:pt>
                <c:pt idx="77">
                  <c:v>t+77</c:v>
                </c:pt>
                <c:pt idx="78">
                  <c:v>t+78</c:v>
                </c:pt>
                <c:pt idx="79">
                  <c:v>t+79</c:v>
                </c:pt>
                <c:pt idx="80">
                  <c:v>t+80</c:v>
                </c:pt>
                <c:pt idx="81">
                  <c:v>t+81</c:v>
                </c:pt>
                <c:pt idx="82">
                  <c:v>t+82</c:v>
                </c:pt>
                <c:pt idx="83">
                  <c:v>t+83</c:v>
                </c:pt>
                <c:pt idx="84">
                  <c:v>t+84</c:v>
                </c:pt>
                <c:pt idx="85">
                  <c:v>t+85</c:v>
                </c:pt>
                <c:pt idx="86">
                  <c:v>t+86</c:v>
                </c:pt>
                <c:pt idx="87">
                  <c:v>t+87</c:v>
                </c:pt>
                <c:pt idx="88">
                  <c:v>t+88</c:v>
                </c:pt>
                <c:pt idx="89">
                  <c:v>t+89</c:v>
                </c:pt>
                <c:pt idx="90">
                  <c:v>t+90</c:v>
                </c:pt>
                <c:pt idx="91">
                  <c:v>t+91</c:v>
                </c:pt>
                <c:pt idx="92">
                  <c:v>t+92</c:v>
                </c:pt>
                <c:pt idx="93">
                  <c:v>t+93</c:v>
                </c:pt>
                <c:pt idx="94">
                  <c:v>t+94</c:v>
                </c:pt>
                <c:pt idx="95">
                  <c:v>t+95</c:v>
                </c:pt>
                <c:pt idx="96">
                  <c:v>t+96</c:v>
                </c:pt>
                <c:pt idx="97">
                  <c:v>t+97</c:v>
                </c:pt>
                <c:pt idx="98">
                  <c:v>t+98</c:v>
                </c:pt>
                <c:pt idx="99">
                  <c:v>t+99</c:v>
                </c:pt>
                <c:pt idx="100">
                  <c:v>t+100</c:v>
                </c:pt>
              </c:strCache>
            </c:strRef>
          </c:cat>
          <c:val>
            <c:numRef>
              <c:f>Sheet1!$I$18:$I$118</c:f>
              <c:numCache>
                <c:formatCode>0.00</c:formatCode>
                <c:ptCount val="101"/>
                <c:pt idx="0">
                  <c:v>49.72</c:v>
                </c:pt>
                <c:pt idx="1">
                  <c:v>49.716639999999998</c:v>
                </c:pt>
                <c:pt idx="2">
                  <c:v>49.713239680000001</c:v>
                </c:pt>
                <c:pt idx="3">
                  <c:v>49.709798556160003</c:v>
                </c:pt>
                <c:pt idx="4">
                  <c:v>49.70631613883392</c:v>
                </c:pt>
                <c:pt idx="5">
                  <c:v>49.702791932499927</c:v>
                </c:pt>
                <c:pt idx="6">
                  <c:v>49.699225435689925</c:v>
                </c:pt>
                <c:pt idx="7">
                  <c:v>49.695616140918204</c:v>
                </c:pt>
                <c:pt idx="8">
                  <c:v>49.691963534609222</c:v>
                </c:pt>
                <c:pt idx="9">
                  <c:v>49.688267097024536</c:v>
                </c:pt>
                <c:pt idx="10">
                  <c:v>49.684526302188829</c:v>
                </c:pt>
                <c:pt idx="11">
                  <c:v>49.680740617815097</c:v>
                </c:pt>
                <c:pt idx="12">
                  <c:v>49.676909505228878</c:v>
                </c:pt>
                <c:pt idx="13">
                  <c:v>49.673032419291623</c:v>
                </c:pt>
                <c:pt idx="14">
                  <c:v>49.669108808323124</c:v>
                </c:pt>
                <c:pt idx="15">
                  <c:v>49.665138114023001</c:v>
                </c:pt>
                <c:pt idx="16">
                  <c:v>49.661119771391277</c:v>
                </c:pt>
                <c:pt idx="17">
                  <c:v>49.657053208647973</c:v>
                </c:pt>
                <c:pt idx="18">
                  <c:v>49.652937847151748</c:v>
                </c:pt>
                <c:pt idx="19">
                  <c:v>49.648773101317566</c:v>
                </c:pt>
                <c:pt idx="20">
                  <c:v>49.644558378533375</c:v>
                </c:pt>
                <c:pt idx="21">
                  <c:v>49.640293079075775</c:v>
                </c:pt>
                <c:pt idx="22">
                  <c:v>49.63597659602469</c:v>
                </c:pt>
                <c:pt idx="23">
                  <c:v>49.631608315176983</c:v>
                </c:pt>
                <c:pt idx="24">
                  <c:v>49.627187614959105</c:v>
                </c:pt>
                <c:pt idx="25">
                  <c:v>49.622713866338614</c:v>
                </c:pt>
                <c:pt idx="26">
                  <c:v>49.618186432734682</c:v>
                </c:pt>
                <c:pt idx="27">
                  <c:v>49.613604669927497</c:v>
                </c:pt>
                <c:pt idx="28">
                  <c:v>49.608967925966624</c:v>
                </c:pt>
                <c:pt idx="29">
                  <c:v>49.604275541078223</c:v>
                </c:pt>
                <c:pt idx="30">
                  <c:v>49.599526847571163</c:v>
                </c:pt>
                <c:pt idx="31">
                  <c:v>49.594721169742016</c:v>
                </c:pt>
                <c:pt idx="32">
                  <c:v>49.589857823778921</c:v>
                </c:pt>
                <c:pt idx="33">
                  <c:v>49.58493611766427</c:v>
                </c:pt>
                <c:pt idx="34">
                  <c:v>49.579955351076244</c:v>
                </c:pt>
                <c:pt idx="35">
                  <c:v>49.574914815289155</c:v>
                </c:pt>
                <c:pt idx="36">
                  <c:v>49.569813793072626</c:v>
                </c:pt>
                <c:pt idx="37">
                  <c:v>49.564651558589496</c:v>
                </c:pt>
                <c:pt idx="38">
                  <c:v>49.559427377292572</c:v>
                </c:pt>
                <c:pt idx="39">
                  <c:v>49.554140505820079</c:v>
                </c:pt>
                <c:pt idx="40">
                  <c:v>49.548790191889921</c:v>
                </c:pt>
                <c:pt idx="41">
                  <c:v>49.543375674192603</c:v>
                </c:pt>
                <c:pt idx="42">
                  <c:v>49.537896182282914</c:v>
                </c:pt>
                <c:pt idx="43">
                  <c:v>49.532350936470309</c:v>
                </c:pt>
                <c:pt idx="44">
                  <c:v>49.52673914770795</c:v>
                </c:pt>
                <c:pt idx="45">
                  <c:v>49.521060017480451</c:v>
                </c:pt>
                <c:pt idx="46">
                  <c:v>49.515312737690216</c:v>
                </c:pt>
                <c:pt idx="47">
                  <c:v>49.509496490542496</c:v>
                </c:pt>
                <c:pt idx="48">
                  <c:v>49.503610448429008</c:v>
                </c:pt>
                <c:pt idx="49">
                  <c:v>49.497653773810157</c:v>
                </c:pt>
                <c:pt idx="50">
                  <c:v>49.491625619095878</c:v>
                </c:pt>
                <c:pt idx="51">
                  <c:v>49.485525126525026</c:v>
                </c:pt>
                <c:pt idx="52">
                  <c:v>49.47935142804333</c:v>
                </c:pt>
                <c:pt idx="53">
                  <c:v>49.473103645179847</c:v>
                </c:pt>
                <c:pt idx="54">
                  <c:v>49.466780888922003</c:v>
                </c:pt>
                <c:pt idx="55">
                  <c:v>49.460382259589068</c:v>
                </c:pt>
                <c:pt idx="56">
                  <c:v>49.453906846704136</c:v>
                </c:pt>
                <c:pt idx="57">
                  <c:v>49.447353728864584</c:v>
                </c:pt>
                <c:pt idx="58">
                  <c:v>49.440721973610962</c:v>
                </c:pt>
                <c:pt idx="59">
                  <c:v>49.434010637294293</c:v>
                </c:pt>
                <c:pt idx="60">
                  <c:v>49.427218764941827</c:v>
                </c:pt>
                <c:pt idx="61">
                  <c:v>49.420345390121128</c:v>
                </c:pt>
                <c:pt idx="62">
                  <c:v>49.413389534802583</c:v>
                </c:pt>
                <c:pt idx="63">
                  <c:v>49.406350209220214</c:v>
                </c:pt>
                <c:pt idx="64">
                  <c:v>49.399226411730851</c:v>
                </c:pt>
                <c:pt idx="65">
                  <c:v>49.392017128671625</c:v>
                </c:pt>
                <c:pt idx="66">
                  <c:v>49.384721334215683</c:v>
                </c:pt>
                <c:pt idx="67">
                  <c:v>49.377337990226273</c:v>
                </c:pt>
                <c:pt idx="68">
                  <c:v>49.369866046108989</c:v>
                </c:pt>
                <c:pt idx="69">
                  <c:v>49.362304438662292</c:v>
                </c:pt>
                <c:pt idx="70">
                  <c:v>49.354652091926241</c:v>
                </c:pt>
                <c:pt idx="71">
                  <c:v>49.346907917029355</c:v>
                </c:pt>
                <c:pt idx="72">
                  <c:v>49.339070812033711</c:v>
                </c:pt>
                <c:pt idx="73">
                  <c:v>49.331139661778117</c:v>
                </c:pt>
                <c:pt idx="74">
                  <c:v>49.323113337719448</c:v>
                </c:pt>
                <c:pt idx="75">
                  <c:v>49.314990697772082</c:v>
                </c:pt>
                <c:pt idx="76">
                  <c:v>49.306770586145348</c:v>
                </c:pt>
                <c:pt idx="77">
                  <c:v>49.298451833179094</c:v>
                </c:pt>
                <c:pt idx="78">
                  <c:v>49.290033255177242</c:v>
                </c:pt>
                <c:pt idx="79">
                  <c:v>49.281513654239369</c:v>
                </c:pt>
                <c:pt idx="80">
                  <c:v>49.272891818090244</c:v>
                </c:pt>
                <c:pt idx="81">
                  <c:v>49.264166519907327</c:v>
                </c:pt>
                <c:pt idx="82">
                  <c:v>49.255336518146215</c:v>
                </c:pt>
                <c:pt idx="83">
                  <c:v>49.246400556363966</c:v>
                </c:pt>
                <c:pt idx="84">
                  <c:v>49.237357363040338</c:v>
                </c:pt>
                <c:pt idx="85">
                  <c:v>49.22820565139682</c:v>
                </c:pt>
                <c:pt idx="86">
                  <c:v>49.218944119213582</c:v>
                </c:pt>
                <c:pt idx="87">
                  <c:v>49.209571448644141</c:v>
                </c:pt>
                <c:pt idx="88">
                  <c:v>49.200086306027877</c:v>
                </c:pt>
                <c:pt idx="89">
                  <c:v>49.190487341700212</c:v>
                </c:pt>
                <c:pt idx="90">
                  <c:v>49.180773189800611</c:v>
                </c:pt>
                <c:pt idx="91">
                  <c:v>49.170942468078216</c:v>
                </c:pt>
                <c:pt idx="92">
                  <c:v>49.160993777695154</c:v>
                </c:pt>
                <c:pt idx="93">
                  <c:v>49.150925703027497</c:v>
                </c:pt>
                <c:pt idx="94">
                  <c:v>49.140736811463832</c:v>
                </c:pt>
                <c:pt idx="95">
                  <c:v>49.130425653201392</c:v>
                </c:pt>
                <c:pt idx="96">
                  <c:v>49.119990761039809</c:v>
                </c:pt>
                <c:pt idx="97">
                  <c:v>49.109430650172293</c:v>
                </c:pt>
                <c:pt idx="98">
                  <c:v>49.098743817974359</c:v>
                </c:pt>
                <c:pt idx="99">
                  <c:v>49.087928743790052</c:v>
                </c:pt>
                <c:pt idx="100">
                  <c:v>49.076983888715532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4D99-BDF1-803D96300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428776"/>
        <c:axId val="613423856"/>
      </c:areaChart>
      <c:catAx>
        <c:axId val="61342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23856"/>
        <c:crosses val="autoZero"/>
        <c:auto val="1"/>
        <c:lblAlgn val="ctr"/>
        <c:lblOffset val="100"/>
        <c:noMultiLvlLbl val="0"/>
      </c:catAx>
      <c:valAx>
        <c:axId val="61342385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3175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2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Sheet1!$L$17</c:f>
              <c:strCache>
                <c:ptCount val="1"/>
                <c:pt idx="0">
                  <c:v>C(s)/Y(s)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Sheet1!$D$18:$D$118</c:f>
              <c:strCache>
                <c:ptCount val="10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  <c:pt idx="11">
                  <c:v>t+11</c:v>
                </c:pt>
                <c:pt idx="12">
                  <c:v>t+12</c:v>
                </c:pt>
                <c:pt idx="13">
                  <c:v>t+13</c:v>
                </c:pt>
                <c:pt idx="14">
                  <c:v>t+14</c:v>
                </c:pt>
                <c:pt idx="15">
                  <c:v>t+15</c:v>
                </c:pt>
                <c:pt idx="16">
                  <c:v>t+16</c:v>
                </c:pt>
                <c:pt idx="17">
                  <c:v>t+17</c:v>
                </c:pt>
                <c:pt idx="18">
                  <c:v>t+18</c:v>
                </c:pt>
                <c:pt idx="19">
                  <c:v>t+19</c:v>
                </c:pt>
                <c:pt idx="20">
                  <c:v>t+20</c:v>
                </c:pt>
                <c:pt idx="21">
                  <c:v>t+21</c:v>
                </c:pt>
                <c:pt idx="22">
                  <c:v>t+22</c:v>
                </c:pt>
                <c:pt idx="23">
                  <c:v>t+23</c:v>
                </c:pt>
                <c:pt idx="24">
                  <c:v>t+24</c:v>
                </c:pt>
                <c:pt idx="25">
                  <c:v>t+25</c:v>
                </c:pt>
                <c:pt idx="26">
                  <c:v>t+26</c:v>
                </c:pt>
                <c:pt idx="27">
                  <c:v>t+27</c:v>
                </c:pt>
                <c:pt idx="28">
                  <c:v>t+28</c:v>
                </c:pt>
                <c:pt idx="29">
                  <c:v>t+29</c:v>
                </c:pt>
                <c:pt idx="30">
                  <c:v>t+30</c:v>
                </c:pt>
                <c:pt idx="31">
                  <c:v>t+31</c:v>
                </c:pt>
                <c:pt idx="32">
                  <c:v>t+32</c:v>
                </c:pt>
                <c:pt idx="33">
                  <c:v>t+33</c:v>
                </c:pt>
                <c:pt idx="34">
                  <c:v>t+34</c:v>
                </c:pt>
                <c:pt idx="35">
                  <c:v>t+35</c:v>
                </c:pt>
                <c:pt idx="36">
                  <c:v>t+36</c:v>
                </c:pt>
                <c:pt idx="37">
                  <c:v>t+37</c:v>
                </c:pt>
                <c:pt idx="38">
                  <c:v>t+38</c:v>
                </c:pt>
                <c:pt idx="39">
                  <c:v>t+39</c:v>
                </c:pt>
                <c:pt idx="40">
                  <c:v>t+40</c:v>
                </c:pt>
                <c:pt idx="41">
                  <c:v>t+41</c:v>
                </c:pt>
                <c:pt idx="42">
                  <c:v>t+42</c:v>
                </c:pt>
                <c:pt idx="43">
                  <c:v>t+43</c:v>
                </c:pt>
                <c:pt idx="44">
                  <c:v>t+44</c:v>
                </c:pt>
                <c:pt idx="45">
                  <c:v>t+45</c:v>
                </c:pt>
                <c:pt idx="46">
                  <c:v>t+46</c:v>
                </c:pt>
                <c:pt idx="47">
                  <c:v>t+47</c:v>
                </c:pt>
                <c:pt idx="48">
                  <c:v>t+48</c:v>
                </c:pt>
                <c:pt idx="49">
                  <c:v>t+49</c:v>
                </c:pt>
                <c:pt idx="50">
                  <c:v>t+50</c:v>
                </c:pt>
                <c:pt idx="51">
                  <c:v>t+51</c:v>
                </c:pt>
                <c:pt idx="52">
                  <c:v>t+52</c:v>
                </c:pt>
                <c:pt idx="53">
                  <c:v>t+53</c:v>
                </c:pt>
                <c:pt idx="54">
                  <c:v>t+54</c:v>
                </c:pt>
                <c:pt idx="55">
                  <c:v>t+55</c:v>
                </c:pt>
                <c:pt idx="56">
                  <c:v>t+56</c:v>
                </c:pt>
                <c:pt idx="57">
                  <c:v>t+57</c:v>
                </c:pt>
                <c:pt idx="58">
                  <c:v>t+58</c:v>
                </c:pt>
                <c:pt idx="59">
                  <c:v>t+59</c:v>
                </c:pt>
                <c:pt idx="60">
                  <c:v>t+60</c:v>
                </c:pt>
                <c:pt idx="61">
                  <c:v>t+61</c:v>
                </c:pt>
                <c:pt idx="62">
                  <c:v>t+62</c:v>
                </c:pt>
                <c:pt idx="63">
                  <c:v>t+63</c:v>
                </c:pt>
                <c:pt idx="64">
                  <c:v>t+64</c:v>
                </c:pt>
                <c:pt idx="65">
                  <c:v>t+65</c:v>
                </c:pt>
                <c:pt idx="66">
                  <c:v>t+66</c:v>
                </c:pt>
                <c:pt idx="67">
                  <c:v>t+67</c:v>
                </c:pt>
                <c:pt idx="68">
                  <c:v>t+68</c:v>
                </c:pt>
                <c:pt idx="69">
                  <c:v>t+69</c:v>
                </c:pt>
                <c:pt idx="70">
                  <c:v>t+70</c:v>
                </c:pt>
                <c:pt idx="71">
                  <c:v>t+71</c:v>
                </c:pt>
                <c:pt idx="72">
                  <c:v>t+72</c:v>
                </c:pt>
                <c:pt idx="73">
                  <c:v>t+73</c:v>
                </c:pt>
                <c:pt idx="74">
                  <c:v>t+74</c:v>
                </c:pt>
                <c:pt idx="75">
                  <c:v>t+75</c:v>
                </c:pt>
                <c:pt idx="76">
                  <c:v>t+76</c:v>
                </c:pt>
                <c:pt idx="77">
                  <c:v>t+77</c:v>
                </c:pt>
                <c:pt idx="78">
                  <c:v>t+78</c:v>
                </c:pt>
                <c:pt idx="79">
                  <c:v>t+79</c:v>
                </c:pt>
                <c:pt idx="80">
                  <c:v>t+80</c:v>
                </c:pt>
                <c:pt idx="81">
                  <c:v>t+81</c:v>
                </c:pt>
                <c:pt idx="82">
                  <c:v>t+82</c:v>
                </c:pt>
                <c:pt idx="83">
                  <c:v>t+83</c:v>
                </c:pt>
                <c:pt idx="84">
                  <c:v>t+84</c:v>
                </c:pt>
                <c:pt idx="85">
                  <c:v>t+85</c:v>
                </c:pt>
                <c:pt idx="86">
                  <c:v>t+86</c:v>
                </c:pt>
                <c:pt idx="87">
                  <c:v>t+87</c:v>
                </c:pt>
                <c:pt idx="88">
                  <c:v>t+88</c:v>
                </c:pt>
                <c:pt idx="89">
                  <c:v>t+89</c:v>
                </c:pt>
                <c:pt idx="90">
                  <c:v>t+90</c:v>
                </c:pt>
                <c:pt idx="91">
                  <c:v>t+91</c:v>
                </c:pt>
                <c:pt idx="92">
                  <c:v>t+92</c:v>
                </c:pt>
                <c:pt idx="93">
                  <c:v>t+93</c:v>
                </c:pt>
                <c:pt idx="94">
                  <c:v>t+94</c:v>
                </c:pt>
                <c:pt idx="95">
                  <c:v>t+95</c:v>
                </c:pt>
                <c:pt idx="96">
                  <c:v>t+96</c:v>
                </c:pt>
                <c:pt idx="97">
                  <c:v>t+97</c:v>
                </c:pt>
                <c:pt idx="98">
                  <c:v>t+98</c:v>
                </c:pt>
                <c:pt idx="99">
                  <c:v>t+99</c:v>
                </c:pt>
                <c:pt idx="100">
                  <c:v>t+100</c:v>
                </c:pt>
              </c:strCache>
            </c:strRef>
          </c:cat>
          <c:val>
            <c:numRef>
              <c:f>Sheet1!$L$18:$L$118</c:f>
              <c:numCache>
                <c:formatCode>0.0%</c:formatCode>
                <c:ptCount val="101"/>
                <c:pt idx="0">
                  <c:v>0.99439999999999995</c:v>
                </c:pt>
                <c:pt idx="1">
                  <c:v>0.99433280000000002</c:v>
                </c:pt>
                <c:pt idx="2">
                  <c:v>0.99426479359999997</c:v>
                </c:pt>
                <c:pt idx="3">
                  <c:v>0.99419597112320002</c:v>
                </c:pt>
                <c:pt idx="4">
                  <c:v>0.99412632277667834</c:v>
                </c:pt>
                <c:pt idx="5">
                  <c:v>0.99405583864999858</c:v>
                </c:pt>
                <c:pt idx="6">
                  <c:v>0.99398450871379851</c:v>
                </c:pt>
                <c:pt idx="7">
                  <c:v>0.99391232281836406</c:v>
                </c:pt>
                <c:pt idx="8">
                  <c:v>0.99383927069218447</c:v>
                </c:pt>
                <c:pt idx="9">
                  <c:v>0.99376534194049071</c:v>
                </c:pt>
                <c:pt idx="10">
                  <c:v>0.99369052604377661</c:v>
                </c:pt>
                <c:pt idx="11">
                  <c:v>0.99361481235630189</c:v>
                </c:pt>
                <c:pt idx="12">
                  <c:v>0.99353819010457756</c:v>
                </c:pt>
                <c:pt idx="13">
                  <c:v>0.99346064838583248</c:v>
                </c:pt>
                <c:pt idx="14">
                  <c:v>0.99338217616646252</c:v>
                </c:pt>
                <c:pt idx="15">
                  <c:v>0.99330276228045999</c:v>
                </c:pt>
                <c:pt idx="16">
                  <c:v>0.99322239542782553</c:v>
                </c:pt>
                <c:pt idx="17">
                  <c:v>0.99314106417295944</c:v>
                </c:pt>
                <c:pt idx="18">
                  <c:v>0.99305875694303491</c:v>
                </c:pt>
                <c:pt idx="19">
                  <c:v>0.99297546202635134</c:v>
                </c:pt>
                <c:pt idx="20">
                  <c:v>0.99289116757066753</c:v>
                </c:pt>
                <c:pt idx="21">
                  <c:v>0.99280586158151551</c:v>
                </c:pt>
                <c:pt idx="22">
                  <c:v>0.99271953192049378</c:v>
                </c:pt>
                <c:pt idx="23">
                  <c:v>0.99263216630353968</c:v>
                </c:pt>
                <c:pt idx="24">
                  <c:v>0.99254375229918212</c:v>
                </c:pt>
                <c:pt idx="25">
                  <c:v>0.99245427732677227</c:v>
                </c:pt>
                <c:pt idx="26">
                  <c:v>0.99236372865469358</c:v>
                </c:pt>
                <c:pt idx="27">
                  <c:v>0.99227209339854994</c:v>
                </c:pt>
                <c:pt idx="28">
                  <c:v>0.99217935851933248</c:v>
                </c:pt>
                <c:pt idx="29">
                  <c:v>0.99208551082156449</c:v>
                </c:pt>
                <c:pt idx="30">
                  <c:v>0.99199053695142325</c:v>
                </c:pt>
                <c:pt idx="31">
                  <c:v>0.99189442339484035</c:v>
                </c:pt>
                <c:pt idx="32">
                  <c:v>0.99179715647557842</c:v>
                </c:pt>
                <c:pt idx="33">
                  <c:v>0.99169872235328538</c:v>
                </c:pt>
                <c:pt idx="34">
                  <c:v>0.99159910702152487</c:v>
                </c:pt>
                <c:pt idx="35">
                  <c:v>0.99149829630578312</c:v>
                </c:pt>
                <c:pt idx="36">
                  <c:v>0.99139627586145251</c:v>
                </c:pt>
                <c:pt idx="37">
                  <c:v>0.99129303117178991</c:v>
                </c:pt>
                <c:pt idx="38">
                  <c:v>0.99118854754585139</c:v>
                </c:pt>
                <c:pt idx="39">
                  <c:v>0.99108281011640154</c:v>
                </c:pt>
                <c:pt idx="40">
                  <c:v>0.99097580383779837</c:v>
                </c:pt>
                <c:pt idx="41">
                  <c:v>0.99086751348385205</c:v>
                </c:pt>
                <c:pt idx="42">
                  <c:v>0.99075792364565829</c:v>
                </c:pt>
                <c:pt idx="43">
                  <c:v>0.99064701872940619</c:v>
                </c:pt>
                <c:pt idx="44">
                  <c:v>0.99053478295415898</c:v>
                </c:pt>
                <c:pt idx="45">
                  <c:v>0.99042120034960901</c:v>
                </c:pt>
                <c:pt idx="46">
                  <c:v>0.99030625475380429</c:v>
                </c:pt>
                <c:pt idx="47">
                  <c:v>0.99018992981084997</c:v>
                </c:pt>
                <c:pt idx="48">
                  <c:v>0.99007220896858017</c:v>
                </c:pt>
                <c:pt idx="49">
                  <c:v>0.98995307547620315</c:v>
                </c:pt>
                <c:pt idx="50">
                  <c:v>0.98983251238191761</c:v>
                </c:pt>
                <c:pt idx="51">
                  <c:v>0.98971050253050052</c:v>
                </c:pt>
                <c:pt idx="52">
                  <c:v>0.98958702856086656</c:v>
                </c:pt>
                <c:pt idx="53">
                  <c:v>0.989462072903597</c:v>
                </c:pt>
                <c:pt idx="54">
                  <c:v>0.98933561777844004</c:v>
                </c:pt>
                <c:pt idx="55">
                  <c:v>0.98920764519178139</c:v>
                </c:pt>
                <c:pt idx="56">
                  <c:v>0.98907813693408275</c:v>
                </c:pt>
                <c:pt idx="57">
                  <c:v>0.9889470745772917</c:v>
                </c:pt>
                <c:pt idx="58">
                  <c:v>0.98881443947221925</c:v>
                </c:pt>
                <c:pt idx="59">
                  <c:v>0.9886802127458858</c:v>
                </c:pt>
                <c:pt idx="60">
                  <c:v>0.98854437529883654</c:v>
                </c:pt>
                <c:pt idx="61">
                  <c:v>0.98840690780242257</c:v>
                </c:pt>
                <c:pt idx="62">
                  <c:v>0.98826779069605164</c:v>
                </c:pt>
                <c:pt idx="63">
                  <c:v>0.98812700418440425</c:v>
                </c:pt>
                <c:pt idx="64">
                  <c:v>0.98798452823461702</c:v>
                </c:pt>
                <c:pt idx="65">
                  <c:v>0.98784034257343256</c:v>
                </c:pt>
                <c:pt idx="66">
                  <c:v>0.98769442668431362</c:v>
                </c:pt>
                <c:pt idx="67">
                  <c:v>0.98754675980452544</c:v>
                </c:pt>
                <c:pt idx="68">
                  <c:v>0.9873973209221798</c:v>
                </c:pt>
                <c:pt idx="69">
                  <c:v>0.98724608877324582</c:v>
                </c:pt>
                <c:pt idx="70">
                  <c:v>0.98709304183852487</c:v>
                </c:pt>
                <c:pt idx="71">
                  <c:v>0.98693815834058707</c:v>
                </c:pt>
                <c:pt idx="72">
                  <c:v>0.98678141624067417</c:v>
                </c:pt>
                <c:pt idx="73">
                  <c:v>0.98662279323556235</c:v>
                </c:pt>
                <c:pt idx="74">
                  <c:v>0.98646226675438897</c:v>
                </c:pt>
                <c:pt idx="75">
                  <c:v>0.98629981395544164</c:v>
                </c:pt>
                <c:pt idx="76">
                  <c:v>0.98613541172290697</c:v>
                </c:pt>
                <c:pt idx="77">
                  <c:v>0.98596903666358182</c:v>
                </c:pt>
                <c:pt idx="78">
                  <c:v>0.9858006651035448</c:v>
                </c:pt>
                <c:pt idx="79">
                  <c:v>0.98563027308478735</c:v>
                </c:pt>
                <c:pt idx="80">
                  <c:v>0.98545783636180484</c:v>
                </c:pt>
                <c:pt idx="81">
                  <c:v>0.98528333039814653</c:v>
                </c:pt>
                <c:pt idx="82">
                  <c:v>0.98510673036292429</c:v>
                </c:pt>
                <c:pt idx="83">
                  <c:v>0.98492801112727935</c:v>
                </c:pt>
                <c:pt idx="84">
                  <c:v>0.98474714726080681</c:v>
                </c:pt>
                <c:pt idx="85">
                  <c:v>0.98456411302793645</c:v>
                </c:pt>
                <c:pt idx="86">
                  <c:v>0.98437888238427163</c:v>
                </c:pt>
                <c:pt idx="87">
                  <c:v>0.98419142897288281</c:v>
                </c:pt>
                <c:pt idx="88">
                  <c:v>0.98400172612055758</c:v>
                </c:pt>
                <c:pt idx="89">
                  <c:v>0.98380974683400424</c:v>
                </c:pt>
                <c:pt idx="90">
                  <c:v>0.98361546379601217</c:v>
                </c:pt>
                <c:pt idx="91">
                  <c:v>0.98341884936156432</c:v>
                </c:pt>
                <c:pt idx="92">
                  <c:v>0.98321987555390311</c:v>
                </c:pt>
                <c:pt idx="93">
                  <c:v>0.98301851406054996</c:v>
                </c:pt>
                <c:pt idx="94">
                  <c:v>0.98281473622927662</c:v>
                </c:pt>
                <c:pt idx="95">
                  <c:v>0.98260851306402786</c:v>
                </c:pt>
                <c:pt idx="96">
                  <c:v>0.98239981522079622</c:v>
                </c:pt>
                <c:pt idx="97">
                  <c:v>0.98218861300344584</c:v>
                </c:pt>
                <c:pt idx="98">
                  <c:v>0.98197487635948721</c:v>
                </c:pt>
                <c:pt idx="99">
                  <c:v>0.98175857487580098</c:v>
                </c:pt>
                <c:pt idx="100">
                  <c:v>0.98153967777431061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C-4BEE-BADC-08191E03C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428776"/>
        <c:axId val="613423856"/>
      </c:areaChart>
      <c:catAx>
        <c:axId val="61342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23856"/>
        <c:crosses val="autoZero"/>
        <c:auto val="1"/>
        <c:lblAlgn val="ctr"/>
        <c:lblOffset val="100"/>
        <c:noMultiLvlLbl val="0"/>
      </c:catAx>
      <c:valAx>
        <c:axId val="61342385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noFill/>
          <a:ln w="3175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2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0</xdr:row>
      <xdr:rowOff>0</xdr:rowOff>
    </xdr:from>
    <xdr:to>
      <xdr:col>20</xdr:col>
      <xdr:colOff>552450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20FB7B-88E5-45E4-98FB-1118EE2F6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76200</xdr:colOff>
      <xdr:row>0</xdr:row>
      <xdr:rowOff>0</xdr:rowOff>
    </xdr:from>
    <xdr:to>
      <xdr:col>28</xdr:col>
      <xdr:colOff>381000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910390-DF15-42DA-BD96-D82C70B67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295275</xdr:colOff>
      <xdr:row>20</xdr:row>
      <xdr:rowOff>133350</xdr:rowOff>
    </xdr:from>
    <xdr:to>
      <xdr:col>20</xdr:col>
      <xdr:colOff>600075</xdr:colOff>
      <xdr:row>35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5E3626-78C7-4DE8-92EC-0B53A105F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85725</xdr:colOff>
      <xdr:row>20</xdr:row>
      <xdr:rowOff>104775</xdr:rowOff>
    </xdr:from>
    <xdr:to>
      <xdr:col>28</xdr:col>
      <xdr:colOff>390525</xdr:colOff>
      <xdr:row>34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906092-70A5-4EB2-B96F-8ED983744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428625</xdr:colOff>
      <xdr:row>36</xdr:row>
      <xdr:rowOff>28575</xdr:rowOff>
    </xdr:from>
    <xdr:to>
      <xdr:col>21</xdr:col>
      <xdr:colOff>123825</xdr:colOff>
      <xdr:row>50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F9E452-A849-4509-A97E-D11037183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190500</xdr:colOff>
      <xdr:row>36</xdr:row>
      <xdr:rowOff>19050</xdr:rowOff>
    </xdr:from>
    <xdr:to>
      <xdr:col>28</xdr:col>
      <xdr:colOff>495300</xdr:colOff>
      <xdr:row>50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CDCA29-5E69-4339-BB01-E4D41748B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6896-F186-4494-8417-3F6BD9DF439B}">
  <dimension ref="A1:M118"/>
  <sheetViews>
    <sheetView showGridLines="0" tabSelected="1" workbookViewId="0">
      <pane xSplit="4" ySplit="17" topLeftCell="E18" activePane="bottomRight" state="frozen"/>
      <selection pane="topRight" activeCell="F1" sqref="F1"/>
      <selection pane="bottomLeft" activeCell="A17" sqref="A17"/>
      <selection pane="bottomRight" activeCell="A8" sqref="A8"/>
    </sheetView>
  </sheetViews>
  <sheetFormatPr defaultRowHeight="15" x14ac:dyDescent="0.25"/>
  <cols>
    <col min="1" max="1" width="20.7109375" customWidth="1"/>
    <col min="3" max="3" width="5.42578125" customWidth="1"/>
    <col min="10" max="10" width="9.5703125" customWidth="1"/>
    <col min="11" max="11" width="11.85546875" customWidth="1"/>
    <col min="12" max="12" width="10.42578125" customWidth="1"/>
  </cols>
  <sheetData>
    <row r="1" spans="1:13" x14ac:dyDescent="0.25">
      <c r="A1" t="s">
        <v>0</v>
      </c>
    </row>
    <row r="2" spans="1:13" x14ac:dyDescent="0.25">
      <c r="A2" t="s">
        <v>124</v>
      </c>
    </row>
    <row r="3" spans="1:13" x14ac:dyDescent="0.25">
      <c r="A3" t="s">
        <v>1</v>
      </c>
    </row>
    <row r="5" spans="1:13" x14ac:dyDescent="0.25">
      <c r="A5" t="s">
        <v>117</v>
      </c>
    </row>
    <row r="6" spans="1:13" x14ac:dyDescent="0.25">
      <c r="A6" t="s">
        <v>2</v>
      </c>
    </row>
    <row r="7" spans="1:13" x14ac:dyDescent="0.25">
      <c r="A7" t="s">
        <v>125</v>
      </c>
    </row>
    <row r="8" spans="1:13" x14ac:dyDescent="0.25">
      <c r="A8" t="s">
        <v>121</v>
      </c>
    </row>
    <row r="9" spans="1:13" x14ac:dyDescent="0.25">
      <c r="A9" s="10" t="s">
        <v>120</v>
      </c>
      <c r="B9" s="8"/>
    </row>
    <row r="10" spans="1:13" x14ac:dyDescent="0.25">
      <c r="A10" s="11" t="s">
        <v>3</v>
      </c>
      <c r="B10" s="3">
        <v>0.7</v>
      </c>
    </row>
    <row r="11" spans="1:13" x14ac:dyDescent="0.25">
      <c r="A11" s="11" t="s">
        <v>4</v>
      </c>
      <c r="B11" s="3">
        <v>0.04</v>
      </c>
    </row>
    <row r="12" spans="1:13" x14ac:dyDescent="0.25">
      <c r="A12" s="11" t="s">
        <v>39</v>
      </c>
      <c r="B12" s="3">
        <v>0</v>
      </c>
    </row>
    <row r="13" spans="1:13" x14ac:dyDescent="0.25">
      <c r="A13" s="11" t="s">
        <v>5</v>
      </c>
      <c r="B13" s="4">
        <v>-10</v>
      </c>
    </row>
    <row r="14" spans="1:13" x14ac:dyDescent="0.25">
      <c r="A14" s="11" t="s">
        <v>41</v>
      </c>
      <c r="B14" s="4">
        <v>50</v>
      </c>
    </row>
    <row r="15" spans="1:13" x14ac:dyDescent="0.25">
      <c r="A15" s="12" t="s">
        <v>122</v>
      </c>
      <c r="B15" s="9">
        <f>1-$B$12/$B$11</f>
        <v>1</v>
      </c>
    </row>
    <row r="16" spans="1:13" x14ac:dyDescent="0.25">
      <c r="A16" s="13"/>
      <c r="B16" s="13"/>
      <c r="D16" s="8"/>
      <c r="E16" s="8"/>
      <c r="F16" s="8"/>
      <c r="G16" s="8"/>
      <c r="H16" s="10" t="s">
        <v>123</v>
      </c>
      <c r="I16" s="8"/>
      <c r="J16" s="8"/>
      <c r="K16" s="8"/>
      <c r="L16" s="8"/>
      <c r="M16" s="8"/>
    </row>
    <row r="17" spans="4:13" s="14" customFormat="1" ht="30" x14ac:dyDescent="0.25">
      <c r="D17" s="16" t="s">
        <v>6</v>
      </c>
      <c r="E17" s="15" t="s">
        <v>7</v>
      </c>
      <c r="F17" s="16" t="s">
        <v>112</v>
      </c>
      <c r="G17" s="17" t="s">
        <v>116</v>
      </c>
      <c r="H17" s="16" t="s">
        <v>40</v>
      </c>
      <c r="I17" s="16" t="s">
        <v>118</v>
      </c>
      <c r="J17" s="16" t="s">
        <v>113</v>
      </c>
      <c r="K17" s="17" t="s">
        <v>115</v>
      </c>
      <c r="L17" s="16" t="s">
        <v>119</v>
      </c>
      <c r="M17" s="18" t="s">
        <v>114</v>
      </c>
    </row>
    <row r="18" spans="4:13" x14ac:dyDescent="0.25">
      <c r="D18" s="1" t="s">
        <v>8</v>
      </c>
      <c r="E18" s="6">
        <f>+$B$13</f>
        <v>-10</v>
      </c>
      <c r="F18" s="2">
        <f>-$B$10*$B$11*$E18</f>
        <v>0.27999999999999997</v>
      </c>
      <c r="G18" s="2">
        <f>-$B$11*$E18</f>
        <v>0.4</v>
      </c>
      <c r="H18" s="2">
        <f>+$B$14</f>
        <v>50</v>
      </c>
      <c r="I18" s="2">
        <f>+H18-F18</f>
        <v>49.72</v>
      </c>
      <c r="J18" s="5">
        <f>+F18/H18</f>
        <v>5.5999999999999991E-3</v>
      </c>
      <c r="K18" s="5">
        <f>G18/H18</f>
        <v>8.0000000000000002E-3</v>
      </c>
      <c r="L18" s="5">
        <f>+I18/H18</f>
        <v>0.99439999999999995</v>
      </c>
      <c r="M18" s="7">
        <f>-E18/H18</f>
        <v>0.2</v>
      </c>
    </row>
    <row r="19" spans="4:13" x14ac:dyDescent="0.25">
      <c r="D19" s="1" t="s">
        <v>9</v>
      </c>
      <c r="E19" s="6">
        <f>+(1+(1-$B$10)*$B$11)*$E18</f>
        <v>-10.120000000000001</v>
      </c>
      <c r="F19" s="2">
        <f>-$B$10*$B$11*$E19</f>
        <v>0.28336</v>
      </c>
      <c r="G19" s="2">
        <f>-$B$11*$E19</f>
        <v>0.40480000000000005</v>
      </c>
      <c r="H19" s="2">
        <f>+H18*(1+$B$12)</f>
        <v>50</v>
      </c>
      <c r="I19" s="2">
        <f t="shared" ref="I19:I82" si="0">+H19-F19</f>
        <v>49.716639999999998</v>
      </c>
      <c r="J19" s="5">
        <f t="shared" ref="J19:J82" si="1">+F19/H19</f>
        <v>5.6671999999999998E-3</v>
      </c>
      <c r="K19" s="5">
        <f t="shared" ref="K19:K82" si="2">G19/H19</f>
        <v>8.0960000000000008E-3</v>
      </c>
      <c r="L19" s="5">
        <f t="shared" ref="L19:L82" si="3">+I19/H19</f>
        <v>0.99433280000000002</v>
      </c>
      <c r="M19" s="7">
        <f>-E19/H19</f>
        <v>0.20240000000000002</v>
      </c>
    </row>
    <row r="20" spans="4:13" x14ac:dyDescent="0.25">
      <c r="D20" s="1" t="s">
        <v>10</v>
      </c>
      <c r="E20" s="6">
        <f>+(1+(1-$B$10)*$B$11)*$E19</f>
        <v>-10.241440000000001</v>
      </c>
      <c r="F20" s="2">
        <f>-$B$10*$B$11*$E20</f>
        <v>0.28676032000000001</v>
      </c>
      <c r="G20" s="2">
        <f>-$B$11*$E20</f>
        <v>0.40965760000000007</v>
      </c>
      <c r="H20" s="2">
        <f t="shared" ref="H20:H48" si="4">+H19*(1+$B$12)</f>
        <v>50</v>
      </c>
      <c r="I20" s="2">
        <f t="shared" si="0"/>
        <v>49.713239680000001</v>
      </c>
      <c r="J20" s="5">
        <f t="shared" si="1"/>
        <v>5.7352064000000006E-3</v>
      </c>
      <c r="K20" s="5">
        <f t="shared" si="2"/>
        <v>8.1931520000000022E-3</v>
      </c>
      <c r="L20" s="5">
        <f t="shared" si="3"/>
        <v>0.99426479359999997</v>
      </c>
      <c r="M20" s="7">
        <f>-E20/H20</f>
        <v>0.20482880000000001</v>
      </c>
    </row>
    <row r="21" spans="4:13" x14ac:dyDescent="0.25">
      <c r="D21" s="1" t="s">
        <v>11</v>
      </c>
      <c r="E21" s="6">
        <f>+(1+(1-$B$10)*$B$11)*$E20</f>
        <v>-10.364337280000001</v>
      </c>
      <c r="F21" s="2">
        <f>-$B$10*$B$11*$E21</f>
        <v>0.29020144384000002</v>
      </c>
      <c r="G21" s="2">
        <f>-$B$11*$E21</f>
        <v>0.41457349120000003</v>
      </c>
      <c r="H21" s="2">
        <f t="shared" si="4"/>
        <v>50</v>
      </c>
      <c r="I21" s="2">
        <f t="shared" si="0"/>
        <v>49.709798556160003</v>
      </c>
      <c r="J21" s="5">
        <f t="shared" si="1"/>
        <v>5.8040288767999999E-3</v>
      </c>
      <c r="K21" s="5">
        <f t="shared" si="2"/>
        <v>8.2914698240000011E-3</v>
      </c>
      <c r="L21" s="5">
        <f t="shared" si="3"/>
        <v>0.99419597112320002</v>
      </c>
      <c r="M21" s="7">
        <f>-E21/H21</f>
        <v>0.20728674560000002</v>
      </c>
    </row>
    <row r="22" spans="4:13" x14ac:dyDescent="0.25">
      <c r="D22" s="1" t="s">
        <v>12</v>
      </c>
      <c r="E22" s="6">
        <f>+(1+(1-$B$10)*$B$11)*$E21</f>
        <v>-10.488709327360001</v>
      </c>
      <c r="F22" s="2">
        <f>-$B$10*$B$11*$E22</f>
        <v>0.29368386116607997</v>
      </c>
      <c r="G22" s="2">
        <f>-$B$11*$E22</f>
        <v>0.41954837309440002</v>
      </c>
      <c r="H22" s="2">
        <f t="shared" si="4"/>
        <v>50</v>
      </c>
      <c r="I22" s="2">
        <f t="shared" si="0"/>
        <v>49.70631613883392</v>
      </c>
      <c r="J22" s="5">
        <f t="shared" si="1"/>
        <v>5.8736772233215998E-3</v>
      </c>
      <c r="K22" s="5">
        <f t="shared" si="2"/>
        <v>8.390967461888001E-3</v>
      </c>
      <c r="L22" s="5">
        <f t="shared" si="3"/>
        <v>0.99412632277667834</v>
      </c>
      <c r="M22" s="7">
        <f>-E22/H22</f>
        <v>0.20977418654720001</v>
      </c>
    </row>
    <row r="23" spans="4:13" x14ac:dyDescent="0.25">
      <c r="D23" s="1" t="s">
        <v>13</v>
      </c>
      <c r="E23" s="6">
        <f>+(1+(1-$B$10)*$B$11)*$E22</f>
        <v>-10.614573839288321</v>
      </c>
      <c r="F23" s="2">
        <f>-$B$10*$B$11*$E23</f>
        <v>0.29720806750007295</v>
      </c>
      <c r="G23" s="2">
        <f>-$B$11*$E23</f>
        <v>0.42458295357153286</v>
      </c>
      <c r="H23" s="2">
        <f t="shared" si="4"/>
        <v>50</v>
      </c>
      <c r="I23" s="2">
        <f t="shared" si="0"/>
        <v>49.702791932499927</v>
      </c>
      <c r="J23" s="5">
        <f t="shared" si="1"/>
        <v>5.9441613500014591E-3</v>
      </c>
      <c r="K23" s="5">
        <f t="shared" si="2"/>
        <v>8.4916590714306569E-3</v>
      </c>
      <c r="L23" s="5">
        <f t="shared" si="3"/>
        <v>0.99405583864999858</v>
      </c>
      <c r="M23" s="7">
        <f>-E23/H23</f>
        <v>0.2122914767857664</v>
      </c>
    </row>
    <row r="24" spans="4:13" x14ac:dyDescent="0.25">
      <c r="D24" s="1" t="s">
        <v>14</v>
      </c>
      <c r="E24" s="6">
        <f>+(1+(1-$B$10)*$B$11)*$E23</f>
        <v>-10.74194872535978</v>
      </c>
      <c r="F24" s="2">
        <f>-$B$10*$B$11*$E24</f>
        <v>0.30077456431007382</v>
      </c>
      <c r="G24" s="2">
        <f>-$B$11*$E24</f>
        <v>0.42967794901439121</v>
      </c>
      <c r="H24" s="2">
        <f t="shared" si="4"/>
        <v>50</v>
      </c>
      <c r="I24" s="2">
        <f t="shared" si="0"/>
        <v>49.699225435689925</v>
      </c>
      <c r="J24" s="5">
        <f t="shared" si="1"/>
        <v>6.0154912862014761E-3</v>
      </c>
      <c r="K24" s="5">
        <f t="shared" si="2"/>
        <v>8.5935589802878243E-3</v>
      </c>
      <c r="L24" s="5">
        <f t="shared" si="3"/>
        <v>0.99398450871379851</v>
      </c>
      <c r="M24" s="7">
        <f>-E24/H24</f>
        <v>0.21483897450719561</v>
      </c>
    </row>
    <row r="25" spans="4:13" x14ac:dyDescent="0.25">
      <c r="D25" s="1" t="s">
        <v>15</v>
      </c>
      <c r="E25" s="6">
        <f>+(1+(1-$B$10)*$B$11)*$E24</f>
        <v>-10.870852110064098</v>
      </c>
      <c r="F25" s="2">
        <f>-$B$10*$B$11*$E25</f>
        <v>0.30438385908179472</v>
      </c>
      <c r="G25" s="2">
        <f>-$B$11*$E25</f>
        <v>0.43483408440256394</v>
      </c>
      <c r="H25" s="2">
        <f t="shared" si="4"/>
        <v>50</v>
      </c>
      <c r="I25" s="2">
        <f t="shared" si="0"/>
        <v>49.695616140918204</v>
      </c>
      <c r="J25" s="5">
        <f t="shared" si="1"/>
        <v>6.0876771816358944E-3</v>
      </c>
      <c r="K25" s="5">
        <f t="shared" si="2"/>
        <v>8.6966816880512787E-3</v>
      </c>
      <c r="L25" s="5">
        <f t="shared" si="3"/>
        <v>0.99391232281836406</v>
      </c>
      <c r="M25" s="7">
        <f>-E25/H25</f>
        <v>0.21741704220128194</v>
      </c>
    </row>
    <row r="26" spans="4:13" x14ac:dyDescent="0.25">
      <c r="D26" s="1" t="s">
        <v>16</v>
      </c>
      <c r="E26" s="6">
        <f>+(1+(1-$B$10)*$B$11)*$E25</f>
        <v>-11.001302335384867</v>
      </c>
      <c r="F26" s="2">
        <f>-$B$10*$B$11*$E26</f>
        <v>0.30803646539077623</v>
      </c>
      <c r="G26" s="2">
        <f>-$B$11*$E26</f>
        <v>0.4400520934153947</v>
      </c>
      <c r="H26" s="2">
        <f t="shared" si="4"/>
        <v>50</v>
      </c>
      <c r="I26" s="2">
        <f t="shared" si="0"/>
        <v>49.691963534609222</v>
      </c>
      <c r="J26" s="5">
        <f t="shared" si="1"/>
        <v>6.1607293078155241E-3</v>
      </c>
      <c r="K26" s="5">
        <f t="shared" si="2"/>
        <v>8.8010418683078934E-3</v>
      </c>
      <c r="L26" s="5">
        <f t="shared" si="3"/>
        <v>0.99383927069218447</v>
      </c>
      <c r="M26" s="7">
        <f>-E26/H26</f>
        <v>0.22002604670769735</v>
      </c>
    </row>
    <row r="27" spans="4:13" x14ac:dyDescent="0.25">
      <c r="D27" s="1" t="s">
        <v>17</v>
      </c>
      <c r="E27" s="6">
        <f>+(1+(1-$B$10)*$B$11)*$E26</f>
        <v>-11.133317963409485</v>
      </c>
      <c r="F27" s="2">
        <f>-$B$10*$B$11*$E27</f>
        <v>0.31173290297546558</v>
      </c>
      <c r="G27" s="2">
        <f>-$B$11*$E27</f>
        <v>0.4453327185363794</v>
      </c>
      <c r="H27" s="2">
        <f t="shared" si="4"/>
        <v>50</v>
      </c>
      <c r="I27" s="2">
        <f t="shared" si="0"/>
        <v>49.688267097024536</v>
      </c>
      <c r="J27" s="5">
        <f t="shared" si="1"/>
        <v>6.2346580595093112E-3</v>
      </c>
      <c r="K27" s="5">
        <f t="shared" si="2"/>
        <v>8.9066543707275875E-3</v>
      </c>
      <c r="L27" s="5">
        <f t="shared" si="3"/>
        <v>0.99376534194049071</v>
      </c>
      <c r="M27" s="7">
        <f>-E27/H27</f>
        <v>0.2226663592681897</v>
      </c>
    </row>
    <row r="28" spans="4:13" x14ac:dyDescent="0.25">
      <c r="D28" s="1" t="s">
        <v>18</v>
      </c>
      <c r="E28" s="6">
        <f>+(1+(1-$B$10)*$B$11)*$E27</f>
        <v>-11.266917778970399</v>
      </c>
      <c r="F28" s="2">
        <f>-$B$10*$B$11*$E28</f>
        <v>0.31547369781117113</v>
      </c>
      <c r="G28" s="2">
        <f>-$B$11*$E28</f>
        <v>0.45067671115881597</v>
      </c>
      <c r="H28" s="2">
        <f t="shared" si="4"/>
        <v>50</v>
      </c>
      <c r="I28" s="2">
        <f t="shared" si="0"/>
        <v>49.684526302188829</v>
      </c>
      <c r="J28" s="5">
        <f t="shared" si="1"/>
        <v>6.3094739562234228E-3</v>
      </c>
      <c r="K28" s="5">
        <f t="shared" si="2"/>
        <v>9.0135342231763196E-3</v>
      </c>
      <c r="L28" s="5">
        <f t="shared" si="3"/>
        <v>0.99369052604377661</v>
      </c>
      <c r="M28" s="7">
        <f>-E28/H28</f>
        <v>0.22533835557940798</v>
      </c>
    </row>
    <row r="29" spans="4:13" x14ac:dyDescent="0.25">
      <c r="D29" s="1" t="s">
        <v>19</v>
      </c>
      <c r="E29" s="6">
        <f>+(1+(1-$B$10)*$B$11)*$E28</f>
        <v>-11.402120792318044</v>
      </c>
      <c r="F29" s="2">
        <f>-$B$10*$B$11*$E29</f>
        <v>0.31925938218490518</v>
      </c>
      <c r="G29" s="2">
        <f>-$B$11*$E29</f>
        <v>0.45608483169272179</v>
      </c>
      <c r="H29" s="2">
        <f t="shared" si="4"/>
        <v>50</v>
      </c>
      <c r="I29" s="2">
        <f t="shared" si="0"/>
        <v>49.680740617815097</v>
      </c>
      <c r="J29" s="5">
        <f t="shared" si="1"/>
        <v>6.385187643698104E-3</v>
      </c>
      <c r="K29" s="5">
        <f t="shared" si="2"/>
        <v>9.1216966338544363E-3</v>
      </c>
      <c r="L29" s="5">
        <f t="shared" si="3"/>
        <v>0.99361481235630189</v>
      </c>
      <c r="M29" s="7">
        <f>-E29/H29</f>
        <v>0.22804241584636087</v>
      </c>
    </row>
    <row r="30" spans="4:13" x14ac:dyDescent="0.25">
      <c r="D30" s="1" t="s">
        <v>20</v>
      </c>
      <c r="E30" s="6">
        <f>+(1+(1-$B$10)*$B$11)*$E29</f>
        <v>-11.53894624182586</v>
      </c>
      <c r="F30" s="2">
        <f>-$B$10*$B$11*$E30</f>
        <v>0.32309049477112406</v>
      </c>
      <c r="G30" s="2">
        <f>-$B$11*$E30</f>
        <v>0.46155784967303443</v>
      </c>
      <c r="H30" s="2">
        <f t="shared" si="4"/>
        <v>50</v>
      </c>
      <c r="I30" s="2">
        <f t="shared" si="0"/>
        <v>49.676909505228878</v>
      </c>
      <c r="J30" s="5">
        <f t="shared" si="1"/>
        <v>6.4618098954224816E-3</v>
      </c>
      <c r="K30" s="5">
        <f t="shared" si="2"/>
        <v>9.2311569934606878E-3</v>
      </c>
      <c r="L30" s="5">
        <f t="shared" si="3"/>
        <v>0.99353819010457756</v>
      </c>
      <c r="M30" s="7">
        <f>-E30/H30</f>
        <v>0.23077892483651719</v>
      </c>
    </row>
    <row r="31" spans="4:13" x14ac:dyDescent="0.25">
      <c r="D31" s="1" t="s">
        <v>21</v>
      </c>
      <c r="E31" s="6">
        <f>+(1+(1-$B$10)*$B$11)*$E30</f>
        <v>-11.677413596727771</v>
      </c>
      <c r="F31" s="2">
        <f>-$B$10*$B$11*$E31</f>
        <v>0.32696758070837756</v>
      </c>
      <c r="G31" s="2">
        <f>-$B$11*$E31</f>
        <v>0.46709654386911081</v>
      </c>
      <c r="H31" s="2">
        <f t="shared" si="4"/>
        <v>50</v>
      </c>
      <c r="I31" s="2">
        <f t="shared" si="0"/>
        <v>49.673032419291623</v>
      </c>
      <c r="J31" s="5">
        <f t="shared" si="1"/>
        <v>6.5393516141675516E-3</v>
      </c>
      <c r="K31" s="5">
        <f t="shared" si="2"/>
        <v>9.3419308773822155E-3</v>
      </c>
      <c r="L31" s="5">
        <f t="shared" si="3"/>
        <v>0.99346064838583248</v>
      </c>
      <c r="M31" s="7">
        <f>-E31/H31</f>
        <v>0.23354827193455541</v>
      </c>
    </row>
    <row r="32" spans="4:13" x14ac:dyDescent="0.25">
      <c r="D32" s="1" t="s">
        <v>22</v>
      </c>
      <c r="E32" s="6">
        <f>+(1+(1-$B$10)*$B$11)*$E31</f>
        <v>-11.817542559888505</v>
      </c>
      <c r="F32" s="2">
        <f>-$B$10*$B$11*$E32</f>
        <v>0.33089119167687808</v>
      </c>
      <c r="G32" s="2">
        <f>-$B$11*$E32</f>
        <v>0.47270170239554021</v>
      </c>
      <c r="H32" s="2">
        <f t="shared" si="4"/>
        <v>50</v>
      </c>
      <c r="I32" s="2">
        <f t="shared" si="0"/>
        <v>49.669108808323124</v>
      </c>
      <c r="J32" s="5">
        <f t="shared" si="1"/>
        <v>6.617823833537562E-3</v>
      </c>
      <c r="K32" s="5">
        <f t="shared" si="2"/>
        <v>9.4540340479108038E-3</v>
      </c>
      <c r="L32" s="5">
        <f t="shared" si="3"/>
        <v>0.99338217616646252</v>
      </c>
      <c r="M32" s="7">
        <f>-E32/H32</f>
        <v>0.23635085119777011</v>
      </c>
    </row>
    <row r="33" spans="4:13" x14ac:dyDescent="0.25">
      <c r="D33" s="1" t="s">
        <v>23</v>
      </c>
      <c r="E33" s="6">
        <f>+(1+(1-$B$10)*$B$11)*$E32</f>
        <v>-11.959353070607166</v>
      </c>
      <c r="F33" s="2">
        <f>-$B$10*$B$11*$E33</f>
        <v>0.33486188597700062</v>
      </c>
      <c r="G33" s="2">
        <f>-$B$11*$E33</f>
        <v>0.47837412282428665</v>
      </c>
      <c r="H33" s="2">
        <f t="shared" si="4"/>
        <v>50</v>
      </c>
      <c r="I33" s="2">
        <f t="shared" si="0"/>
        <v>49.665138114023001</v>
      </c>
      <c r="J33" s="5">
        <f t="shared" si="1"/>
        <v>6.6972377195400126E-3</v>
      </c>
      <c r="K33" s="5">
        <f t="shared" si="2"/>
        <v>9.5674824564857333E-3</v>
      </c>
      <c r="L33" s="5">
        <f t="shared" si="3"/>
        <v>0.99330276228045999</v>
      </c>
      <c r="M33" s="7">
        <f>-E33/H33</f>
        <v>0.23918706141214333</v>
      </c>
    </row>
    <row r="34" spans="4:13" x14ac:dyDescent="0.25">
      <c r="D34" s="1" t="s">
        <v>24</v>
      </c>
      <c r="E34" s="6">
        <f>+(1+(1-$B$10)*$B$11)*$E33</f>
        <v>-12.102865307454453</v>
      </c>
      <c r="F34" s="2">
        <f>-$B$10*$B$11*$E34</f>
        <v>0.33888022860872463</v>
      </c>
      <c r="G34" s="2">
        <f>-$B$11*$E34</f>
        <v>0.48411461229817809</v>
      </c>
      <c r="H34" s="2">
        <f t="shared" si="4"/>
        <v>50</v>
      </c>
      <c r="I34" s="2">
        <f t="shared" si="0"/>
        <v>49.661119771391277</v>
      </c>
      <c r="J34" s="5">
        <f t="shared" si="1"/>
        <v>6.7776045721744923E-3</v>
      </c>
      <c r="K34" s="5">
        <f t="shared" si="2"/>
        <v>9.6822922459635623E-3</v>
      </c>
      <c r="L34" s="5">
        <f t="shared" si="3"/>
        <v>0.99322239542782553</v>
      </c>
      <c r="M34" s="7">
        <f>-E34/H34</f>
        <v>0.24205730614908905</v>
      </c>
    </row>
    <row r="35" spans="4:13" x14ac:dyDescent="0.25">
      <c r="D35" s="1" t="s">
        <v>25</v>
      </c>
      <c r="E35" s="6">
        <f>+(1+(1-$B$10)*$B$11)*$E34</f>
        <v>-12.248099691143906</v>
      </c>
      <c r="F35" s="2">
        <f>-$B$10*$B$11*$E35</f>
        <v>0.34294679135202932</v>
      </c>
      <c r="G35" s="2">
        <f>-$B$11*$E35</f>
        <v>0.48992398764575629</v>
      </c>
      <c r="H35" s="2">
        <f t="shared" si="4"/>
        <v>50</v>
      </c>
      <c r="I35" s="2">
        <f t="shared" si="0"/>
        <v>49.657053208647973</v>
      </c>
      <c r="J35" s="5">
        <f t="shared" si="1"/>
        <v>6.8589358270405862E-3</v>
      </c>
      <c r="K35" s="5">
        <f t="shared" si="2"/>
        <v>9.7984797529151249E-3</v>
      </c>
      <c r="L35" s="5">
        <f t="shared" si="3"/>
        <v>0.99314106417295944</v>
      </c>
      <c r="M35" s="7">
        <f>-E35/H35</f>
        <v>0.24496199382287812</v>
      </c>
    </row>
    <row r="36" spans="4:13" x14ac:dyDescent="0.25">
      <c r="D36" s="1" t="s">
        <v>26</v>
      </c>
      <c r="E36" s="6">
        <f>+(1+(1-$B$10)*$B$11)*$E35</f>
        <v>-12.395076887437634</v>
      </c>
      <c r="F36" s="2">
        <f>-$B$10*$B$11*$E36</f>
        <v>0.3470621528482537</v>
      </c>
      <c r="G36" s="2">
        <f>-$B$11*$E36</f>
        <v>0.49580307549750535</v>
      </c>
      <c r="H36" s="2">
        <f t="shared" si="4"/>
        <v>50</v>
      </c>
      <c r="I36" s="2">
        <f t="shared" si="0"/>
        <v>49.652937847151748</v>
      </c>
      <c r="J36" s="5">
        <f t="shared" si="1"/>
        <v>6.9412430569650739E-3</v>
      </c>
      <c r="K36" s="5">
        <f t="shared" si="2"/>
        <v>9.9160615099501068E-3</v>
      </c>
      <c r="L36" s="5">
        <f t="shared" si="3"/>
        <v>0.99305875694303491</v>
      </c>
      <c r="M36" s="7">
        <f>-E36/H36</f>
        <v>0.24790153774875268</v>
      </c>
    </row>
    <row r="37" spans="4:13" x14ac:dyDescent="0.25">
      <c r="D37" s="1" t="s">
        <v>27</v>
      </c>
      <c r="E37" s="6">
        <f>+(1+(1-$B$10)*$B$11)*$E36</f>
        <v>-12.543817810086885</v>
      </c>
      <c r="F37" s="2">
        <f>-$B$10*$B$11*$E37</f>
        <v>0.35122689868243273</v>
      </c>
      <c r="G37" s="2">
        <f>-$B$11*$E37</f>
        <v>0.50175271240347541</v>
      </c>
      <c r="H37" s="2">
        <f t="shared" si="4"/>
        <v>50</v>
      </c>
      <c r="I37" s="2">
        <f t="shared" si="0"/>
        <v>49.648773101317566</v>
      </c>
      <c r="J37" s="5">
        <f t="shared" si="1"/>
        <v>7.0245379736486547E-3</v>
      </c>
      <c r="K37" s="5">
        <f t="shared" si="2"/>
        <v>1.0035054248069507E-2</v>
      </c>
      <c r="L37" s="5">
        <f t="shared" si="3"/>
        <v>0.99297546202635134</v>
      </c>
      <c r="M37" s="7">
        <f>-E37/H37</f>
        <v>0.2508763562017377</v>
      </c>
    </row>
    <row r="38" spans="4:13" x14ac:dyDescent="0.25">
      <c r="D38" s="1" t="s">
        <v>28</v>
      </c>
      <c r="E38" s="6">
        <f>+(1+(1-$B$10)*$B$11)*$E37</f>
        <v>-12.694343623807928</v>
      </c>
      <c r="F38" s="2">
        <f>-$B$10*$B$11*$E38</f>
        <v>0.35544162146662195</v>
      </c>
      <c r="G38" s="2">
        <f>-$B$11*$E38</f>
        <v>0.50777374495231709</v>
      </c>
      <c r="H38" s="2">
        <f t="shared" si="4"/>
        <v>50</v>
      </c>
      <c r="I38" s="2">
        <f t="shared" si="0"/>
        <v>49.644558378533375</v>
      </c>
      <c r="J38" s="5">
        <f t="shared" si="1"/>
        <v>7.1088324293324392E-3</v>
      </c>
      <c r="K38" s="5">
        <f t="shared" si="2"/>
        <v>1.0155474899046342E-2</v>
      </c>
      <c r="L38" s="5">
        <f t="shared" si="3"/>
        <v>0.99289116757066753</v>
      </c>
      <c r="M38" s="7">
        <f>-E38/H38</f>
        <v>0.25388687247615854</v>
      </c>
    </row>
    <row r="39" spans="4:13" x14ac:dyDescent="0.25">
      <c r="D39" s="1" t="s">
        <v>29</v>
      </c>
      <c r="E39" s="6">
        <f>+(1+(1-$B$10)*$B$11)*$E38</f>
        <v>-12.846675747293624</v>
      </c>
      <c r="F39" s="2">
        <f>-$B$10*$B$11*$E39</f>
        <v>0.35970692092422141</v>
      </c>
      <c r="G39" s="2">
        <f>-$B$11*$E39</f>
        <v>0.51386702989174493</v>
      </c>
      <c r="H39" s="2">
        <f t="shared" si="4"/>
        <v>50</v>
      </c>
      <c r="I39" s="2">
        <f t="shared" si="0"/>
        <v>49.640293079075775</v>
      </c>
      <c r="J39" s="5">
        <f t="shared" si="1"/>
        <v>7.1941384184844278E-3</v>
      </c>
      <c r="K39" s="5">
        <f t="shared" si="2"/>
        <v>1.0277340597834899E-2</v>
      </c>
      <c r="L39" s="5">
        <f t="shared" si="3"/>
        <v>0.99280586158151551</v>
      </c>
      <c r="M39" s="7">
        <f>-E39/H39</f>
        <v>0.25693351494587247</v>
      </c>
    </row>
    <row r="40" spans="4:13" x14ac:dyDescent="0.25">
      <c r="D40" s="1" t="s">
        <v>30</v>
      </c>
      <c r="E40" s="6">
        <f>+(1+(1-$B$10)*$B$11)*$E39</f>
        <v>-13.000835856261148</v>
      </c>
      <c r="F40" s="2">
        <f>-$B$10*$B$11*$E40</f>
        <v>0.36402340397531208</v>
      </c>
      <c r="G40" s="2">
        <f>-$B$11*$E40</f>
        <v>0.5200334342504459</v>
      </c>
      <c r="H40" s="2">
        <f t="shared" si="4"/>
        <v>50</v>
      </c>
      <c r="I40" s="2">
        <f t="shared" si="0"/>
        <v>49.63597659602469</v>
      </c>
      <c r="J40" s="5">
        <f t="shared" si="1"/>
        <v>7.2804680795062419E-3</v>
      </c>
      <c r="K40" s="5">
        <f t="shared" si="2"/>
        <v>1.0400668685008918E-2</v>
      </c>
      <c r="L40" s="5">
        <f t="shared" si="3"/>
        <v>0.99271953192049378</v>
      </c>
      <c r="M40" s="7">
        <f>-E40/H40</f>
        <v>0.26001671712522295</v>
      </c>
    </row>
    <row r="41" spans="4:13" x14ac:dyDescent="0.25">
      <c r="D41" s="1" t="s">
        <v>31</v>
      </c>
      <c r="E41" s="6">
        <f>+(1+(1-$B$10)*$B$11)*$E40</f>
        <v>-13.156845886536281</v>
      </c>
      <c r="F41" s="2">
        <f>-$B$10*$B$11*$E41</f>
        <v>0.36839168482301582</v>
      </c>
      <c r="G41" s="2">
        <f>-$B$11*$E41</f>
        <v>0.52627383546145123</v>
      </c>
      <c r="H41" s="2">
        <f t="shared" si="4"/>
        <v>50</v>
      </c>
      <c r="I41" s="2">
        <f t="shared" si="0"/>
        <v>49.631608315176983</v>
      </c>
      <c r="J41" s="5">
        <f t="shared" si="1"/>
        <v>7.3678336964603163E-3</v>
      </c>
      <c r="K41" s="5">
        <f t="shared" si="2"/>
        <v>1.0525476709229025E-2</v>
      </c>
      <c r="L41" s="5">
        <f t="shared" si="3"/>
        <v>0.99263216630353968</v>
      </c>
      <c r="M41" s="7">
        <f>-E41/H41</f>
        <v>0.26313691773072562</v>
      </c>
    </row>
    <row r="42" spans="4:13" x14ac:dyDescent="0.25">
      <c r="D42" s="1" t="s">
        <v>32</v>
      </c>
      <c r="E42" s="6">
        <f>+(1+(1-$B$10)*$B$11)*$E41</f>
        <v>-13.314728037174717</v>
      </c>
      <c r="F42" s="2">
        <f>-$B$10*$B$11*$E42</f>
        <v>0.37281238504089204</v>
      </c>
      <c r="G42" s="2">
        <f>-$B$11*$E42</f>
        <v>0.53258912148698867</v>
      </c>
      <c r="H42" s="2">
        <f t="shared" si="4"/>
        <v>50</v>
      </c>
      <c r="I42" s="2">
        <f t="shared" si="0"/>
        <v>49.627187614959105</v>
      </c>
      <c r="J42" s="5">
        <f t="shared" si="1"/>
        <v>7.4562477008178404E-3</v>
      </c>
      <c r="K42" s="5">
        <f t="shared" si="2"/>
        <v>1.0651782429739774E-2</v>
      </c>
      <c r="L42" s="5">
        <f t="shared" si="3"/>
        <v>0.99254375229918212</v>
      </c>
      <c r="M42" s="7">
        <f>-E42/H42</f>
        <v>0.26629456074349434</v>
      </c>
    </row>
    <row r="43" spans="4:13" x14ac:dyDescent="0.25">
      <c r="D43" s="1" t="s">
        <v>33</v>
      </c>
      <c r="E43" s="6">
        <f>+(1+(1-$B$10)*$B$11)*$E42</f>
        <v>-13.474504773620813</v>
      </c>
      <c r="F43" s="2">
        <f>-$B$10*$B$11*$E43</f>
        <v>0.37728613366138275</v>
      </c>
      <c r="G43" s="2">
        <f>-$B$11*$E43</f>
        <v>0.53898019094483252</v>
      </c>
      <c r="H43" s="2">
        <f t="shared" si="4"/>
        <v>50</v>
      </c>
      <c r="I43" s="2">
        <f t="shared" si="0"/>
        <v>49.622713866338614</v>
      </c>
      <c r="J43" s="5">
        <f t="shared" si="1"/>
        <v>7.5457226732276554E-3</v>
      </c>
      <c r="K43" s="5">
        <f t="shared" si="2"/>
        <v>1.0779603818896651E-2</v>
      </c>
      <c r="L43" s="5">
        <f t="shared" si="3"/>
        <v>0.99245427732677227</v>
      </c>
      <c r="M43" s="7">
        <f>-E43/H43</f>
        <v>0.26949009547241626</v>
      </c>
    </row>
    <row r="44" spans="4:13" x14ac:dyDescent="0.25">
      <c r="D44" s="1" t="s">
        <v>34</v>
      </c>
      <c r="E44" s="6">
        <f>+(1+(1-$B$10)*$B$11)*$E43</f>
        <v>-13.636198830904263</v>
      </c>
      <c r="F44" s="2">
        <f>-$B$10*$B$11*$E44</f>
        <v>0.38181356726531934</v>
      </c>
      <c r="G44" s="2">
        <f>-$B$11*$E44</f>
        <v>0.54544795323617057</v>
      </c>
      <c r="H44" s="2">
        <f t="shared" si="4"/>
        <v>50</v>
      </c>
      <c r="I44" s="2">
        <f t="shared" si="0"/>
        <v>49.618186432734682</v>
      </c>
      <c r="J44" s="5">
        <f t="shared" si="1"/>
        <v>7.6362713453063868E-3</v>
      </c>
      <c r="K44" s="5">
        <f t="shared" si="2"/>
        <v>1.0908959064723412E-2</v>
      </c>
      <c r="L44" s="5">
        <f t="shared" si="3"/>
        <v>0.99236372865469358</v>
      </c>
      <c r="M44" s="7">
        <f>-E44/H44</f>
        <v>0.27272397661808528</v>
      </c>
    </row>
    <row r="45" spans="4:13" x14ac:dyDescent="0.25">
      <c r="D45" s="1" t="s">
        <v>35</v>
      </c>
      <c r="E45" s="6">
        <f>+(1+(1-$B$10)*$B$11)*$E44</f>
        <v>-13.799833216875115</v>
      </c>
      <c r="F45" s="2">
        <f>-$B$10*$B$11*$E45</f>
        <v>0.38639533007250315</v>
      </c>
      <c r="G45" s="2">
        <f>-$B$11*$E45</f>
        <v>0.55199332867500461</v>
      </c>
      <c r="H45" s="2">
        <f t="shared" si="4"/>
        <v>50</v>
      </c>
      <c r="I45" s="2">
        <f t="shared" si="0"/>
        <v>49.613604669927497</v>
      </c>
      <c r="J45" s="5">
        <f t="shared" si="1"/>
        <v>7.727906601450063E-3</v>
      </c>
      <c r="K45" s="5">
        <f t="shared" si="2"/>
        <v>1.1039866573500092E-2</v>
      </c>
      <c r="L45" s="5">
        <f t="shared" si="3"/>
        <v>0.99227209339854994</v>
      </c>
      <c r="M45" s="7">
        <f>-E45/H45</f>
        <v>0.27599666433750231</v>
      </c>
    </row>
    <row r="46" spans="4:13" x14ac:dyDescent="0.25">
      <c r="D46" s="1" t="s">
        <v>36</v>
      </c>
      <c r="E46" s="6">
        <f>+(1+(1-$B$10)*$B$11)*$E45</f>
        <v>-13.965431215477617</v>
      </c>
      <c r="F46" s="2">
        <f>-$B$10*$B$11*$E46</f>
        <v>0.39103207403337326</v>
      </c>
      <c r="G46" s="2">
        <f>-$B$11*$E46</f>
        <v>0.55861724861910467</v>
      </c>
      <c r="H46" s="2">
        <f t="shared" si="4"/>
        <v>50</v>
      </c>
      <c r="I46" s="2">
        <f t="shared" si="0"/>
        <v>49.608967925966624</v>
      </c>
      <c r="J46" s="5">
        <f t="shared" si="1"/>
        <v>7.8206414806674656E-3</v>
      </c>
      <c r="K46" s="5">
        <f t="shared" si="2"/>
        <v>1.1172344972382094E-2</v>
      </c>
      <c r="L46" s="5">
        <f t="shared" si="3"/>
        <v>0.99217935851933248</v>
      </c>
      <c r="M46" s="7">
        <f>-E46/H46</f>
        <v>0.27930862430955233</v>
      </c>
    </row>
    <row r="47" spans="4:13" x14ac:dyDescent="0.25">
      <c r="D47" s="1" t="s">
        <v>37</v>
      </c>
      <c r="E47" s="6">
        <f>+(1+(1-$B$10)*$B$11)*$E46</f>
        <v>-14.133016390063348</v>
      </c>
      <c r="F47" s="2">
        <f>-$B$10*$B$11*$E47</f>
        <v>0.39572445892177371</v>
      </c>
      <c r="G47" s="2">
        <f>-$B$11*$E47</f>
        <v>0.56532065560253397</v>
      </c>
      <c r="H47" s="2">
        <f t="shared" si="4"/>
        <v>50</v>
      </c>
      <c r="I47" s="2">
        <f t="shared" si="0"/>
        <v>49.604275541078223</v>
      </c>
      <c r="J47" s="5">
        <f t="shared" si="1"/>
        <v>7.914489178435475E-3</v>
      </c>
      <c r="K47" s="5">
        <f t="shared" si="2"/>
        <v>1.1306413112050679E-2</v>
      </c>
      <c r="L47" s="5">
        <f t="shared" si="3"/>
        <v>0.99208551082156449</v>
      </c>
      <c r="M47" s="7">
        <f>-E47/H47</f>
        <v>0.28266032780126699</v>
      </c>
    </row>
    <row r="48" spans="4:13" x14ac:dyDescent="0.25">
      <c r="D48" s="1" t="s">
        <v>38</v>
      </c>
      <c r="E48" s="6">
        <f>+(1+(1-$B$10)*$B$11)*$E47</f>
        <v>-14.302612586744109</v>
      </c>
      <c r="F48" s="2">
        <f>-$B$10*$B$11*$E48</f>
        <v>0.40047315242883502</v>
      </c>
      <c r="G48" s="2">
        <f>-$B$11*$E48</f>
        <v>0.57210450346976438</v>
      </c>
      <c r="H48" s="2">
        <f t="shared" si="4"/>
        <v>50</v>
      </c>
      <c r="I48" s="2">
        <f t="shared" si="0"/>
        <v>49.599526847571163</v>
      </c>
      <c r="J48" s="5">
        <f t="shared" si="1"/>
        <v>8.0094630485766996E-3</v>
      </c>
      <c r="K48" s="5">
        <f t="shared" si="2"/>
        <v>1.1442090069395288E-2</v>
      </c>
      <c r="L48" s="5">
        <f t="shared" si="3"/>
        <v>0.99199053695142325</v>
      </c>
      <c r="M48" s="7">
        <f>-E48/H48</f>
        <v>0.28605225173488219</v>
      </c>
    </row>
    <row r="49" spans="4:13" x14ac:dyDescent="0.25">
      <c r="D49" s="1" t="s">
        <v>42</v>
      </c>
      <c r="E49" s="6">
        <f>+(1+(1-$B$10)*$B$11)*$E48</f>
        <v>-14.474243937785038</v>
      </c>
      <c r="F49" s="2">
        <f>-$B$10*$B$11*$E49</f>
        <v>0.40527883025798106</v>
      </c>
      <c r="G49" s="2">
        <f>-$B$11*$E49</f>
        <v>0.57896975751140156</v>
      </c>
      <c r="H49" s="2">
        <f t="shared" ref="H49:H68" si="5">+H48*(1+$B$12)</f>
        <v>50</v>
      </c>
      <c r="I49" s="2">
        <f t="shared" si="0"/>
        <v>49.594721169742016</v>
      </c>
      <c r="J49" s="5">
        <f t="shared" si="1"/>
        <v>8.1055766051596218E-3</v>
      </c>
      <c r="K49" s="5">
        <f t="shared" si="2"/>
        <v>1.1579395150228031E-2</v>
      </c>
      <c r="L49" s="5">
        <f t="shared" si="3"/>
        <v>0.99189442339484035</v>
      </c>
      <c r="M49" s="7">
        <f>-E49/H49</f>
        <v>0.28948487875570078</v>
      </c>
    </row>
    <row r="50" spans="4:13" x14ac:dyDescent="0.25">
      <c r="D50" s="1" t="s">
        <v>43</v>
      </c>
      <c r="E50" s="6">
        <f>+(1+(1-$B$10)*$B$11)*$E49</f>
        <v>-14.64793486503846</v>
      </c>
      <c r="F50" s="2">
        <f>-$B$10*$B$11*$E50</f>
        <v>0.41014217622107685</v>
      </c>
      <c r="G50" s="2">
        <f>-$B$11*$E50</f>
        <v>0.58591739460153835</v>
      </c>
      <c r="H50" s="2">
        <f t="shared" si="5"/>
        <v>50</v>
      </c>
      <c r="I50" s="2">
        <f t="shared" si="0"/>
        <v>49.589857823778921</v>
      </c>
      <c r="J50" s="5">
        <f t="shared" si="1"/>
        <v>8.202843524421537E-3</v>
      </c>
      <c r="K50" s="5">
        <f t="shared" si="2"/>
        <v>1.1718347892030767E-2</v>
      </c>
      <c r="L50" s="5">
        <f t="shared" si="3"/>
        <v>0.99179715647557842</v>
      </c>
      <c r="M50" s="7">
        <f>-E50/H50</f>
        <v>0.29295869730076918</v>
      </c>
    </row>
    <row r="51" spans="4:13" x14ac:dyDescent="0.25">
      <c r="D51" s="1" t="s">
        <v>44</v>
      </c>
      <c r="E51" s="6">
        <f>+(1+(1-$B$10)*$B$11)*$E50</f>
        <v>-14.823710083418922</v>
      </c>
      <c r="F51" s="2">
        <f>-$B$10*$B$11*$E51</f>
        <v>0.41506388233572977</v>
      </c>
      <c r="G51" s="2">
        <f>-$B$11*$E51</f>
        <v>0.59294840333675691</v>
      </c>
      <c r="H51" s="2">
        <f t="shared" si="5"/>
        <v>50</v>
      </c>
      <c r="I51" s="2">
        <f t="shared" si="0"/>
        <v>49.58493611766427</v>
      </c>
      <c r="J51" s="5">
        <f t="shared" si="1"/>
        <v>8.3012776467145961E-3</v>
      </c>
      <c r="K51" s="5">
        <f t="shared" si="2"/>
        <v>1.1858968066735137E-2</v>
      </c>
      <c r="L51" s="5">
        <f t="shared" si="3"/>
        <v>0.99169872235328538</v>
      </c>
      <c r="M51" s="7">
        <f>-E51/H51</f>
        <v>0.29647420166837846</v>
      </c>
    </row>
    <row r="52" spans="4:13" x14ac:dyDescent="0.25">
      <c r="D52" s="1" t="s">
        <v>45</v>
      </c>
      <c r="E52" s="6">
        <f>+(1+(1-$B$10)*$B$11)*$E51</f>
        <v>-15.00159460441995</v>
      </c>
      <c r="F52" s="2">
        <f>-$B$10*$B$11*$E52</f>
        <v>0.42004464892375853</v>
      </c>
      <c r="G52" s="2">
        <f>-$B$11*$E52</f>
        <v>0.60006378417679795</v>
      </c>
      <c r="H52" s="2">
        <f t="shared" si="5"/>
        <v>50</v>
      </c>
      <c r="I52" s="2">
        <f t="shared" si="0"/>
        <v>49.579955351076244</v>
      </c>
      <c r="J52" s="5">
        <f t="shared" si="1"/>
        <v>8.4008929784751708E-3</v>
      </c>
      <c r="K52" s="5">
        <f t="shared" si="2"/>
        <v>1.2001275683535959E-2</v>
      </c>
      <c r="L52" s="5">
        <f t="shared" si="3"/>
        <v>0.99159910702152487</v>
      </c>
      <c r="M52" s="7">
        <f>-E52/H52</f>
        <v>0.30003189208839898</v>
      </c>
    </row>
    <row r="53" spans="4:13" x14ac:dyDescent="0.25">
      <c r="D53" s="1" t="s">
        <v>46</v>
      </c>
      <c r="E53" s="6">
        <f>+(1+(1-$B$10)*$B$11)*$E52</f>
        <v>-15.181613739672988</v>
      </c>
      <c r="F53" s="2">
        <f>-$B$10*$B$11*$E53</f>
        <v>0.42508518471084361</v>
      </c>
      <c r="G53" s="2">
        <f>-$B$11*$E53</f>
        <v>0.60726454958691956</v>
      </c>
      <c r="H53" s="2">
        <f t="shared" si="5"/>
        <v>50</v>
      </c>
      <c r="I53" s="2">
        <f t="shared" si="0"/>
        <v>49.574914815289155</v>
      </c>
      <c r="J53" s="5">
        <f t="shared" si="1"/>
        <v>8.5017036942168726E-3</v>
      </c>
      <c r="K53" s="5">
        <f t="shared" si="2"/>
        <v>1.2145290991738391E-2</v>
      </c>
      <c r="L53" s="5">
        <f t="shared" si="3"/>
        <v>0.99149829630578312</v>
      </c>
      <c r="M53" s="7">
        <f>-E53/H53</f>
        <v>0.30363227479345978</v>
      </c>
    </row>
    <row r="54" spans="4:13" x14ac:dyDescent="0.25">
      <c r="D54" s="1" t="s">
        <v>47</v>
      </c>
      <c r="E54" s="6">
        <f>+(1+(1-$B$10)*$B$11)*$E53</f>
        <v>-15.363793104549064</v>
      </c>
      <c r="F54" s="2">
        <f>-$B$10*$B$11*$E54</f>
        <v>0.43018620692737375</v>
      </c>
      <c r="G54" s="2">
        <f>-$B$11*$E54</f>
        <v>0.61455172418196258</v>
      </c>
      <c r="H54" s="2">
        <f t="shared" si="5"/>
        <v>50</v>
      </c>
      <c r="I54" s="2">
        <f t="shared" si="0"/>
        <v>49.569813793072626</v>
      </c>
      <c r="J54" s="5">
        <f t="shared" si="1"/>
        <v>8.6037241385474757E-3</v>
      </c>
      <c r="K54" s="5">
        <f t="shared" si="2"/>
        <v>1.2291034483639251E-2</v>
      </c>
      <c r="L54" s="5">
        <f t="shared" si="3"/>
        <v>0.99139627586145251</v>
      </c>
      <c r="M54" s="7">
        <f>-E54/H54</f>
        <v>0.30727586209098129</v>
      </c>
    </row>
    <row r="55" spans="4:13" x14ac:dyDescent="0.25">
      <c r="D55" s="1" t="s">
        <v>48</v>
      </c>
      <c r="E55" s="6">
        <f>+(1+(1-$B$10)*$B$11)*$E54</f>
        <v>-15.548158621803653</v>
      </c>
      <c r="F55" s="2">
        <f>-$B$10*$B$11*$E55</f>
        <v>0.43534844141050222</v>
      </c>
      <c r="G55" s="2">
        <f>-$B$11*$E55</f>
        <v>0.62192634487214615</v>
      </c>
      <c r="H55" s="2">
        <f t="shared" si="5"/>
        <v>50</v>
      </c>
      <c r="I55" s="2">
        <f t="shared" si="0"/>
        <v>49.564651558589496</v>
      </c>
      <c r="J55" s="5">
        <f t="shared" si="1"/>
        <v>8.7069688282100446E-3</v>
      </c>
      <c r="K55" s="5">
        <f t="shared" si="2"/>
        <v>1.2438526897442924E-2</v>
      </c>
      <c r="L55" s="5">
        <f t="shared" si="3"/>
        <v>0.99129303117178991</v>
      </c>
      <c r="M55" s="7">
        <f>-E55/H55</f>
        <v>0.31096317243607308</v>
      </c>
    </row>
    <row r="56" spans="4:13" x14ac:dyDescent="0.25">
      <c r="D56" s="1" t="s">
        <v>49</v>
      </c>
      <c r="E56" s="6">
        <f>+(1+(1-$B$10)*$B$11)*$E55</f>
        <v>-15.734736525265298</v>
      </c>
      <c r="F56" s="2">
        <f>-$B$10*$B$11*$E56</f>
        <v>0.44057262270742831</v>
      </c>
      <c r="G56" s="2">
        <f>-$B$11*$E56</f>
        <v>0.62938946101061188</v>
      </c>
      <c r="H56" s="2">
        <f t="shared" si="5"/>
        <v>50</v>
      </c>
      <c r="I56" s="2">
        <f t="shared" si="0"/>
        <v>49.559427377292572</v>
      </c>
      <c r="J56" s="5">
        <f t="shared" si="1"/>
        <v>8.8114524541485668E-3</v>
      </c>
      <c r="K56" s="5">
        <f t="shared" si="2"/>
        <v>1.2587789220212238E-2</v>
      </c>
      <c r="L56" s="5">
        <f t="shared" si="3"/>
        <v>0.99118854754585139</v>
      </c>
      <c r="M56" s="7">
        <f>-E56/H56</f>
        <v>0.31469473050530594</v>
      </c>
    </row>
    <row r="57" spans="4:13" x14ac:dyDescent="0.25">
      <c r="D57" s="1" t="s">
        <v>50</v>
      </c>
      <c r="E57" s="6">
        <f>+(1+(1-$B$10)*$B$11)*$E56</f>
        <v>-15.923553363568482</v>
      </c>
      <c r="F57" s="2">
        <f>-$B$10*$B$11*$E57</f>
        <v>0.44585949417991744</v>
      </c>
      <c r="G57" s="2">
        <f>-$B$11*$E57</f>
        <v>0.63694213454273929</v>
      </c>
      <c r="H57" s="2">
        <f t="shared" si="5"/>
        <v>50</v>
      </c>
      <c r="I57" s="2">
        <f t="shared" si="0"/>
        <v>49.554140505820079</v>
      </c>
      <c r="J57" s="5">
        <f t="shared" si="1"/>
        <v>8.917189883598348E-3</v>
      </c>
      <c r="K57" s="5">
        <f t="shared" si="2"/>
        <v>1.2738842690854785E-2</v>
      </c>
      <c r="L57" s="5">
        <f t="shared" si="3"/>
        <v>0.99108281011640154</v>
      </c>
      <c r="M57" s="7">
        <f>-E57/H57</f>
        <v>0.31847106727136965</v>
      </c>
    </row>
    <row r="58" spans="4:13" x14ac:dyDescent="0.25">
      <c r="D58" s="1" t="s">
        <v>51</v>
      </c>
      <c r="E58" s="6">
        <f>+(1+(1-$B$10)*$B$11)*$E57</f>
        <v>-16.114636003931302</v>
      </c>
      <c r="F58" s="2">
        <f>-$B$10*$B$11*$E58</f>
        <v>0.45120980811007644</v>
      </c>
      <c r="G58" s="2">
        <f>-$B$11*$E58</f>
        <v>0.64458544015725205</v>
      </c>
      <c r="H58" s="2">
        <f t="shared" si="5"/>
        <v>50</v>
      </c>
      <c r="I58" s="2">
        <f t="shared" si="0"/>
        <v>49.548790191889921</v>
      </c>
      <c r="J58" s="5">
        <f t="shared" si="1"/>
        <v>9.0241961622015282E-3</v>
      </c>
      <c r="K58" s="5">
        <f t="shared" si="2"/>
        <v>1.2891708803145042E-2</v>
      </c>
      <c r="L58" s="5">
        <f t="shared" si="3"/>
        <v>0.99097580383779837</v>
      </c>
      <c r="M58" s="7">
        <f>-E58/H58</f>
        <v>0.32229272007862603</v>
      </c>
    </row>
    <row r="59" spans="4:13" x14ac:dyDescent="0.25">
      <c r="D59" s="1" t="s">
        <v>52</v>
      </c>
      <c r="E59" s="6">
        <f>+(1+(1-$B$10)*$B$11)*$E58</f>
        <v>-16.308011635978477</v>
      </c>
      <c r="F59" s="2">
        <f>-$B$10*$B$11*$E59</f>
        <v>0.45662432580739731</v>
      </c>
      <c r="G59" s="2">
        <f>-$B$11*$E59</f>
        <v>0.65232046543913913</v>
      </c>
      <c r="H59" s="2">
        <f t="shared" si="5"/>
        <v>50</v>
      </c>
      <c r="I59" s="2">
        <f t="shared" si="0"/>
        <v>49.543375674192603</v>
      </c>
      <c r="J59" s="5">
        <f t="shared" si="1"/>
        <v>9.132486516147946E-3</v>
      </c>
      <c r="K59" s="5">
        <f t="shared" si="2"/>
        <v>1.3046409308782782E-2</v>
      </c>
      <c r="L59" s="5">
        <f t="shared" si="3"/>
        <v>0.99086751348385205</v>
      </c>
      <c r="M59" s="7">
        <f>-E59/H59</f>
        <v>0.32616023271956956</v>
      </c>
    </row>
    <row r="60" spans="4:13" x14ac:dyDescent="0.25">
      <c r="D60" s="1" t="s">
        <v>53</v>
      </c>
      <c r="E60" s="6">
        <f>+(1+(1-$B$10)*$B$11)*$E59</f>
        <v>-16.50370777561022</v>
      </c>
      <c r="F60" s="2">
        <f>-$B$10*$B$11*$E60</f>
        <v>0.46210381771708609</v>
      </c>
      <c r="G60" s="2">
        <f>-$B$11*$E60</f>
        <v>0.66014831102440885</v>
      </c>
      <c r="H60" s="2">
        <f t="shared" si="5"/>
        <v>50</v>
      </c>
      <c r="I60" s="2">
        <f t="shared" si="0"/>
        <v>49.537896182282914</v>
      </c>
      <c r="J60" s="5">
        <f t="shared" si="1"/>
        <v>9.242076354341721E-3</v>
      </c>
      <c r="K60" s="5">
        <f t="shared" si="2"/>
        <v>1.3202966220488176E-2</v>
      </c>
      <c r="L60" s="5">
        <f t="shared" si="3"/>
        <v>0.99075792364565829</v>
      </c>
      <c r="M60" s="7">
        <f>-E60/H60</f>
        <v>0.33007415551220443</v>
      </c>
    </row>
    <row r="61" spans="4:13" x14ac:dyDescent="0.25">
      <c r="D61" s="1" t="s">
        <v>54</v>
      </c>
      <c r="E61" s="6">
        <f>+(1+(1-$B$10)*$B$11)*$E60</f>
        <v>-16.701752268917541</v>
      </c>
      <c r="F61" s="2">
        <f>-$B$10*$B$11*$E61</f>
        <v>0.4676490635296911</v>
      </c>
      <c r="G61" s="2">
        <f>-$B$11*$E61</f>
        <v>0.66807009075670165</v>
      </c>
      <c r="H61" s="2">
        <f t="shared" si="5"/>
        <v>50</v>
      </c>
      <c r="I61" s="2">
        <f t="shared" si="0"/>
        <v>49.532350936470309</v>
      </c>
      <c r="J61" s="5">
        <f t="shared" si="1"/>
        <v>9.3529812705938215E-3</v>
      </c>
      <c r="K61" s="5">
        <f t="shared" si="2"/>
        <v>1.3361401815134033E-2</v>
      </c>
      <c r="L61" s="5">
        <f t="shared" si="3"/>
        <v>0.99064701872940619</v>
      </c>
      <c r="M61" s="7">
        <f>-E61/H61</f>
        <v>0.33403504537835083</v>
      </c>
    </row>
    <row r="62" spans="4:13" x14ac:dyDescent="0.25">
      <c r="D62" s="1" t="s">
        <v>55</v>
      </c>
      <c r="E62" s="6">
        <f>+(1+(1-$B$10)*$B$11)*$E61</f>
        <v>-16.902173296144554</v>
      </c>
      <c r="F62" s="2">
        <f>-$B$10*$B$11*$E62</f>
        <v>0.47326085229204745</v>
      </c>
      <c r="G62" s="2">
        <f>-$B$11*$E62</f>
        <v>0.67608693184578217</v>
      </c>
      <c r="H62" s="2">
        <f t="shared" si="5"/>
        <v>50</v>
      </c>
      <c r="I62" s="2">
        <f t="shared" si="0"/>
        <v>49.52673914770795</v>
      </c>
      <c r="J62" s="5">
        <f t="shared" si="1"/>
        <v>9.4652170458409488E-3</v>
      </c>
      <c r="K62" s="5">
        <f t="shared" si="2"/>
        <v>1.3521738636915644E-2</v>
      </c>
      <c r="L62" s="5">
        <f t="shared" si="3"/>
        <v>0.99053478295415898</v>
      </c>
      <c r="M62" s="7">
        <f>-E62/H62</f>
        <v>0.33804346592289108</v>
      </c>
    </row>
    <row r="63" spans="4:13" x14ac:dyDescent="0.25">
      <c r="D63" s="1" t="s">
        <v>56</v>
      </c>
      <c r="E63" s="6">
        <f>+(1+(1-$B$10)*$B$11)*$E62</f>
        <v>-17.104999375698288</v>
      </c>
      <c r="F63" s="2">
        <f>-$B$10*$B$11*$E63</f>
        <v>0.478939982519552</v>
      </c>
      <c r="G63" s="2">
        <f>-$B$11*$E63</f>
        <v>0.68419997502793151</v>
      </c>
      <c r="H63" s="2">
        <f t="shared" si="5"/>
        <v>50</v>
      </c>
      <c r="I63" s="2">
        <f t="shared" si="0"/>
        <v>49.521060017480451</v>
      </c>
      <c r="J63" s="5">
        <f t="shared" si="1"/>
        <v>9.5787996503910403E-3</v>
      </c>
      <c r="K63" s="5">
        <f t="shared" si="2"/>
        <v>1.368399950055863E-2</v>
      </c>
      <c r="L63" s="5">
        <f t="shared" si="3"/>
        <v>0.99042120034960901</v>
      </c>
      <c r="M63" s="7">
        <f>-E63/H63</f>
        <v>0.34209998751396575</v>
      </c>
    </row>
    <row r="64" spans="4:13" x14ac:dyDescent="0.25">
      <c r="D64" s="1" t="s">
        <v>57</v>
      </c>
      <c r="E64" s="6">
        <f>+(1+(1-$B$10)*$B$11)*$E63</f>
        <v>-17.310259368206669</v>
      </c>
      <c r="F64" s="2">
        <f>-$B$10*$B$11*$E64</f>
        <v>0.4846872623097867</v>
      </c>
      <c r="G64" s="2">
        <f>-$B$11*$E64</f>
        <v>0.69241037472826672</v>
      </c>
      <c r="H64" s="2">
        <f t="shared" si="5"/>
        <v>50</v>
      </c>
      <c r="I64" s="2">
        <f t="shared" si="0"/>
        <v>49.515312737690216</v>
      </c>
      <c r="J64" s="5">
        <f t="shared" si="1"/>
        <v>9.6937452461957341E-3</v>
      </c>
      <c r="K64" s="5">
        <f t="shared" si="2"/>
        <v>1.3848207494565334E-2</v>
      </c>
      <c r="L64" s="5">
        <f t="shared" si="3"/>
        <v>0.99030625475380429</v>
      </c>
      <c r="M64" s="7">
        <f>-E64/H64</f>
        <v>0.34620518736413336</v>
      </c>
    </row>
    <row r="65" spans="4:13" x14ac:dyDescent="0.25">
      <c r="D65" s="1" t="s">
        <v>58</v>
      </c>
      <c r="E65" s="6">
        <f>+(1+(1-$B$10)*$B$11)*$E64</f>
        <v>-17.51798248062515</v>
      </c>
      <c r="F65" s="2">
        <f>-$B$10*$B$11*$E65</f>
        <v>0.49050350945750415</v>
      </c>
      <c r="G65" s="2">
        <f>-$B$11*$E65</f>
        <v>0.70071929922500598</v>
      </c>
      <c r="H65" s="2">
        <f t="shared" si="5"/>
        <v>50</v>
      </c>
      <c r="I65" s="2">
        <f t="shared" si="0"/>
        <v>49.509496490542496</v>
      </c>
      <c r="J65" s="5">
        <f t="shared" si="1"/>
        <v>9.8100701891500833E-3</v>
      </c>
      <c r="K65" s="5">
        <f t="shared" si="2"/>
        <v>1.4014385984500119E-2</v>
      </c>
      <c r="L65" s="5">
        <f t="shared" si="3"/>
        <v>0.99018992981084997</v>
      </c>
      <c r="M65" s="7">
        <f>-E65/H65</f>
        <v>0.35035964961250299</v>
      </c>
    </row>
    <row r="66" spans="4:13" x14ac:dyDescent="0.25">
      <c r="D66" s="1" t="s">
        <v>59</v>
      </c>
      <c r="E66" s="6">
        <f>+(1+(1-$B$10)*$B$11)*$E65</f>
        <v>-17.728198270392653</v>
      </c>
      <c r="F66" s="2">
        <f>-$B$10*$B$11*$E66</f>
        <v>0.49638955157099424</v>
      </c>
      <c r="G66" s="2">
        <f>-$B$11*$E66</f>
        <v>0.70912793081570613</v>
      </c>
      <c r="H66" s="2">
        <f t="shared" si="5"/>
        <v>50</v>
      </c>
      <c r="I66" s="2">
        <f t="shared" si="0"/>
        <v>49.503610448429008</v>
      </c>
      <c r="J66" s="5">
        <f t="shared" si="1"/>
        <v>9.9277910314198841E-3</v>
      </c>
      <c r="K66" s="5">
        <f t="shared" si="2"/>
        <v>1.4182558616314123E-2</v>
      </c>
      <c r="L66" s="5">
        <f t="shared" si="3"/>
        <v>0.99007220896858017</v>
      </c>
      <c r="M66" s="7">
        <f>-E66/H66</f>
        <v>0.35456396540785307</v>
      </c>
    </row>
    <row r="67" spans="4:13" x14ac:dyDescent="0.25">
      <c r="D67" s="1" t="s">
        <v>60</v>
      </c>
      <c r="E67" s="6">
        <f>+(1+(1-$B$10)*$B$11)*$E66</f>
        <v>-17.940936649637365</v>
      </c>
      <c r="F67" s="2">
        <f>-$B$10*$B$11*$E67</f>
        <v>0.50234622618984615</v>
      </c>
      <c r="G67" s="2">
        <f>-$B$11*$E67</f>
        <v>0.7176374659854946</v>
      </c>
      <c r="H67" s="2">
        <f t="shared" si="5"/>
        <v>50</v>
      </c>
      <c r="I67" s="2">
        <f t="shared" si="0"/>
        <v>49.497653773810157</v>
      </c>
      <c r="J67" s="5">
        <f t="shared" si="1"/>
        <v>1.0046924523796923E-2</v>
      </c>
      <c r="K67" s="5">
        <f t="shared" si="2"/>
        <v>1.4352749319709892E-2</v>
      </c>
      <c r="L67" s="5">
        <f t="shared" si="3"/>
        <v>0.98995307547620315</v>
      </c>
      <c r="M67" s="7">
        <f>-E67/H67</f>
        <v>0.3588187329927473</v>
      </c>
    </row>
    <row r="68" spans="4:13" x14ac:dyDescent="0.25">
      <c r="D68" s="1" t="s">
        <v>61</v>
      </c>
      <c r="E68" s="6">
        <f>+(1+(1-$B$10)*$B$11)*$E67</f>
        <v>-18.156227889433012</v>
      </c>
      <c r="F68" s="2">
        <f>-$B$10*$B$11*$E68</f>
        <v>0.50837438090412423</v>
      </c>
      <c r="G68" s="2">
        <f>-$B$11*$E68</f>
        <v>0.72624911557732053</v>
      </c>
      <c r="H68" s="2">
        <f t="shared" si="5"/>
        <v>50</v>
      </c>
      <c r="I68" s="2">
        <f t="shared" si="0"/>
        <v>49.491625619095878</v>
      </c>
      <c r="J68" s="5">
        <f t="shared" si="1"/>
        <v>1.0167487618082484E-2</v>
      </c>
      <c r="K68" s="5">
        <f t="shared" si="2"/>
        <v>1.4524982311546411E-2</v>
      </c>
      <c r="L68" s="5">
        <f t="shared" si="3"/>
        <v>0.98983251238191761</v>
      </c>
      <c r="M68" s="7">
        <f>-E68/H68</f>
        <v>0.36312455778866026</v>
      </c>
    </row>
    <row r="69" spans="4:13" x14ac:dyDescent="0.25">
      <c r="D69" s="1" t="s">
        <v>62</v>
      </c>
      <c r="E69" s="6">
        <f>+(1+(1-$B$10)*$B$11)*$E68</f>
        <v>-18.374102624106207</v>
      </c>
      <c r="F69" s="2">
        <f>-$B$10*$B$11*$E69</f>
        <v>0.51447487347497378</v>
      </c>
      <c r="G69" s="2">
        <f>-$B$11*$E69</f>
        <v>0.73496410496424835</v>
      </c>
      <c r="H69" s="2">
        <f t="shared" ref="H69:H118" si="6">+H68*(1+$B$12)</f>
        <v>50</v>
      </c>
      <c r="I69" s="2">
        <f t="shared" si="0"/>
        <v>49.485525126525026</v>
      </c>
      <c r="J69" s="5">
        <f t="shared" si="1"/>
        <v>1.0289497469499476E-2</v>
      </c>
      <c r="K69" s="5">
        <f t="shared" si="2"/>
        <v>1.4699282099284967E-2</v>
      </c>
      <c r="L69" s="5">
        <f t="shared" si="3"/>
        <v>0.98971050253050052</v>
      </c>
      <c r="M69" s="7">
        <f>-E69/H69</f>
        <v>0.36748205248212412</v>
      </c>
    </row>
    <row r="70" spans="4:13" x14ac:dyDescent="0.25">
      <c r="D70" s="1" t="s">
        <v>63</v>
      </c>
      <c r="E70" s="6">
        <f>+(1+(1-$B$10)*$B$11)*$E69</f>
        <v>-18.594591855595482</v>
      </c>
      <c r="F70" s="2">
        <f>-$B$10*$B$11*$E70</f>
        <v>0.52064857195667347</v>
      </c>
      <c r="G70" s="2">
        <f>-$B$11*$E70</f>
        <v>0.7437836742238193</v>
      </c>
      <c r="H70" s="2">
        <f t="shared" si="6"/>
        <v>50</v>
      </c>
      <c r="I70" s="2">
        <f t="shared" si="0"/>
        <v>49.47935142804333</v>
      </c>
      <c r="J70" s="5">
        <f t="shared" si="1"/>
        <v>1.0412971439133469E-2</v>
      </c>
      <c r="K70" s="5">
        <f t="shared" si="2"/>
        <v>1.4875673484476387E-2</v>
      </c>
      <c r="L70" s="5">
        <f t="shared" si="3"/>
        <v>0.98958702856086656</v>
      </c>
      <c r="M70" s="7">
        <f>-E70/H70</f>
        <v>0.37189183711190965</v>
      </c>
    </row>
    <row r="71" spans="4:13" x14ac:dyDescent="0.25">
      <c r="D71" s="1" t="s">
        <v>64</v>
      </c>
      <c r="E71" s="6">
        <f>+(1+(1-$B$10)*$B$11)*$E70</f>
        <v>-18.817726957862629</v>
      </c>
      <c r="F71" s="2">
        <f>-$B$10*$B$11*$E71</f>
        <v>0.52689635482015351</v>
      </c>
      <c r="G71" s="2">
        <f>-$B$11*$E71</f>
        <v>0.75270907831450518</v>
      </c>
      <c r="H71" s="2">
        <f t="shared" si="6"/>
        <v>50</v>
      </c>
      <c r="I71" s="2">
        <f t="shared" si="0"/>
        <v>49.473103645179847</v>
      </c>
      <c r="J71" s="5">
        <f t="shared" si="1"/>
        <v>1.053792709640307E-2</v>
      </c>
      <c r="K71" s="5">
        <f t="shared" si="2"/>
        <v>1.5054181566290103E-2</v>
      </c>
      <c r="L71" s="5">
        <f t="shared" si="3"/>
        <v>0.989462072903597</v>
      </c>
      <c r="M71" s="7">
        <f>-E71/H71</f>
        <v>0.37635453915725259</v>
      </c>
    </row>
    <row r="72" spans="4:13" x14ac:dyDescent="0.25">
      <c r="D72" s="1" t="s">
        <v>65</v>
      </c>
      <c r="E72" s="6">
        <f>+(1+(1-$B$10)*$B$11)*$E71</f>
        <v>-19.043539681356979</v>
      </c>
      <c r="F72" s="2">
        <f>-$B$10*$B$11*$E72</f>
        <v>0.53321911107799536</v>
      </c>
      <c r="G72" s="2">
        <f>-$B$11*$E72</f>
        <v>0.76174158725427921</v>
      </c>
      <c r="H72" s="2">
        <f t="shared" si="6"/>
        <v>50</v>
      </c>
      <c r="I72" s="2">
        <f t="shared" si="0"/>
        <v>49.466780888922003</v>
      </c>
      <c r="J72" s="5">
        <f t="shared" si="1"/>
        <v>1.0664382221559908E-2</v>
      </c>
      <c r="K72" s="5">
        <f t="shared" si="2"/>
        <v>1.5234831745085584E-2</v>
      </c>
      <c r="L72" s="5">
        <f t="shared" si="3"/>
        <v>0.98933561777844004</v>
      </c>
      <c r="M72" s="7">
        <f>-E72/H72</f>
        <v>0.3808707936271396</v>
      </c>
    </row>
    <row r="73" spans="4:13" x14ac:dyDescent="0.25">
      <c r="D73" s="1" t="s">
        <v>66</v>
      </c>
      <c r="E73" s="6">
        <f>+(1+(1-$B$10)*$B$11)*$E72</f>
        <v>-19.272062157533263</v>
      </c>
      <c r="F73" s="2">
        <f>-$B$10*$B$11*$E73</f>
        <v>0.53961774041093136</v>
      </c>
      <c r="G73" s="2">
        <f>-$B$11*$E73</f>
        <v>0.77088248630133049</v>
      </c>
      <c r="H73" s="2">
        <f t="shared" si="6"/>
        <v>50</v>
      </c>
      <c r="I73" s="2">
        <f t="shared" si="0"/>
        <v>49.460382259589068</v>
      </c>
      <c r="J73" s="5">
        <f t="shared" si="1"/>
        <v>1.0792354808218628E-2</v>
      </c>
      <c r="K73" s="5">
        <f t="shared" si="2"/>
        <v>1.5417649726026611E-2</v>
      </c>
      <c r="L73" s="5">
        <f t="shared" si="3"/>
        <v>0.98920764519178139</v>
      </c>
      <c r="M73" s="7">
        <f>-E73/H73</f>
        <v>0.38544124315066525</v>
      </c>
    </row>
    <row r="74" spans="4:13" x14ac:dyDescent="0.25">
      <c r="D74" s="1" t="s">
        <v>67</v>
      </c>
      <c r="E74" s="6">
        <f>+(1+(1-$B$10)*$B$11)*$E73</f>
        <v>-19.503326903423662</v>
      </c>
      <c r="F74" s="2">
        <f>-$B$10*$B$11*$E74</f>
        <v>0.5460931532958625</v>
      </c>
      <c r="G74" s="2">
        <f>-$B$11*$E74</f>
        <v>0.78013307613694649</v>
      </c>
      <c r="H74" s="2">
        <f t="shared" si="6"/>
        <v>50</v>
      </c>
      <c r="I74" s="2">
        <f t="shared" si="0"/>
        <v>49.453906846704136</v>
      </c>
      <c r="J74" s="5">
        <f t="shared" si="1"/>
        <v>1.0921863065917249E-2</v>
      </c>
      <c r="K74" s="5">
        <f t="shared" si="2"/>
        <v>1.5602661522738931E-2</v>
      </c>
      <c r="L74" s="5">
        <f t="shared" si="3"/>
        <v>0.98907813693408275</v>
      </c>
      <c r="M74" s="7">
        <f>-E74/H74</f>
        <v>0.39006653806847325</v>
      </c>
    </row>
    <row r="75" spans="4:13" x14ac:dyDescent="0.25">
      <c r="D75" s="1" t="s">
        <v>68</v>
      </c>
      <c r="E75" s="6">
        <f>+(1+(1-$B$10)*$B$11)*$E74</f>
        <v>-19.737366826264747</v>
      </c>
      <c r="F75" s="2">
        <f>-$B$10*$B$11*$E75</f>
        <v>0.55264627113541287</v>
      </c>
      <c r="G75" s="2">
        <f>-$B$11*$E75</f>
        <v>0.78949467305058985</v>
      </c>
      <c r="H75" s="2">
        <f t="shared" si="6"/>
        <v>50</v>
      </c>
      <c r="I75" s="2">
        <f t="shared" si="0"/>
        <v>49.447353728864584</v>
      </c>
      <c r="J75" s="5">
        <f t="shared" si="1"/>
        <v>1.1052925422708257E-2</v>
      </c>
      <c r="K75" s="5">
        <f t="shared" si="2"/>
        <v>1.5789893461011797E-2</v>
      </c>
      <c r="L75" s="5">
        <f t="shared" si="3"/>
        <v>0.9889470745772917</v>
      </c>
      <c r="M75" s="7">
        <f>-E75/H75</f>
        <v>0.39474733652529492</v>
      </c>
    </row>
    <row r="76" spans="4:13" x14ac:dyDescent="0.25">
      <c r="D76" s="1" t="s">
        <v>69</v>
      </c>
      <c r="E76" s="6">
        <f>+(1+(1-$B$10)*$B$11)*$E75</f>
        <v>-19.974215228179926</v>
      </c>
      <c r="F76" s="2">
        <f>-$B$10*$B$11*$E76</f>
        <v>0.5592780263890379</v>
      </c>
      <c r="G76" s="2">
        <f>-$B$11*$E76</f>
        <v>0.79896860912719703</v>
      </c>
      <c r="H76" s="2">
        <f t="shared" si="6"/>
        <v>50</v>
      </c>
      <c r="I76" s="2">
        <f t="shared" si="0"/>
        <v>49.440721973610962</v>
      </c>
      <c r="J76" s="5">
        <f t="shared" si="1"/>
        <v>1.1185560527780757E-2</v>
      </c>
      <c r="K76" s="5">
        <f t="shared" si="2"/>
        <v>1.597937218254394E-2</v>
      </c>
      <c r="L76" s="5">
        <f t="shared" si="3"/>
        <v>0.98881443947221925</v>
      </c>
      <c r="M76" s="7">
        <f>-E76/H76</f>
        <v>0.39948430456359851</v>
      </c>
    </row>
    <row r="77" spans="4:13" x14ac:dyDescent="0.25">
      <c r="D77" s="1" t="s">
        <v>70</v>
      </c>
      <c r="E77" s="6">
        <f>+(1+(1-$B$10)*$B$11)*$E76</f>
        <v>-20.213905810918085</v>
      </c>
      <c r="F77" s="2">
        <f>-$B$10*$B$11*$E77</f>
        <v>0.56598936270570632</v>
      </c>
      <c r="G77" s="2">
        <f>-$B$11*$E77</f>
        <v>0.80855623243672348</v>
      </c>
      <c r="H77" s="2">
        <f t="shared" si="6"/>
        <v>50</v>
      </c>
      <c r="I77" s="2">
        <f t="shared" si="0"/>
        <v>49.434010637294293</v>
      </c>
      <c r="J77" s="5">
        <f t="shared" si="1"/>
        <v>1.1319787254114127E-2</v>
      </c>
      <c r="K77" s="5">
        <f t="shared" si="2"/>
        <v>1.6171124648734471E-2</v>
      </c>
      <c r="L77" s="5">
        <f t="shared" si="3"/>
        <v>0.9886802127458858</v>
      </c>
      <c r="M77" s="7">
        <f>-E77/H77</f>
        <v>0.40427811621836168</v>
      </c>
    </row>
    <row r="78" spans="4:13" x14ac:dyDescent="0.25">
      <c r="D78" s="1" t="s">
        <v>71</v>
      </c>
      <c r="E78" s="6">
        <f>+(1+(1-$B$10)*$B$11)*$E77</f>
        <v>-20.456472680649103</v>
      </c>
      <c r="F78" s="2">
        <f>-$B$10*$B$11*$E78</f>
        <v>0.5727812350581748</v>
      </c>
      <c r="G78" s="2">
        <f>-$B$11*$E78</f>
        <v>0.81825890722596417</v>
      </c>
      <c r="H78" s="2">
        <f t="shared" si="6"/>
        <v>50</v>
      </c>
      <c r="I78" s="2">
        <f t="shared" si="0"/>
        <v>49.427218764941827</v>
      </c>
      <c r="J78" s="5">
        <f t="shared" si="1"/>
        <v>1.1455624701163496E-2</v>
      </c>
      <c r="K78" s="5">
        <f t="shared" si="2"/>
        <v>1.6365178144519283E-2</v>
      </c>
      <c r="L78" s="5">
        <f t="shared" si="3"/>
        <v>0.98854437529883654</v>
      </c>
      <c r="M78" s="7">
        <f>-E78/H78</f>
        <v>0.40912945361298209</v>
      </c>
    </row>
    <row r="79" spans="4:13" x14ac:dyDescent="0.25">
      <c r="D79" s="1" t="s">
        <v>72</v>
      </c>
      <c r="E79" s="6">
        <f>+(1+(1-$B$10)*$B$11)*$E78</f>
        <v>-20.701950352816894</v>
      </c>
      <c r="F79" s="2">
        <f>-$B$10*$B$11*$E79</f>
        <v>0.57965460987887296</v>
      </c>
      <c r="G79" s="2">
        <f>-$B$11*$E79</f>
        <v>0.82807801411267579</v>
      </c>
      <c r="H79" s="2">
        <f t="shared" si="6"/>
        <v>50</v>
      </c>
      <c r="I79" s="2">
        <f t="shared" si="0"/>
        <v>49.420345390121128</v>
      </c>
      <c r="J79" s="5">
        <f t="shared" si="1"/>
        <v>1.1593092197577459E-2</v>
      </c>
      <c r="K79" s="5">
        <f t="shared" si="2"/>
        <v>1.6561560282253515E-2</v>
      </c>
      <c r="L79" s="5">
        <f t="shared" si="3"/>
        <v>0.98840690780242257</v>
      </c>
      <c r="M79" s="7">
        <f>-E79/H79</f>
        <v>0.41403900705633789</v>
      </c>
    </row>
    <row r="80" spans="4:13" x14ac:dyDescent="0.25">
      <c r="D80" s="1" t="s">
        <v>73</v>
      </c>
      <c r="E80" s="6">
        <f>+(1+(1-$B$10)*$B$11)*$E79</f>
        <v>-20.950373757050698</v>
      </c>
      <c r="F80" s="2">
        <f>-$B$10*$B$11*$E80</f>
        <v>0.58661046519741955</v>
      </c>
      <c r="G80" s="2">
        <f>-$B$11*$E80</f>
        <v>0.83801495028202799</v>
      </c>
      <c r="H80" s="2">
        <f t="shared" si="6"/>
        <v>50</v>
      </c>
      <c r="I80" s="2">
        <f t="shared" si="0"/>
        <v>49.413389534802583</v>
      </c>
      <c r="J80" s="5">
        <f t="shared" si="1"/>
        <v>1.1732209303948391E-2</v>
      </c>
      <c r="K80" s="5">
        <f t="shared" si="2"/>
        <v>1.676029900564056E-2</v>
      </c>
      <c r="L80" s="5">
        <f t="shared" si="3"/>
        <v>0.98826779069605164</v>
      </c>
      <c r="M80" s="7">
        <f>-E80/H80</f>
        <v>0.419007475141014</v>
      </c>
    </row>
    <row r="81" spans="4:13" x14ac:dyDescent="0.25">
      <c r="D81" s="1" t="s">
        <v>74</v>
      </c>
      <c r="E81" s="6">
        <f>+(1+(1-$B$10)*$B$11)*$E80</f>
        <v>-21.201778242135308</v>
      </c>
      <c r="F81" s="2">
        <f>-$B$10*$B$11*$E81</f>
        <v>0.59364979077978852</v>
      </c>
      <c r="G81" s="2">
        <f>-$B$11*$E81</f>
        <v>0.84807112968541232</v>
      </c>
      <c r="H81" s="2">
        <f t="shared" si="6"/>
        <v>50</v>
      </c>
      <c r="I81" s="2">
        <f t="shared" si="0"/>
        <v>49.406350209220214</v>
      </c>
      <c r="J81" s="5">
        <f t="shared" si="1"/>
        <v>1.1872995815595771E-2</v>
      </c>
      <c r="K81" s="5">
        <f t="shared" si="2"/>
        <v>1.6961422593708246E-2</v>
      </c>
      <c r="L81" s="5">
        <f t="shared" si="3"/>
        <v>0.98812700418440425</v>
      </c>
      <c r="M81" s="7">
        <f>-E81/H81</f>
        <v>0.42403556484270616</v>
      </c>
    </row>
    <row r="82" spans="4:13" x14ac:dyDescent="0.25">
      <c r="D82" s="1" t="s">
        <v>75</v>
      </c>
      <c r="E82" s="6">
        <f>+(1+(1-$B$10)*$B$11)*$E81</f>
        <v>-21.456199581040931</v>
      </c>
      <c r="F82" s="2">
        <f>-$B$10*$B$11*$E82</f>
        <v>0.60077358826914595</v>
      </c>
      <c r="G82" s="2">
        <f>-$B$11*$E82</f>
        <v>0.8582479832416372</v>
      </c>
      <c r="H82" s="2">
        <f t="shared" si="6"/>
        <v>50</v>
      </c>
      <c r="I82" s="2">
        <f t="shared" si="0"/>
        <v>49.399226411730851</v>
      </c>
      <c r="J82" s="5">
        <f t="shared" si="1"/>
        <v>1.2015471765382918E-2</v>
      </c>
      <c r="K82" s="5">
        <f t="shared" si="2"/>
        <v>1.7164959664832745E-2</v>
      </c>
      <c r="L82" s="5">
        <f t="shared" si="3"/>
        <v>0.98798452823461702</v>
      </c>
      <c r="M82" s="7">
        <f>-E82/H82</f>
        <v>0.4291239916208186</v>
      </c>
    </row>
    <row r="83" spans="4:13" x14ac:dyDescent="0.25">
      <c r="D83" s="1" t="s">
        <v>76</v>
      </c>
      <c r="E83" s="6">
        <f>+(1+(1-$B$10)*$B$11)*$E82</f>
        <v>-21.713673976013421</v>
      </c>
      <c r="F83" s="2">
        <f>-$B$10*$B$11*$E83</f>
        <v>0.6079828713283757</v>
      </c>
      <c r="G83" s="2">
        <f>-$B$11*$E83</f>
        <v>0.86854695904053691</v>
      </c>
      <c r="H83" s="2">
        <f t="shared" si="6"/>
        <v>50</v>
      </c>
      <c r="I83" s="2">
        <f t="shared" ref="I83:I118" si="7">+H83-F83</f>
        <v>49.392017128671625</v>
      </c>
      <c r="J83" s="5">
        <f t="shared" ref="J83:J118" si="8">+F83/H83</f>
        <v>1.2159657426567515E-2</v>
      </c>
      <c r="K83" s="5">
        <f t="shared" ref="K83:K118" si="9">G83/H83</f>
        <v>1.737093918081074E-2</v>
      </c>
      <c r="L83" s="5">
        <f t="shared" ref="L83:L118" si="10">+I83/H83</f>
        <v>0.98784034257343256</v>
      </c>
      <c r="M83" s="7">
        <f>-E83/H83</f>
        <v>0.4342734795202684</v>
      </c>
    </row>
    <row r="84" spans="4:13" x14ac:dyDescent="0.25">
      <c r="D84" s="1" t="s">
        <v>77</v>
      </c>
      <c r="E84" s="6">
        <f>+(1+(1-$B$10)*$B$11)*$E83</f>
        <v>-21.974238063725583</v>
      </c>
      <c r="F84" s="2">
        <f>-$B$10*$B$11*$E84</f>
        <v>0.61527866578431623</v>
      </c>
      <c r="G84" s="2">
        <f>-$B$11*$E84</f>
        <v>0.87896952254902327</v>
      </c>
      <c r="H84" s="2">
        <f t="shared" si="6"/>
        <v>50</v>
      </c>
      <c r="I84" s="2">
        <f t="shared" si="7"/>
        <v>49.384721334215683</v>
      </c>
      <c r="J84" s="5">
        <f t="shared" si="8"/>
        <v>1.2305573315686325E-2</v>
      </c>
      <c r="K84" s="5">
        <f t="shared" si="9"/>
        <v>1.7579390450980465E-2</v>
      </c>
      <c r="L84" s="5">
        <f t="shared" si="10"/>
        <v>0.98769442668431362</v>
      </c>
      <c r="M84" s="7">
        <f>-E84/H84</f>
        <v>0.43948476127451164</v>
      </c>
    </row>
    <row r="85" spans="4:13" x14ac:dyDescent="0.25">
      <c r="D85" s="1" t="s">
        <v>78</v>
      </c>
      <c r="E85" s="6">
        <f>+(1+(1-$B$10)*$B$11)*$E84</f>
        <v>-22.23792892049029</v>
      </c>
      <c r="F85" s="2">
        <f>-$B$10*$B$11*$E85</f>
        <v>0.6226620097737281</v>
      </c>
      <c r="G85" s="2">
        <f>-$B$11*$E85</f>
        <v>0.88951715681961163</v>
      </c>
      <c r="H85" s="2">
        <f t="shared" si="6"/>
        <v>50</v>
      </c>
      <c r="I85" s="2">
        <f t="shared" si="7"/>
        <v>49.377337990226273</v>
      </c>
      <c r="J85" s="5">
        <f t="shared" si="8"/>
        <v>1.2453240195474563E-2</v>
      </c>
      <c r="K85" s="5">
        <f t="shared" si="9"/>
        <v>1.7790343136392231E-2</v>
      </c>
      <c r="L85" s="5">
        <f t="shared" si="10"/>
        <v>0.98754675980452544</v>
      </c>
      <c r="M85" s="7">
        <f>-E85/H85</f>
        <v>0.44475857840980582</v>
      </c>
    </row>
    <row r="86" spans="4:13" x14ac:dyDescent="0.25">
      <c r="D86" s="1" t="s">
        <v>79</v>
      </c>
      <c r="E86" s="6">
        <f>+(1+(1-$B$10)*$B$11)*$E85</f>
        <v>-22.504784067536175</v>
      </c>
      <c r="F86" s="2">
        <f>-$B$10*$B$11*$E86</f>
        <v>0.63013395389101279</v>
      </c>
      <c r="G86" s="2">
        <f>-$B$11*$E86</f>
        <v>0.90019136270144706</v>
      </c>
      <c r="H86" s="2">
        <f t="shared" si="6"/>
        <v>50</v>
      </c>
      <c r="I86" s="2">
        <f t="shared" si="7"/>
        <v>49.369866046108989</v>
      </c>
      <c r="J86" s="5">
        <f t="shared" si="8"/>
        <v>1.2602679077820256E-2</v>
      </c>
      <c r="K86" s="5">
        <f t="shared" si="9"/>
        <v>1.800382725402894E-2</v>
      </c>
      <c r="L86" s="5">
        <f t="shared" si="10"/>
        <v>0.9873973209221798</v>
      </c>
      <c r="M86" s="7">
        <f>-E86/H86</f>
        <v>0.45009568135072348</v>
      </c>
    </row>
    <row r="87" spans="4:13" x14ac:dyDescent="0.25">
      <c r="D87" s="1" t="s">
        <v>80</v>
      </c>
      <c r="E87" s="6">
        <f>+(1+(1-$B$10)*$B$11)*$E86</f>
        <v>-22.774841476346609</v>
      </c>
      <c r="F87" s="2">
        <f>-$B$10*$B$11*$E87</f>
        <v>0.637695561337705</v>
      </c>
      <c r="G87" s="2">
        <f>-$B$11*$E87</f>
        <v>0.91099365905386431</v>
      </c>
      <c r="H87" s="2">
        <f t="shared" si="6"/>
        <v>50</v>
      </c>
      <c r="I87" s="2">
        <f t="shared" si="7"/>
        <v>49.362304438662292</v>
      </c>
      <c r="J87" s="5">
        <f t="shared" si="8"/>
        <v>1.27539112267541E-2</v>
      </c>
      <c r="K87" s="5">
        <f t="shared" si="9"/>
        <v>1.8219873181077286E-2</v>
      </c>
      <c r="L87" s="5">
        <f t="shared" si="10"/>
        <v>0.98724608877324582</v>
      </c>
      <c r="M87" s="7">
        <f>-E87/H87</f>
        <v>0.45549682952693216</v>
      </c>
    </row>
    <row r="88" spans="4:13" x14ac:dyDescent="0.25">
      <c r="D88" s="1" t="s">
        <v>81</v>
      </c>
      <c r="E88" s="6">
        <f>+(1+(1-$B$10)*$B$11)*$E87</f>
        <v>-23.04813957406277</v>
      </c>
      <c r="F88" s="2">
        <f>-$B$10*$B$11*$E88</f>
        <v>0.64534790807375753</v>
      </c>
      <c r="G88" s="2">
        <f>-$B$11*$E88</f>
        <v>0.92192558296251081</v>
      </c>
      <c r="H88" s="2">
        <f t="shared" si="6"/>
        <v>50</v>
      </c>
      <c r="I88" s="2">
        <f t="shared" si="7"/>
        <v>49.354652091926241</v>
      </c>
      <c r="J88" s="5">
        <f t="shared" si="8"/>
        <v>1.2906958161475151E-2</v>
      </c>
      <c r="K88" s="5">
        <f t="shared" si="9"/>
        <v>1.8438511659250215E-2</v>
      </c>
      <c r="L88" s="5">
        <f t="shared" si="10"/>
        <v>0.98709304183852487</v>
      </c>
      <c r="M88" s="7">
        <f>-E88/H88</f>
        <v>0.46096279148125541</v>
      </c>
    </row>
    <row r="89" spans="4:13" x14ac:dyDescent="0.25">
      <c r="D89" s="1" t="s">
        <v>82</v>
      </c>
      <c r="E89" s="6">
        <f>+(1+(1-$B$10)*$B$11)*$E88</f>
        <v>-23.324717248951522</v>
      </c>
      <c r="F89" s="2">
        <f>-$B$10*$B$11*$E89</f>
        <v>0.65309208297064258</v>
      </c>
      <c r="G89" s="2">
        <f>-$B$11*$E89</f>
        <v>0.93298868995806095</v>
      </c>
      <c r="H89" s="2">
        <f t="shared" si="6"/>
        <v>50</v>
      </c>
      <c r="I89" s="2">
        <f t="shared" si="7"/>
        <v>49.346907917029355</v>
      </c>
      <c r="J89" s="5">
        <f t="shared" si="8"/>
        <v>1.3061841659412852E-2</v>
      </c>
      <c r="K89" s="5">
        <f t="shared" si="9"/>
        <v>1.8659773799161217E-2</v>
      </c>
      <c r="L89" s="5">
        <f t="shared" si="10"/>
        <v>0.98693815834058707</v>
      </c>
      <c r="M89" s="7">
        <f>-E89/H89</f>
        <v>0.46649434497903042</v>
      </c>
    </row>
    <row r="90" spans="4:13" x14ac:dyDescent="0.25">
      <c r="D90" s="1" t="s">
        <v>83</v>
      </c>
      <c r="E90" s="6">
        <f>+(1+(1-$B$10)*$B$11)*$E89</f>
        <v>-23.60461385593894</v>
      </c>
      <c r="F90" s="2">
        <f>-$B$10*$B$11*$E90</f>
        <v>0.6609291879662903</v>
      </c>
      <c r="G90" s="2">
        <f>-$B$11*$E90</f>
        <v>0.94418455423755765</v>
      </c>
      <c r="H90" s="2">
        <f t="shared" si="6"/>
        <v>50</v>
      </c>
      <c r="I90" s="2">
        <f t="shared" si="7"/>
        <v>49.339070812033711</v>
      </c>
      <c r="J90" s="5">
        <f t="shared" si="8"/>
        <v>1.3218583759325806E-2</v>
      </c>
      <c r="K90" s="5">
        <f t="shared" si="9"/>
        <v>1.8883691084751152E-2</v>
      </c>
      <c r="L90" s="5">
        <f t="shared" si="10"/>
        <v>0.98678141624067417</v>
      </c>
      <c r="M90" s="7">
        <f>-E90/H90</f>
        <v>0.47209227711877877</v>
      </c>
    </row>
    <row r="91" spans="4:13" x14ac:dyDescent="0.25">
      <c r="D91" s="1" t="s">
        <v>84</v>
      </c>
      <c r="E91" s="6">
        <f>+(1+(1-$B$10)*$B$11)*$E90</f>
        <v>-23.887869222210206</v>
      </c>
      <c r="F91" s="2">
        <f>-$B$10*$B$11*$E91</f>
        <v>0.66886033822188573</v>
      </c>
      <c r="G91" s="2">
        <f>-$B$11*$E91</f>
        <v>0.95551476888840825</v>
      </c>
      <c r="H91" s="2">
        <f t="shared" si="6"/>
        <v>50</v>
      </c>
      <c r="I91" s="2">
        <f t="shared" si="7"/>
        <v>49.331139661778117</v>
      </c>
      <c r="J91" s="5">
        <f t="shared" si="8"/>
        <v>1.3377206764437715E-2</v>
      </c>
      <c r="K91" s="5">
        <f t="shared" si="9"/>
        <v>1.9110295377768163E-2</v>
      </c>
      <c r="L91" s="5">
        <f t="shared" si="10"/>
        <v>0.98662279323556235</v>
      </c>
      <c r="M91" s="7">
        <f>-E91/H91</f>
        <v>0.47775738444420413</v>
      </c>
    </row>
    <row r="92" spans="4:13" x14ac:dyDescent="0.25">
      <c r="D92" s="1" t="s">
        <v>85</v>
      </c>
      <c r="E92" s="6">
        <f>+(1+(1-$B$10)*$B$11)*$E91</f>
        <v>-24.174523652876729</v>
      </c>
      <c r="F92" s="2">
        <f>-$B$10*$B$11*$E92</f>
        <v>0.67688666228054839</v>
      </c>
      <c r="G92" s="2">
        <f>-$B$11*$E92</f>
        <v>0.96698094611506924</v>
      </c>
      <c r="H92" s="2">
        <f t="shared" si="6"/>
        <v>50</v>
      </c>
      <c r="I92" s="2">
        <f t="shared" si="7"/>
        <v>49.323113337719448</v>
      </c>
      <c r="J92" s="5">
        <f t="shared" si="8"/>
        <v>1.3537733245610967E-2</v>
      </c>
      <c r="K92" s="5">
        <f t="shared" si="9"/>
        <v>1.9339618922301384E-2</v>
      </c>
      <c r="L92" s="5">
        <f t="shared" si="10"/>
        <v>0.98646226675438897</v>
      </c>
      <c r="M92" s="7">
        <f>-E92/H92</f>
        <v>0.48349047305753456</v>
      </c>
    </row>
    <row r="93" spans="4:13" x14ac:dyDescent="0.25">
      <c r="D93" s="1" t="s">
        <v>86</v>
      </c>
      <c r="E93" s="6">
        <f>+(1+(1-$B$10)*$B$11)*$E92</f>
        <v>-24.46461793671125</v>
      </c>
      <c r="F93" s="2">
        <f>-$B$10*$B$11*$E93</f>
        <v>0.6850093022279149</v>
      </c>
      <c r="G93" s="2">
        <f>-$B$11*$E93</f>
        <v>0.97858471746844999</v>
      </c>
      <c r="H93" s="2">
        <f t="shared" si="6"/>
        <v>50</v>
      </c>
      <c r="I93" s="2">
        <f t="shared" si="7"/>
        <v>49.314990697772082</v>
      </c>
      <c r="J93" s="5">
        <f t="shared" si="8"/>
        <v>1.3700186044558298E-2</v>
      </c>
      <c r="K93" s="5">
        <f t="shared" si="9"/>
        <v>1.9571694349369E-2</v>
      </c>
      <c r="L93" s="5">
        <f t="shared" si="10"/>
        <v>0.98629981395544164</v>
      </c>
      <c r="M93" s="7">
        <f>-E93/H93</f>
        <v>0.489292358734225</v>
      </c>
    </row>
    <row r="94" spans="4:13" x14ac:dyDescent="0.25">
      <c r="D94" s="1" t="s">
        <v>87</v>
      </c>
      <c r="E94" s="6">
        <f>+(1+(1-$B$10)*$B$11)*$E93</f>
        <v>-24.758193351951785</v>
      </c>
      <c r="F94" s="2">
        <f>-$B$10*$B$11*$E94</f>
        <v>0.69322941385464987</v>
      </c>
      <c r="G94" s="2">
        <f>-$B$11*$E94</f>
        <v>0.9903277340780714</v>
      </c>
      <c r="H94" s="2">
        <f t="shared" si="6"/>
        <v>50</v>
      </c>
      <c r="I94" s="2">
        <f t="shared" si="7"/>
        <v>49.306770586145348</v>
      </c>
      <c r="J94" s="5">
        <f t="shared" si="8"/>
        <v>1.3864588277092997E-2</v>
      </c>
      <c r="K94" s="5">
        <f t="shared" si="9"/>
        <v>1.9806554681561429E-2</v>
      </c>
      <c r="L94" s="5">
        <f t="shared" si="10"/>
        <v>0.98613541172290697</v>
      </c>
      <c r="M94" s="7">
        <f>-E94/H94</f>
        <v>0.4951638670390357</v>
      </c>
    </row>
    <row r="95" spans="4:13" x14ac:dyDescent="0.25">
      <c r="D95" s="1" t="s">
        <v>88</v>
      </c>
      <c r="E95" s="6">
        <f>+(1+(1-$B$10)*$B$11)*$E94</f>
        <v>-25.055291672175208</v>
      </c>
      <c r="F95" s="2">
        <f>-$B$10*$B$11*$E95</f>
        <v>0.70154816682090582</v>
      </c>
      <c r="G95" s="2">
        <f>-$B$11*$E95</f>
        <v>1.0022116668870082</v>
      </c>
      <c r="H95" s="2">
        <f t="shared" si="6"/>
        <v>50</v>
      </c>
      <c r="I95" s="2">
        <f t="shared" si="7"/>
        <v>49.298451833179094</v>
      </c>
      <c r="J95" s="5">
        <f t="shared" si="8"/>
        <v>1.4030963336418116E-2</v>
      </c>
      <c r="K95" s="5">
        <f t="shared" si="9"/>
        <v>2.0044233337740164E-2</v>
      </c>
      <c r="L95" s="5">
        <f t="shared" si="10"/>
        <v>0.98596903666358182</v>
      </c>
      <c r="M95" s="7">
        <f>-E95/H95</f>
        <v>0.50110583344350412</v>
      </c>
    </row>
    <row r="96" spans="4:13" x14ac:dyDescent="0.25">
      <c r="D96" s="1" t="s">
        <v>89</v>
      </c>
      <c r="E96" s="6">
        <f>+(1+(1-$B$10)*$B$11)*$E95</f>
        <v>-25.355955172241313</v>
      </c>
      <c r="F96" s="2">
        <f>-$B$10*$B$11*$E96</f>
        <v>0.70996674482275668</v>
      </c>
      <c r="G96" s="2">
        <f>-$B$11*$E96</f>
        <v>1.0142382068896525</v>
      </c>
      <c r="H96" s="2">
        <f t="shared" si="6"/>
        <v>50</v>
      </c>
      <c r="I96" s="2">
        <f t="shared" si="7"/>
        <v>49.290033255177242</v>
      </c>
      <c r="J96" s="5">
        <f t="shared" si="8"/>
        <v>1.4199334896455133E-2</v>
      </c>
      <c r="K96" s="5">
        <f t="shared" si="9"/>
        <v>2.0284764137793052E-2</v>
      </c>
      <c r="L96" s="5">
        <f t="shared" si="10"/>
        <v>0.9858006651035448</v>
      </c>
      <c r="M96" s="7">
        <f>-E96/H96</f>
        <v>0.50711910344482625</v>
      </c>
    </row>
    <row r="97" spans="4:13" x14ac:dyDescent="0.25">
      <c r="D97" s="1" t="s">
        <v>90</v>
      </c>
      <c r="E97" s="6">
        <f>+(1+(1-$B$10)*$B$11)*$E96</f>
        <v>-25.660226634308209</v>
      </c>
      <c r="F97" s="2">
        <f>-$B$10*$B$11*$E97</f>
        <v>0.71848634576062975</v>
      </c>
      <c r="G97" s="2">
        <f>-$B$11*$E97</f>
        <v>1.0264090653723283</v>
      </c>
      <c r="H97" s="2">
        <f t="shared" si="6"/>
        <v>50</v>
      </c>
      <c r="I97" s="2">
        <f t="shared" si="7"/>
        <v>49.281513654239369</v>
      </c>
      <c r="J97" s="5">
        <f t="shared" si="8"/>
        <v>1.4369726915212594E-2</v>
      </c>
      <c r="K97" s="5">
        <f t="shared" si="9"/>
        <v>2.0528181307446568E-2</v>
      </c>
      <c r="L97" s="5">
        <f t="shared" si="10"/>
        <v>0.98563027308478735</v>
      </c>
      <c r="M97" s="7">
        <f>-E97/H97</f>
        <v>0.51320453268616417</v>
      </c>
    </row>
    <row r="98" spans="4:13" x14ac:dyDescent="0.25">
      <c r="D98" s="1" t="s">
        <v>91</v>
      </c>
      <c r="E98" s="6">
        <f>+(1+(1-$B$10)*$B$11)*$E97</f>
        <v>-25.968149353919909</v>
      </c>
      <c r="F98" s="2">
        <f>-$B$10*$B$11*$E98</f>
        <v>0.72710818190975735</v>
      </c>
      <c r="G98" s="2">
        <f>-$B$11*$E98</f>
        <v>1.0387259741567965</v>
      </c>
      <c r="H98" s="2">
        <f t="shared" si="6"/>
        <v>50</v>
      </c>
      <c r="I98" s="2">
        <f t="shared" si="7"/>
        <v>49.272891818090244</v>
      </c>
      <c r="J98" s="5">
        <f t="shared" si="8"/>
        <v>1.4542163638195146E-2</v>
      </c>
      <c r="K98" s="5">
        <f t="shared" si="9"/>
        <v>2.0774519483135929E-2</v>
      </c>
      <c r="L98" s="5">
        <f t="shared" si="10"/>
        <v>0.98545783636180484</v>
      </c>
      <c r="M98" s="7">
        <f>-E98/H98</f>
        <v>0.51936298707839823</v>
      </c>
    </row>
    <row r="99" spans="4:13" x14ac:dyDescent="0.25">
      <c r="D99" s="1" t="s">
        <v>92</v>
      </c>
      <c r="E99" s="6">
        <f>+(1+(1-$B$10)*$B$11)*$E98</f>
        <v>-26.279767146166947</v>
      </c>
      <c r="F99" s="2">
        <f>-$B$10*$B$11*$E99</f>
        <v>0.73583348009267446</v>
      </c>
      <c r="G99" s="2">
        <f>-$B$11*$E99</f>
        <v>1.051190685846678</v>
      </c>
      <c r="H99" s="2">
        <f t="shared" si="6"/>
        <v>50</v>
      </c>
      <c r="I99" s="2">
        <f t="shared" si="7"/>
        <v>49.264166519907327</v>
      </c>
      <c r="J99" s="5">
        <f t="shared" si="8"/>
        <v>1.4716669601853489E-2</v>
      </c>
      <c r="K99" s="5">
        <f t="shared" si="9"/>
        <v>2.102381371693356E-2</v>
      </c>
      <c r="L99" s="5">
        <f t="shared" si="10"/>
        <v>0.98528333039814653</v>
      </c>
      <c r="M99" s="7">
        <f>-E99/H99</f>
        <v>0.52559534292333898</v>
      </c>
    </row>
    <row r="100" spans="4:13" x14ac:dyDescent="0.25">
      <c r="D100" s="1" t="s">
        <v>93</v>
      </c>
      <c r="E100" s="6">
        <f>+(1+(1-$B$10)*$B$11)*$E99</f>
        <v>-26.595124351920951</v>
      </c>
      <c r="F100" s="2">
        <f>-$B$10*$B$11*$E100</f>
        <v>0.74466348185378661</v>
      </c>
      <c r="G100" s="2">
        <f>-$B$11*$E100</f>
        <v>1.0638049740768381</v>
      </c>
      <c r="H100" s="2">
        <f t="shared" si="6"/>
        <v>50</v>
      </c>
      <c r="I100" s="2">
        <f t="shared" si="7"/>
        <v>49.255336518146215</v>
      </c>
      <c r="J100" s="5">
        <f t="shared" si="8"/>
        <v>1.4893269637075733E-2</v>
      </c>
      <c r="K100" s="5">
        <f t="shared" si="9"/>
        <v>2.1276099481536762E-2</v>
      </c>
      <c r="L100" s="5">
        <f t="shared" si="10"/>
        <v>0.98510673036292429</v>
      </c>
      <c r="M100" s="7">
        <f>-E100/H100</f>
        <v>0.53190248703841903</v>
      </c>
    </row>
    <row r="101" spans="4:13" x14ac:dyDescent="0.25">
      <c r="D101" s="1" t="s">
        <v>94</v>
      </c>
      <c r="E101" s="6">
        <f>+(1+(1-$B$10)*$B$11)*$E100</f>
        <v>-26.914265844144001</v>
      </c>
      <c r="F101" s="2">
        <f>-$B$10*$B$11*$E101</f>
        <v>0.75359944363603193</v>
      </c>
      <c r="G101" s="2">
        <f>-$B$11*$E101</f>
        <v>1.0765706337657601</v>
      </c>
      <c r="H101" s="2">
        <f t="shared" si="6"/>
        <v>50</v>
      </c>
      <c r="I101" s="2">
        <f t="shared" si="7"/>
        <v>49.246400556363966</v>
      </c>
      <c r="J101" s="5">
        <f t="shared" si="8"/>
        <v>1.5071988872720639E-2</v>
      </c>
      <c r="K101" s="5">
        <f t="shared" si="9"/>
        <v>2.1531412675315203E-2</v>
      </c>
      <c r="L101" s="5">
        <f t="shared" si="10"/>
        <v>0.98492801112727935</v>
      </c>
      <c r="M101" s="7">
        <f>-E101/H101</f>
        <v>0.53828531688288006</v>
      </c>
    </row>
    <row r="102" spans="4:13" x14ac:dyDescent="0.25">
      <c r="D102" s="1" t="s">
        <v>95</v>
      </c>
      <c r="E102" s="6">
        <f>+(1+(1-$B$10)*$B$11)*$E101</f>
        <v>-27.237237034273729</v>
      </c>
      <c r="F102" s="2">
        <f>-$B$10*$B$11*$E102</f>
        <v>0.76264263695966439</v>
      </c>
      <c r="G102" s="2">
        <f>-$B$11*$E102</f>
        <v>1.0894894813709493</v>
      </c>
      <c r="H102" s="2">
        <f t="shared" si="6"/>
        <v>50</v>
      </c>
      <c r="I102" s="2">
        <f t="shared" si="7"/>
        <v>49.237357363040338</v>
      </c>
      <c r="J102" s="5">
        <f t="shared" si="8"/>
        <v>1.5252852739193287E-2</v>
      </c>
      <c r="K102" s="5">
        <f t="shared" si="9"/>
        <v>2.1789789627418985E-2</v>
      </c>
      <c r="L102" s="5">
        <f t="shared" si="10"/>
        <v>0.98474714726080681</v>
      </c>
      <c r="M102" s="7">
        <f>-E102/H102</f>
        <v>0.54474474068547463</v>
      </c>
    </row>
    <row r="103" spans="4:13" x14ac:dyDescent="0.25">
      <c r="D103" s="1" t="s">
        <v>96</v>
      </c>
      <c r="E103" s="6">
        <f>+(1+(1-$B$10)*$B$11)*$E102</f>
        <v>-27.564083878685015</v>
      </c>
      <c r="F103" s="2">
        <f>-$B$10*$B$11*$E103</f>
        <v>0.7717943486031803</v>
      </c>
      <c r="G103" s="2">
        <f>-$B$11*$E103</f>
        <v>1.1025633551474006</v>
      </c>
      <c r="H103" s="2">
        <f t="shared" si="6"/>
        <v>50</v>
      </c>
      <c r="I103" s="2">
        <f t="shared" si="7"/>
        <v>49.22820565139682</v>
      </c>
      <c r="J103" s="5">
        <f t="shared" si="8"/>
        <v>1.5435886972063606E-2</v>
      </c>
      <c r="K103" s="5">
        <f t="shared" si="9"/>
        <v>2.2051267102948011E-2</v>
      </c>
      <c r="L103" s="5">
        <f t="shared" si="10"/>
        <v>0.98456411302793645</v>
      </c>
      <c r="M103" s="7">
        <f>-E103/H103</f>
        <v>0.55128167757370028</v>
      </c>
    </row>
    <row r="104" spans="4:13" x14ac:dyDescent="0.25">
      <c r="D104" s="1" t="s">
        <v>97</v>
      </c>
      <c r="E104" s="6">
        <f>+(1+(1-$B$10)*$B$11)*$E103</f>
        <v>-27.894852885229234</v>
      </c>
      <c r="F104" s="2">
        <f>-$B$10*$B$11*$E104</f>
        <v>0.78105588078641852</v>
      </c>
      <c r="G104" s="2">
        <f>-$B$11*$E104</f>
        <v>1.1157941154091693</v>
      </c>
      <c r="H104" s="2">
        <f t="shared" si="6"/>
        <v>50</v>
      </c>
      <c r="I104" s="2">
        <f t="shared" si="7"/>
        <v>49.218944119213582</v>
      </c>
      <c r="J104" s="5">
        <f t="shared" si="8"/>
        <v>1.562111761572837E-2</v>
      </c>
      <c r="K104" s="5">
        <f t="shared" si="9"/>
        <v>2.2315882308183387E-2</v>
      </c>
      <c r="L104" s="5">
        <f t="shared" si="10"/>
        <v>0.98437888238427163</v>
      </c>
      <c r="M104" s="7">
        <f>-E104/H104</f>
        <v>0.55789705770458464</v>
      </c>
    </row>
    <row r="105" spans="4:13" x14ac:dyDescent="0.25">
      <c r="D105" s="1" t="s">
        <v>98</v>
      </c>
      <c r="E105" s="6">
        <f>+(1+(1-$B$10)*$B$11)*$E104</f>
        <v>-28.229591119851985</v>
      </c>
      <c r="F105" s="2">
        <f>-$B$10*$B$11*$E105</f>
        <v>0.79042855135585555</v>
      </c>
      <c r="G105" s="2">
        <f>-$B$11*$E105</f>
        <v>1.1291836447940795</v>
      </c>
      <c r="H105" s="2">
        <f t="shared" si="6"/>
        <v>50</v>
      </c>
      <c r="I105" s="2">
        <f t="shared" si="7"/>
        <v>49.209571448644141</v>
      </c>
      <c r="J105" s="5">
        <f t="shared" si="8"/>
        <v>1.5808571027117111E-2</v>
      </c>
      <c r="K105" s="5">
        <f t="shared" si="9"/>
        <v>2.258367289588159E-2</v>
      </c>
      <c r="L105" s="5">
        <f t="shared" si="10"/>
        <v>0.98419142897288281</v>
      </c>
      <c r="M105" s="7">
        <f>-E105/H105</f>
        <v>0.56459182239703976</v>
      </c>
    </row>
    <row r="106" spans="4:13" x14ac:dyDescent="0.25">
      <c r="D106" s="1" t="s">
        <v>99</v>
      </c>
      <c r="E106" s="6">
        <f>+(1+(1-$B$10)*$B$11)*$E105</f>
        <v>-28.568346213290209</v>
      </c>
      <c r="F106" s="2">
        <f>-$B$10*$B$11*$E106</f>
        <v>0.79991369397212575</v>
      </c>
      <c r="G106" s="2">
        <f>-$B$11*$E106</f>
        <v>1.1427338485316083</v>
      </c>
      <c r="H106" s="2">
        <f t="shared" si="6"/>
        <v>50</v>
      </c>
      <c r="I106" s="2">
        <f t="shared" si="7"/>
        <v>49.200086306027877</v>
      </c>
      <c r="J106" s="5">
        <f t="shared" si="8"/>
        <v>1.5998273879442516E-2</v>
      </c>
      <c r="K106" s="5">
        <f t="shared" si="9"/>
        <v>2.2854676970632166E-2</v>
      </c>
      <c r="L106" s="5">
        <f t="shared" si="10"/>
        <v>0.98400172612055758</v>
      </c>
      <c r="M106" s="7">
        <f>-E106/H106</f>
        <v>0.57136692426580415</v>
      </c>
    </row>
    <row r="107" spans="4:13" x14ac:dyDescent="0.25">
      <c r="D107" s="1" t="s">
        <v>100</v>
      </c>
      <c r="E107" s="6">
        <f>+(1+(1-$B$10)*$B$11)*$E106</f>
        <v>-28.911166367849692</v>
      </c>
      <c r="F107" s="2">
        <f>-$B$10*$B$11*$E107</f>
        <v>0.80951265829979124</v>
      </c>
      <c r="G107" s="2">
        <f>-$B$11*$E107</f>
        <v>1.1564466547139878</v>
      </c>
      <c r="H107" s="2">
        <f t="shared" si="6"/>
        <v>50</v>
      </c>
      <c r="I107" s="2">
        <f t="shared" si="7"/>
        <v>49.190487341700212</v>
      </c>
      <c r="J107" s="5">
        <f t="shared" si="8"/>
        <v>1.6190253165995826E-2</v>
      </c>
      <c r="K107" s="5">
        <f t="shared" si="9"/>
        <v>2.3128933094279755E-2</v>
      </c>
      <c r="L107" s="5">
        <f t="shared" si="10"/>
        <v>0.98380974683400424</v>
      </c>
      <c r="M107" s="7">
        <f>-E107/H107</f>
        <v>0.57822332735699389</v>
      </c>
    </row>
    <row r="108" spans="4:13" x14ac:dyDescent="0.25">
      <c r="D108" s="1" t="s">
        <v>101</v>
      </c>
      <c r="E108" s="6">
        <f>+(1+(1-$B$10)*$B$11)*$E107</f>
        <v>-29.258100364263889</v>
      </c>
      <c r="F108" s="2">
        <f>-$B$10*$B$11*$E108</f>
        <v>0.81922681019938881</v>
      </c>
      <c r="G108" s="2">
        <f>-$B$11*$E108</f>
        <v>1.1703240145705556</v>
      </c>
      <c r="H108" s="2">
        <f t="shared" si="6"/>
        <v>50</v>
      </c>
      <c r="I108" s="2">
        <f t="shared" si="7"/>
        <v>49.180773189800611</v>
      </c>
      <c r="J108" s="5">
        <f t="shared" si="8"/>
        <v>1.6384536203987776E-2</v>
      </c>
      <c r="K108" s="5">
        <f t="shared" si="9"/>
        <v>2.3406480291411111E-2</v>
      </c>
      <c r="L108" s="5">
        <f t="shared" si="10"/>
        <v>0.98361546379601217</v>
      </c>
      <c r="M108" s="7">
        <f>-E108/H108</f>
        <v>0.58516200728527779</v>
      </c>
    </row>
    <row r="109" spans="4:13" x14ac:dyDescent="0.25">
      <c r="D109" s="1" t="s">
        <v>102</v>
      </c>
      <c r="E109" s="6">
        <f>+(1+(1-$B$10)*$B$11)*$E108</f>
        <v>-29.609197568635057</v>
      </c>
      <c r="F109" s="2">
        <f>-$B$10*$B$11*$E109</f>
        <v>0.82905753192178155</v>
      </c>
      <c r="G109" s="2">
        <f>-$B$11*$E109</f>
        <v>1.1843679027454024</v>
      </c>
      <c r="H109" s="2">
        <f t="shared" si="6"/>
        <v>50</v>
      </c>
      <c r="I109" s="2">
        <f t="shared" si="7"/>
        <v>49.170942468078216</v>
      </c>
      <c r="J109" s="5">
        <f t="shared" si="8"/>
        <v>1.658115063843563E-2</v>
      </c>
      <c r="K109" s="5">
        <f t="shared" si="9"/>
        <v>2.3687358054908049E-2</v>
      </c>
      <c r="L109" s="5">
        <f t="shared" si="10"/>
        <v>0.98341884936156432</v>
      </c>
      <c r="M109" s="7">
        <f>-E109/H109</f>
        <v>0.59218395137270119</v>
      </c>
    </row>
    <row r="110" spans="4:13" x14ac:dyDescent="0.25">
      <c r="D110" s="1" t="s">
        <v>103</v>
      </c>
      <c r="E110" s="6">
        <f>+(1+(1-$B$10)*$B$11)*$E109</f>
        <v>-29.964507939458677</v>
      </c>
      <c r="F110" s="2">
        <f>-$B$10*$B$11*$E110</f>
        <v>0.8390062223048429</v>
      </c>
      <c r="G110" s="2">
        <f>-$B$11*$E110</f>
        <v>1.1985803175783472</v>
      </c>
      <c r="H110" s="2">
        <f t="shared" si="6"/>
        <v>50</v>
      </c>
      <c r="I110" s="2">
        <f t="shared" si="7"/>
        <v>49.160993777695154</v>
      </c>
      <c r="J110" s="5">
        <f t="shared" si="8"/>
        <v>1.6780124446096858E-2</v>
      </c>
      <c r="K110" s="5">
        <f t="shared" si="9"/>
        <v>2.3971606351566942E-2</v>
      </c>
      <c r="L110" s="5">
        <f t="shared" si="10"/>
        <v>0.98321987555390311</v>
      </c>
      <c r="M110" s="7">
        <f>-E110/H110</f>
        <v>0.59929015878917358</v>
      </c>
    </row>
    <row r="111" spans="4:13" x14ac:dyDescent="0.25">
      <c r="D111" s="1" t="s">
        <v>104</v>
      </c>
      <c r="E111" s="6">
        <f>+(1+(1-$B$10)*$B$11)*$E110</f>
        <v>-30.324082034732182</v>
      </c>
      <c r="F111" s="2">
        <f>-$B$10*$B$11*$E111</f>
        <v>0.84907429697250103</v>
      </c>
      <c r="G111" s="2">
        <f>-$B$11*$E111</f>
        <v>1.2129632813892872</v>
      </c>
      <c r="H111" s="2">
        <f t="shared" si="6"/>
        <v>50</v>
      </c>
      <c r="I111" s="2">
        <f t="shared" si="7"/>
        <v>49.150925703027497</v>
      </c>
      <c r="J111" s="5">
        <f t="shared" si="8"/>
        <v>1.6981485939450022E-2</v>
      </c>
      <c r="K111" s="5">
        <f t="shared" si="9"/>
        <v>2.4259265627785746E-2</v>
      </c>
      <c r="L111" s="5">
        <f t="shared" si="10"/>
        <v>0.98301851406054996</v>
      </c>
      <c r="M111" s="7">
        <f>-E111/H111</f>
        <v>0.60648164069464361</v>
      </c>
    </row>
    <row r="112" spans="4:13" x14ac:dyDescent="0.25">
      <c r="D112" s="1" t="s">
        <v>105</v>
      </c>
      <c r="E112" s="6">
        <f>+(1+(1-$B$10)*$B$11)*$E111</f>
        <v>-30.687971019148968</v>
      </c>
      <c r="F112" s="2">
        <f>-$B$10*$B$11*$E112</f>
        <v>0.85926318853617101</v>
      </c>
      <c r="G112" s="2">
        <f>-$B$11*$E112</f>
        <v>1.2275188407659587</v>
      </c>
      <c r="H112" s="2">
        <f t="shared" si="6"/>
        <v>50</v>
      </c>
      <c r="I112" s="2">
        <f t="shared" si="7"/>
        <v>49.140736811463832</v>
      </c>
      <c r="J112" s="5">
        <f t="shared" si="8"/>
        <v>1.7185263770723422E-2</v>
      </c>
      <c r="K112" s="5">
        <f t="shared" si="9"/>
        <v>2.4550376815319176E-2</v>
      </c>
      <c r="L112" s="5">
        <f t="shared" si="10"/>
        <v>0.98281473622927662</v>
      </c>
      <c r="M112" s="7">
        <f>-E112/H112</f>
        <v>0.61375942038297937</v>
      </c>
    </row>
    <row r="113" spans="4:13" x14ac:dyDescent="0.25">
      <c r="D113" s="1" t="s">
        <v>106</v>
      </c>
      <c r="E113" s="6">
        <f>+(1+(1-$B$10)*$B$11)*$E112</f>
        <v>-31.056226671378756</v>
      </c>
      <c r="F113" s="2">
        <f>-$B$10*$B$11*$E113</f>
        <v>0.86957434679860512</v>
      </c>
      <c r="G113" s="2">
        <f>-$B$11*$E113</f>
        <v>1.2422490668551502</v>
      </c>
      <c r="H113" s="2">
        <f t="shared" si="6"/>
        <v>50</v>
      </c>
      <c r="I113" s="2">
        <f t="shared" si="7"/>
        <v>49.130425653201392</v>
      </c>
      <c r="J113" s="5">
        <f t="shared" si="8"/>
        <v>1.7391486935972103E-2</v>
      </c>
      <c r="K113" s="5">
        <f t="shared" si="9"/>
        <v>2.4844981337103004E-2</v>
      </c>
      <c r="L113" s="5">
        <f t="shared" si="10"/>
        <v>0.98260851306402786</v>
      </c>
      <c r="M113" s="7">
        <f>-E113/H113</f>
        <v>0.62112453342757512</v>
      </c>
    </row>
    <row r="114" spans="4:13" x14ac:dyDescent="0.25">
      <c r="D114" s="1" t="s">
        <v>107</v>
      </c>
      <c r="E114" s="6">
        <f>+(1+(1-$B$10)*$B$11)*$E113</f>
        <v>-31.4289013914353</v>
      </c>
      <c r="F114" s="2">
        <f>-$B$10*$B$11*$E114</f>
        <v>0.88000923896018834</v>
      </c>
      <c r="G114" s="2">
        <f>-$B$11*$E114</f>
        <v>1.257156055657412</v>
      </c>
      <c r="H114" s="2">
        <f t="shared" si="6"/>
        <v>50</v>
      </c>
      <c r="I114" s="2">
        <f t="shared" si="7"/>
        <v>49.119990761039809</v>
      </c>
      <c r="J114" s="5">
        <f t="shared" si="8"/>
        <v>1.7600184779203765E-2</v>
      </c>
      <c r="K114" s="5">
        <f t="shared" si="9"/>
        <v>2.5143121113148238E-2</v>
      </c>
      <c r="L114" s="5">
        <f t="shared" si="10"/>
        <v>0.98239981522079622</v>
      </c>
      <c r="M114" s="7">
        <f>-E114/H114</f>
        <v>0.62857802782870598</v>
      </c>
    </row>
    <row r="115" spans="4:13" x14ac:dyDescent="0.25">
      <c r="D115" s="1" t="s">
        <v>108</v>
      </c>
      <c r="E115" s="6">
        <f>+(1+(1-$B$10)*$B$11)*$E114</f>
        <v>-31.806048208132523</v>
      </c>
      <c r="F115" s="2">
        <f>-$B$10*$B$11*$E115</f>
        <v>0.89056934982771052</v>
      </c>
      <c r="G115" s="2">
        <f>-$B$11*$E115</f>
        <v>1.272241928325301</v>
      </c>
      <c r="H115" s="2">
        <f t="shared" si="6"/>
        <v>50</v>
      </c>
      <c r="I115" s="2">
        <f t="shared" si="7"/>
        <v>49.109430650172293</v>
      </c>
      <c r="J115" s="5">
        <f t="shared" si="8"/>
        <v>1.7811386996554209E-2</v>
      </c>
      <c r="K115" s="5">
        <f t="shared" si="9"/>
        <v>2.544483856650602E-2</v>
      </c>
      <c r="L115" s="5">
        <f t="shared" si="10"/>
        <v>0.98218861300344584</v>
      </c>
      <c r="M115" s="7">
        <f>-E115/H115</f>
        <v>0.63612096416265052</v>
      </c>
    </row>
    <row r="116" spans="4:13" x14ac:dyDescent="0.25">
      <c r="D116" s="1" t="s">
        <v>109</v>
      </c>
      <c r="E116" s="6">
        <f>+(1+(1-$B$10)*$B$11)*$E115</f>
        <v>-32.187720786630116</v>
      </c>
      <c r="F116" s="2">
        <f>-$B$10*$B$11*$E116</f>
        <v>0.90125618202564317</v>
      </c>
      <c r="G116" s="2">
        <f>-$B$11*$E116</f>
        <v>1.2875088314652048</v>
      </c>
      <c r="H116" s="2">
        <f t="shared" si="6"/>
        <v>50</v>
      </c>
      <c r="I116" s="2">
        <f t="shared" si="7"/>
        <v>49.098743817974359</v>
      </c>
      <c r="J116" s="5">
        <f t="shared" si="8"/>
        <v>1.8025123640512862E-2</v>
      </c>
      <c r="K116" s="5">
        <f t="shared" si="9"/>
        <v>2.5750176629304095E-2</v>
      </c>
      <c r="L116" s="5">
        <f t="shared" si="10"/>
        <v>0.98197487635948721</v>
      </c>
      <c r="M116" s="7">
        <f>-E116/H116</f>
        <v>0.64375441573260228</v>
      </c>
    </row>
    <row r="117" spans="4:13" x14ac:dyDescent="0.25">
      <c r="D117" s="1" t="s">
        <v>110</v>
      </c>
      <c r="E117" s="6">
        <f>+(1+(1-$B$10)*$B$11)*$E116</f>
        <v>-32.573973436069679</v>
      </c>
      <c r="F117" s="2">
        <f>-$B$10*$B$11*$E117</f>
        <v>0.91207125620995089</v>
      </c>
      <c r="G117" s="2">
        <f>-$B$11*$E117</f>
        <v>1.3029589374427872</v>
      </c>
      <c r="H117" s="2">
        <f t="shared" si="6"/>
        <v>50</v>
      </c>
      <c r="I117" s="2">
        <f t="shared" si="7"/>
        <v>49.087928743790052</v>
      </c>
      <c r="J117" s="5">
        <f t="shared" si="8"/>
        <v>1.8241425124199018E-2</v>
      </c>
      <c r="K117" s="5">
        <f t="shared" si="9"/>
        <v>2.6059178748855744E-2</v>
      </c>
      <c r="L117" s="5">
        <f t="shared" si="10"/>
        <v>0.98175857487580098</v>
      </c>
      <c r="M117" s="7">
        <f>-E117/H117</f>
        <v>0.65147946872139362</v>
      </c>
    </row>
    <row r="118" spans="4:13" x14ac:dyDescent="0.25">
      <c r="D118" s="1" t="s">
        <v>111</v>
      </c>
      <c r="E118" s="6">
        <f>+(1+(1-$B$10)*$B$11)*$E117</f>
        <v>-32.964861117302512</v>
      </c>
      <c r="F118" s="2">
        <f>-$B$10*$B$11*$E118</f>
        <v>0.92301611128447025</v>
      </c>
      <c r="G118" s="2">
        <f>-$B$11*$E118</f>
        <v>1.3185944446921005</v>
      </c>
      <c r="H118" s="2">
        <f t="shared" si="6"/>
        <v>50</v>
      </c>
      <c r="I118" s="2">
        <f t="shared" si="7"/>
        <v>49.076983888715532</v>
      </c>
      <c r="J118" s="5">
        <f t="shared" si="8"/>
        <v>1.8460322225689406E-2</v>
      </c>
      <c r="K118" s="5">
        <f t="shared" si="9"/>
        <v>2.637188889384201E-2</v>
      </c>
      <c r="L118" s="5">
        <f t="shared" si="10"/>
        <v>0.98153967777431061</v>
      </c>
      <c r="M118" s="7">
        <f>-E118/H118</f>
        <v>0.65929722234605026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</dc:creator>
  <cp:lastModifiedBy>Franco</cp:lastModifiedBy>
  <dcterms:created xsi:type="dcterms:W3CDTF">2022-04-15T22:49:54Z</dcterms:created>
  <dcterms:modified xsi:type="dcterms:W3CDTF">2022-04-16T01:08:16Z</dcterms:modified>
</cp:coreProperties>
</file>