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b605f118ad36e084/FHNW/intern_SimProg/test_simprog/"/>
    </mc:Choice>
  </mc:AlternateContent>
  <xr:revisionPtr revIDLastSave="185" documentId="13_ncr:1_{562C7AE4-3F01-4723-9453-ACBBFCFEE68E}" xr6:coauthVersionLast="47" xr6:coauthVersionMax="47" xr10:uidLastSave="{EAD5F44A-E17E-4909-B013-F255A4121525}"/>
  <bookViews>
    <workbookView xWindow="-28920" yWindow="-120" windowWidth="29040" windowHeight="15840" activeTab="8" xr2:uid="{00000000-000D-0000-FFFF-FFFF00000000}"/>
  </bookViews>
  <sheets>
    <sheet name="Intro" sheetId="1" r:id="rId1"/>
    <sheet name="Input" sheetId="2" r:id="rId2"/>
    <sheet name="Paths" sheetId="3" r:id="rId3"/>
    <sheet name="Tarife" sheetId="4" r:id="rId4"/>
    <sheet name="Photovoltaik" sheetId="5" r:id="rId5"/>
    <sheet name="Speicher" sheetId="6" r:id="rId6"/>
    <sheet name="ELKW" sheetId="7" r:id="rId7"/>
    <sheet name="WELKW" sheetId="8" r:id="rId8"/>
    <sheet name="EPKW"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2" i="5"/>
  <c r="C2" i="6"/>
  <c r="C2" i="9"/>
  <c r="C2" i="8"/>
  <c r="C2" i="7"/>
</calcChain>
</file>

<file path=xl/sharedStrings.xml><?xml version="1.0" encoding="utf-8"?>
<sst xmlns="http://schemas.openxmlformats.org/spreadsheetml/2006/main" count="348" uniqueCount="215">
  <si>
    <t>Beschreibung</t>
  </si>
  <si>
    <t>Eingabe</t>
  </si>
  <si>
    <t>Variabel</t>
  </si>
  <si>
    <t>output_excel_S</t>
  </si>
  <si>
    <t>Typ</t>
  </si>
  <si>
    <t>Bilanzierung des Lastgangs</t>
  </si>
  <si>
    <t>True</t>
  </si>
  <si>
    <t>Wert</t>
  </si>
  <si>
    <t>Ausgabedatei</t>
  </si>
  <si>
    <t>r_PV</t>
  </si>
  <si>
    <t>leistungsspitzenpreis</t>
  </si>
  <si>
    <t>Hochtarif ohne MWST</t>
  </si>
  <si>
    <t>Leistungsspitzenpreis ohne MWST</t>
  </si>
  <si>
    <t>Mehrwertsteuer</t>
  </si>
  <si>
    <t>Einheit</t>
  </si>
  <si>
    <t>-</t>
  </si>
  <si>
    <t>mwst</t>
  </si>
  <si>
    <t>Niedertarif ohne MWST</t>
  </si>
  <si>
    <t>Rückliefertarif</t>
  </si>
  <si>
    <t>CHF/kW</t>
  </si>
  <si>
    <t>CHF/kWh</t>
  </si>
  <si>
    <t>Für das Starten einer Simulation sind die Input Daten notwendig, diese werden beim Start des Programmes eingelesen</t>
  </si>
  <si>
    <t>Kapitalzins (WACC 2024)</t>
  </si>
  <si>
    <t>hochtarif</t>
  </si>
  <si>
    <t>niedertarif</t>
  </si>
  <si>
    <t>rueckspeisungstarif</t>
  </si>
  <si>
    <t>tarif_schnellladen</t>
  </si>
  <si>
    <t>Zins_WACC</t>
  </si>
  <si>
    <t>Mobilität</t>
  </si>
  <si>
    <t>r_LKW</t>
  </si>
  <si>
    <t>Simulation und Bilanzierung von ELKWs mit Wechselbatteriesystem</t>
  </si>
  <si>
    <t>Simulation und Bilanzierung von ELKWs mit festen Batterien</t>
  </si>
  <si>
    <t>Simulation von EPKWs</t>
  </si>
  <si>
    <t>Anzahl 0-3 WELKWs (0 = keine)</t>
  </si>
  <si>
    <t>Anzahl 0-3 ELKWs (0 = keine)</t>
  </si>
  <si>
    <t>Speicherkapazität</t>
  </si>
  <si>
    <t>LG_Sim</t>
  </si>
  <si>
    <t>PV_Sim</t>
  </si>
  <si>
    <t>ELKW_Sim</t>
  </si>
  <si>
    <t>WELKW_Sim</t>
  </si>
  <si>
    <t>EPKW_Sim</t>
  </si>
  <si>
    <t>Exceldatei erstellen mit den Resultaten</t>
  </si>
  <si>
    <t>excel</t>
  </si>
  <si>
    <t>plot</t>
  </si>
  <si>
    <t>kWp</t>
  </si>
  <si>
    <t>installierte Leistung</t>
  </si>
  <si>
    <t>Dach (Ost/West Ausrichtung)</t>
  </si>
  <si>
    <t xml:space="preserve">Fassade Süd </t>
  </si>
  <si>
    <t xml:space="preserve">Fassade West </t>
  </si>
  <si>
    <t xml:space="preserve">Fassade Nord </t>
  </si>
  <si>
    <t xml:space="preserve">Fassade Ost </t>
  </si>
  <si>
    <t>dach_ostwest</t>
  </si>
  <si>
    <t>fassade_süd</t>
  </si>
  <si>
    <t>fassade_west</t>
  </si>
  <si>
    <t>fassade_nord</t>
  </si>
  <si>
    <t>fassade_ost</t>
  </si>
  <si>
    <t>carport</t>
  </si>
  <si>
    <t>SP_Sim</t>
  </si>
  <si>
    <t>SP_Kap</t>
  </si>
  <si>
    <t>Tar_var</t>
  </si>
  <si>
    <t>Dach (Süd Ausrichtung)</t>
  </si>
  <si>
    <t>dach_süd</t>
  </si>
  <si>
    <t>Startzeit für Hochtarif (Mo-Fr)</t>
  </si>
  <si>
    <t>hh:mm:ss</t>
  </si>
  <si>
    <t>Endzeit für Hochtarif (Mo-Fr)</t>
  </si>
  <si>
    <t>Startzeit für Hochtarif (Sa)</t>
  </si>
  <si>
    <t>Endzeit für Hochtarif (Sa)</t>
  </si>
  <si>
    <t>zeit_hochtarif_woche_start</t>
  </si>
  <si>
    <t>zeit_hochtarif_woche_ende</t>
  </si>
  <si>
    <t>zeit_hochtarif_samstag_start</t>
  </si>
  <si>
    <t>zeit_hochtarif_samstag_ende</t>
  </si>
  <si>
    <t>Capex Funktion</t>
  </si>
  <si>
    <t xml:space="preserve">Capex </t>
  </si>
  <si>
    <t>Betriebskosten</t>
  </si>
  <si>
    <t>CHF</t>
  </si>
  <si>
    <t>Eingabe der Betriebskosten als Anteil der Investition</t>
  </si>
  <si>
    <t>Einmalvergütung</t>
  </si>
  <si>
    <t>Vergleichskosten für eine alternative Fassade</t>
  </si>
  <si>
    <t>Vergleichskosten Fassade</t>
  </si>
  <si>
    <t>CHF/m2</t>
  </si>
  <si>
    <t>Capex_PV</t>
  </si>
  <si>
    <t>EIV</t>
  </si>
  <si>
    <t>BK_PV</t>
  </si>
  <si>
    <t>capex_pv_fnct</t>
  </si>
  <si>
    <t>Vergleich_Fassade</t>
  </si>
  <si>
    <t>Simulation PV</t>
  </si>
  <si>
    <t>Simulation Speicher</t>
  </si>
  <si>
    <t>SP_N</t>
  </si>
  <si>
    <t>kWh</t>
  </si>
  <si>
    <t>Kapazität eines Speicherpakets</t>
  </si>
  <si>
    <t>Modus für den Speicher</t>
  </si>
  <si>
    <t>Eigenverbrauch</t>
  </si>
  <si>
    <t>Sicherheitsfaktor</t>
  </si>
  <si>
    <t>Faktor_Grenze</t>
  </si>
  <si>
    <t>Grenze für Netzladen</t>
  </si>
  <si>
    <t>Faktor_laden</t>
  </si>
  <si>
    <t>Ladeverlust</t>
  </si>
  <si>
    <t>ladeverlust</t>
  </si>
  <si>
    <t>kW</t>
  </si>
  <si>
    <t>Eigenverbrauchsgrenze</t>
  </si>
  <si>
    <t>Eigenverbrauch_grenze</t>
  </si>
  <si>
    <t>Faktor_vergünstigung</t>
  </si>
  <si>
    <t>Faktor Vergünstigung der Investitionskosten</t>
  </si>
  <si>
    <t>Anzahl ELKW</t>
  </si>
  <si>
    <t>Von Inputs  vorgegeben</t>
  </si>
  <si>
    <t>Speicherpakete</t>
  </si>
  <si>
    <t>Anzahl Speicherpakete pro ELKW</t>
  </si>
  <si>
    <t>elkw_S</t>
  </si>
  <si>
    <t>Verbrauch pro km</t>
  </si>
  <si>
    <t>kWh/km</t>
  </si>
  <si>
    <t>Quelle BAX 7.5t ELKW</t>
  </si>
  <si>
    <t>Kapazität eines Speicherpakets (Quelle BAX E-LKW 7.5t)</t>
  </si>
  <si>
    <t>Ladeleistung an DC</t>
  </si>
  <si>
    <t>SOC Reserve</t>
  </si>
  <si>
    <t>SOC Limit: Ruhezeit</t>
  </si>
  <si>
    <t>SOC Limit: Laden an Raststätte</t>
  </si>
  <si>
    <t>ladeleistungDC</t>
  </si>
  <si>
    <t>schnellladung</t>
  </si>
  <si>
    <t>Falls Reserve vorhanden sein muss, und der SOC nicht tiefer sinken darf</t>
  </si>
  <si>
    <t>Ladelimite von Netzladen ausserhalb der Betriebszeiten (Status = 0)</t>
  </si>
  <si>
    <t>Unter diesem SOC wird unterwegs an einer Raststätte 30min geladen mit Schnellladeleistung</t>
  </si>
  <si>
    <t>Unter diesem SOC wird unterwegs an einer Raststätte ein Speicherpaket gewechselt (Dauer 5min)</t>
  </si>
  <si>
    <t>Anzahl Speicherpakete pro WELKW</t>
  </si>
  <si>
    <t>welkw_S</t>
  </si>
  <si>
    <t>Anzahl der Ladestationen</t>
  </si>
  <si>
    <t>Pro Ladestation ladet ein EPKW pro Tag</t>
  </si>
  <si>
    <t>Mittlere Kapazität der EPKW</t>
  </si>
  <si>
    <t>Ladung pro Tag</t>
  </si>
  <si>
    <t>Ladeleistung Station AC</t>
  </si>
  <si>
    <t xml:space="preserve">Anapssung der Ladeleistung </t>
  </si>
  <si>
    <t>Vermeidung von Peaks-Verteilung über 2h (Laden mit 5.5kW)</t>
  </si>
  <si>
    <t>Wochenstart SOC</t>
  </si>
  <si>
    <t>Annahme das Montags der mittlere SOC bei 50% liegt</t>
  </si>
  <si>
    <t>N_Ladestationen</t>
  </si>
  <si>
    <t>durchsch_kapazität</t>
  </si>
  <si>
    <t>epkw_ladekapazitaet</t>
  </si>
  <si>
    <t>ladeleistung_stationen</t>
  </si>
  <si>
    <t>reduktion_ladeleistung</t>
  </si>
  <si>
    <t>epkw_wochenstart_kWh</t>
  </si>
  <si>
    <t>m2/kWp</t>
  </si>
  <si>
    <t>Flächenbedarf Fassade</t>
  </si>
  <si>
    <t>A_Bedarf</t>
  </si>
  <si>
    <t>"True" oder "False"</t>
  </si>
  <si>
    <t>Maximale Ladeleistung an den eigenen AC-Ladesäulen</t>
  </si>
  <si>
    <t>Dach "Carport" (Ost/West Ausrichtung)</t>
  </si>
  <si>
    <t>Schnelladung an Schnelladesäule extern</t>
  </si>
  <si>
    <t>Ladeleistung an DC intern</t>
  </si>
  <si>
    <t>Diagramme ausgeben</t>
  </si>
  <si>
    <t>Grüner Text sind Dateipfade</t>
  </si>
  <si>
    <t>Variation der Energietarife (1= 100%=Basis)</t>
  </si>
  <si>
    <t>Dunkelroter Text sind starre Parameter durch das System definiert (zb. Tarife)</t>
  </si>
  <si>
    <t>Blauer Text sind flexible Parameter für die Systemoptimierung (zb. Modus Batteriespeicher)</t>
  </si>
  <si>
    <t xml:space="preserve">Einmalvergütung Funktion </t>
  </si>
  <si>
    <t>EIV_pv_fnct</t>
  </si>
  <si>
    <t>Dateiname der Ausgabedatei der Simulation mit den Resultaten. Anpassen für verschiedene Varianten</t>
  </si>
  <si>
    <t>Simulation von Speicher</t>
  </si>
  <si>
    <t>capex_sp_fnct</t>
  </si>
  <si>
    <t>Capex_SP</t>
  </si>
  <si>
    <t>BK_SP</t>
  </si>
  <si>
    <t>Input Parameter für das Simulationsprogramm "Gesamtkonzept Strom"</t>
  </si>
  <si>
    <t>Eingabefelder der Parameter sind gelb markiert. Nachfolgend ist die farbliche Hilfestellung für die Varianten Bildung beschrieben:</t>
  </si>
  <si>
    <t>elkw_reserve_akku</t>
  </si>
  <si>
    <t>welkw_reserve_akku</t>
  </si>
  <si>
    <t>elkw_batteriepaket</t>
  </si>
  <si>
    <t>verbrauch_elkw</t>
  </si>
  <si>
    <t>verbrauch_welkw</t>
  </si>
  <si>
    <t>kapazität_wechselbatterie</t>
  </si>
  <si>
    <t>elkw_soc_limit_ruhezeit</t>
  </si>
  <si>
    <t>grenze_soc_raststätte_laden</t>
  </si>
  <si>
    <t>welkw_soc_limit_ruhezeit</t>
  </si>
  <si>
    <t>soc_fuer_wechsel</t>
  </si>
  <si>
    <t>Ordner für die einzulesenden Daten</t>
  </si>
  <si>
    <t>Daten_Input</t>
  </si>
  <si>
    <t>r_DIR</t>
  </si>
  <si>
    <t>Beispiel_Lastgang_einlesen.xlsx</t>
  </si>
  <si>
    <t>Beispiel_PV_Input_aus_Polysun.xlsx</t>
  </si>
  <si>
    <t>Beispiel_LKW_Fahrdaten.xlsx</t>
  </si>
  <si>
    <t>Pfad und Dateiname (mit Dateityp bsp. .xlsx) für die PV-Anlage (Die Fassade ist auf Blatt 2, Dach Süd auf Blatt 3, Dach Ost/West auf Blatt 4 und der "Carport" auf Blatt 5)</t>
  </si>
  <si>
    <t>Fahrdaten von LKWs für die Berechnung des Fahrprofils und Energiebedarf der ELKWs</t>
  </si>
  <si>
    <t>Tairf Schnellladen extern</t>
  </si>
  <si>
    <t>Total (Summe aus allen Flächen)</t>
  </si>
  <si>
    <t>Capex PV berechnet aus der Funktion (Marktbeobachtungsstudie 2020). Eingabe "True" oder "False" . Für die Funktion True eingeben. Für eigenen  Capex False eingeben.</t>
  </si>
  <si>
    <t>EIV berechnet aus der Funktion nach Pronovo AG (Stand 2023). Eingabe "True" oder "False".</t>
  </si>
  <si>
    <t>Eigene Eingabe für den Capex der PV-Anlage, wenn Capex Funktion False.</t>
  </si>
  <si>
    <t>Eingabe einer individuellen Einmalvergütung für die gesamte PV-Anlage, wenn Einmalvergütung Funktion False.</t>
  </si>
  <si>
    <t>Aus dem PV-Input Excel-File übernommen</t>
  </si>
  <si>
    <t>Von Inputblatt vorgegeben, muss "True" sein für Simulation</t>
  </si>
  <si>
    <t>Es werden Speicher iterativ untersucht bis zu einer maximalen Anzahl Speicherpakete. (Bei einer Anzahl von 4 und einer Kapazität von 136 kWh werden die Speicher mit 136, 272, 408 und 544 kWh untersucht.)</t>
  </si>
  <si>
    <t>Maximale Anzahl Speicherpakete</t>
  </si>
  <si>
    <t xml:space="preserve">Für die Peak-Shaving Analyse wird ein Anteil der gesamten Speicherkapazität reserviert als Sicherheitsmarge </t>
  </si>
  <si>
    <t>Grenze für das Aufladen durch das Netz als Anteil der gesamten Speicherkapazität. (Unterstützt EV-Erhöhung)</t>
  </si>
  <si>
    <t>Verlust durch Lade- und Entladevorgang</t>
  </si>
  <si>
    <t>Grenze für Modus 2, wenn der Lastgang unter diesem Wert in kW wird der Speicher entladen. (Sollte so gewählt werden, dass nur vor und nach Rückspeisung entladen wird, das heisst tiefer als Grundlast)</t>
  </si>
  <si>
    <t>Capex Speicher berechnet aus der Funktion (Quelle Intillion 2021) für die Funktion "True" eingeben, wenn eigene Investitionskosten verwendet werden "False" eingeben</t>
  </si>
  <si>
    <t>Eigene Eingabe für den Capex des Speicher pro kWh, Wenn Capex Funktion False.</t>
  </si>
  <si>
    <t>Eingabe der Betriebskosten als Anteil des Capex</t>
  </si>
  <si>
    <t>Um diesen Faktor wird die Investition reduziert. Bei 50% ist der Capex halb so hoch.</t>
  </si>
  <si>
    <t>r_LG_S</t>
  </si>
  <si>
    <t>r_LG_A</t>
  </si>
  <si>
    <t>Lastgang Simulation</t>
  </si>
  <si>
    <t>Lastgang für Peak-Shaving Analyse</t>
  </si>
  <si>
    <t>Eingabe Path</t>
  </si>
  <si>
    <t>Eingabe Page</t>
  </si>
  <si>
    <t>Pfad und Dateiname (mit Dateityp bsp. .xlsx) für den einzulesenden Lastgang angeben. Eingelesen wird das entsprechende Blatt im Excel (gezählt von links nach rechts).</t>
  </si>
  <si>
    <t>Wird nur verwendet wenn ein Lastgang  eines Vorjahres vorhanden ist, um eine reale Peak-Shaving Simulation mit Erfahrungswerten zu testen. Für normale Simulation gleiche Werte wie beim Lastgang Simulation.</t>
  </si>
  <si>
    <t>PV- Anlagen</t>
  </si>
  <si>
    <t>False</t>
  </si>
  <si>
    <t>Test_Output_3.xlsx</t>
  </si>
  <si>
    <t>Eingabe: 0, 1, 2, oder 3. Beschreibung:                                              0: nur Peak-Shaving und keine EV-Erhöhung (immer Netzladen)                                                                                        1: nur Wochenende EV-Erhöhung + Netzladen nur in der Nacht                                                                                                  2: auch bei tiefen Lasten EV-Erhöhung (Eigenverbrauchs-grenze) zb. vor und nach Rückspeisung                                                                   3: Fokus EV-Erhöhung, bedeutet kein Netzladen</t>
  </si>
  <si>
    <t>Bestimmt die gesamte Kapazität eines Fahrzeugs</t>
  </si>
  <si>
    <t>Maximale Ladeleistung an den internen Ladestationen, pro ELKW wird eine DC-Ladestation einbezogen</t>
  </si>
  <si>
    <t>Wenn der ELKW unterwegs ist und der SOC unter der grenze_soc_raststätte_laden ist.</t>
  </si>
  <si>
    <t>Falls Reserve vorhanden sein muss, und der SOC nicht tiefer sinken darf.</t>
  </si>
  <si>
    <t>Maximale Ladeleistung an den internen Ladestationen, pro WELKW wird eine DC-Ladestation einbezogen</t>
  </si>
  <si>
    <t>In diesem Fall abgeschätzt durch einen durch-schnittlichen Arbeitsweg von 50km (Hin- und Rückweg) bei einem Verbrauch von 0.2 kWh/km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</si>
</sst>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b/>
      <sz val="11"/>
      <color theme="1"/>
      <name val="Calibri"/>
      <family val="2"/>
      <scheme val="minor"/>
    </font>
    <font>
      <sz val="24"/>
      <color theme="1"/>
      <name val="Calibri"/>
      <family val="2"/>
      <scheme val="minor"/>
    </font>
    <font>
      <sz val="9.8000000000000007"/>
      <color rgb="FF000000"/>
      <name val="JetBrains Mono"/>
      <family val="3"/>
    </font>
    <font>
      <sz val="11"/>
      <color theme="1"/>
      <name val="Calibri"/>
      <family val="2"/>
      <scheme val="minor"/>
    </font>
    <font>
      <b/>
      <sz val="11"/>
      <color rgb="FF0070C0"/>
      <name val="Calibri"/>
      <family val="2"/>
      <scheme val="minor"/>
    </font>
    <font>
      <b/>
      <sz val="11"/>
      <color rgb="FFC00000"/>
      <name val="Calibri"/>
      <family val="2"/>
      <scheme val="minor"/>
    </font>
    <font>
      <b/>
      <sz val="11"/>
      <color rgb="FF008000"/>
      <name val="Calibri"/>
      <family val="2"/>
      <scheme val="minor"/>
    </font>
    <font>
      <b/>
      <sz val="9.8000000000000007"/>
      <color rgb="FF008000"/>
      <name val="JetBrains Mono"/>
    </font>
    <font>
      <b/>
      <sz val="9.8000000000000007"/>
      <color rgb="FF0070C0"/>
      <name val="JetBrains Mono"/>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2"/>
        <bgColor indexed="64"/>
      </patternFill>
    </fill>
    <fill>
      <patternFill patternType="solid">
        <fgColor theme="0" tint="-4.9989318521683403E-2"/>
        <bgColor indexed="64"/>
      </patternFill>
    </fill>
    <fill>
      <patternFill patternType="solid">
        <fgColor rgb="FFFFFF6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58">
    <xf numFmtId="0" fontId="0" fillId="0" borderId="0" xfId="0"/>
    <xf numFmtId="0" fontId="0" fillId="3" borderId="0" xfId="0" applyFill="1"/>
    <xf numFmtId="0" fontId="0" fillId="3" borderId="0" xfId="0" applyFill="1" applyAlignment="1">
      <alignment wrapText="1"/>
    </xf>
    <xf numFmtId="0" fontId="1" fillId="0" borderId="1" xfId="0" applyFont="1" applyBorder="1"/>
    <xf numFmtId="0" fontId="1" fillId="2" borderId="1" xfId="0" applyFont="1" applyFill="1" applyBorder="1"/>
    <xf numFmtId="0" fontId="0" fillId="0" borderId="1" xfId="0" applyBorder="1"/>
    <xf numFmtId="0" fontId="3" fillId="0" borderId="1" xfId="0" applyFont="1" applyBorder="1" applyAlignment="1">
      <alignment vertical="center"/>
    </xf>
    <xf numFmtId="0" fontId="0" fillId="0" borderId="1" xfId="0" applyBorder="1" applyAlignment="1">
      <alignment wrapText="1"/>
    </xf>
    <xf numFmtId="0" fontId="1" fillId="0" borderId="1" xfId="0" applyFont="1" applyBorder="1" applyAlignment="1">
      <alignment wrapText="1"/>
    </xf>
    <xf numFmtId="0" fontId="0" fillId="0" borderId="1" xfId="0" applyBorder="1" applyAlignment="1">
      <alignment vertical="top"/>
    </xf>
    <xf numFmtId="0" fontId="3" fillId="0" borderId="1" xfId="0" applyFont="1" applyBorder="1" applyAlignment="1">
      <alignment vertical="top"/>
    </xf>
    <xf numFmtId="0" fontId="0" fillId="3" borderId="0" xfId="0" applyFill="1" applyAlignment="1">
      <alignment vertical="top"/>
    </xf>
    <xf numFmtId="0" fontId="0" fillId="0" borderId="1" xfId="0" applyBorder="1" applyAlignment="1">
      <alignment vertical="top" wrapText="1"/>
    </xf>
    <xf numFmtId="9" fontId="0" fillId="0" borderId="1" xfId="1" applyFont="1" applyBorder="1" applyAlignment="1">
      <alignment vertical="top"/>
    </xf>
    <xf numFmtId="0" fontId="1" fillId="4" borderId="1" xfId="0" applyFont="1" applyFill="1" applyBorder="1" applyAlignment="1">
      <alignment vertical="top"/>
    </xf>
    <xf numFmtId="0" fontId="5" fillId="2" borderId="1" xfId="0" applyFont="1" applyFill="1" applyBorder="1" applyAlignment="1">
      <alignment vertical="top"/>
    </xf>
    <xf numFmtId="0" fontId="6" fillId="2" borderId="1" xfId="0" applyFont="1" applyFill="1" applyBorder="1" applyAlignment="1">
      <alignment vertical="top"/>
    </xf>
    <xf numFmtId="1" fontId="6" fillId="2" borderId="1" xfId="1" applyNumberFormat="1" applyFont="1" applyFill="1" applyBorder="1" applyAlignment="1">
      <alignment vertical="top"/>
    </xf>
    <xf numFmtId="9" fontId="5" fillId="2" borderId="1" xfId="1" applyFont="1" applyFill="1" applyBorder="1" applyAlignment="1">
      <alignment vertical="top"/>
    </xf>
    <xf numFmtId="0" fontId="5" fillId="2" borderId="1" xfId="0" applyFont="1" applyFill="1" applyBorder="1" applyAlignment="1">
      <alignment horizontal="right" vertical="top"/>
    </xf>
    <xf numFmtId="0" fontId="6" fillId="2" borderId="1" xfId="0" applyFont="1" applyFill="1" applyBorder="1" applyAlignment="1">
      <alignment horizontal="right" vertical="top"/>
    </xf>
    <xf numFmtId="9" fontId="5" fillId="2" borderId="1" xfId="1" applyFont="1" applyFill="1" applyBorder="1" applyAlignment="1">
      <alignment horizontal="right" vertical="top"/>
    </xf>
    <xf numFmtId="164" fontId="6" fillId="2" borderId="1" xfId="1" applyNumberFormat="1" applyFont="1" applyFill="1" applyBorder="1" applyAlignment="1">
      <alignment horizontal="right" vertical="top"/>
    </xf>
    <xf numFmtId="0" fontId="5" fillId="2" borderId="1" xfId="0" applyFont="1" applyFill="1" applyBorder="1" applyAlignment="1">
      <alignment horizontal="right"/>
    </xf>
    <xf numFmtId="0" fontId="6" fillId="2" borderId="1" xfId="0" applyFont="1" applyFill="1" applyBorder="1" applyAlignment="1">
      <alignment horizontal="right"/>
    </xf>
    <xf numFmtId="10" fontId="6" fillId="2" borderId="1" xfId="1" applyNumberFormat="1" applyFont="1" applyFill="1" applyBorder="1" applyAlignment="1">
      <alignment horizontal="right"/>
    </xf>
    <xf numFmtId="21" fontId="6" fillId="2" borderId="1" xfId="0" applyNumberFormat="1" applyFont="1" applyFill="1" applyBorder="1" applyAlignment="1">
      <alignment horizontal="right"/>
    </xf>
    <xf numFmtId="0" fontId="1" fillId="4" borderId="1" xfId="0" applyFont="1" applyFill="1" applyBorder="1" applyAlignment="1">
      <alignment horizontal="right" vertical="top"/>
    </xf>
    <xf numFmtId="1" fontId="5" fillId="2" borderId="1" xfId="1" applyNumberFormat="1" applyFont="1" applyFill="1" applyBorder="1" applyAlignment="1">
      <alignment horizontal="right" vertical="top"/>
    </xf>
    <xf numFmtId="1" fontId="6" fillId="2" borderId="1" xfId="1" applyNumberFormat="1" applyFont="1" applyFill="1" applyBorder="1" applyAlignment="1">
      <alignment horizontal="right" vertical="top"/>
    </xf>
    <xf numFmtId="0" fontId="1" fillId="4" borderId="1" xfId="0" applyFont="1" applyFill="1" applyBorder="1" applyAlignment="1">
      <alignment horizontal="right"/>
    </xf>
    <xf numFmtId="0" fontId="0" fillId="2" borderId="1" xfId="0" applyFill="1" applyBorder="1" applyAlignment="1">
      <alignment wrapText="1"/>
    </xf>
    <xf numFmtId="0" fontId="6" fillId="2" borderId="1" xfId="0" applyFont="1" applyFill="1" applyBorder="1" applyAlignment="1">
      <alignment wrapText="1"/>
    </xf>
    <xf numFmtId="0" fontId="5" fillId="2" borderId="1" xfId="0" applyFont="1" applyFill="1" applyBorder="1" applyAlignment="1">
      <alignment wrapText="1"/>
    </xf>
    <xf numFmtId="0" fontId="7" fillId="2" borderId="1" xfId="0" applyFont="1" applyFill="1" applyBorder="1" applyAlignment="1">
      <alignment wrapText="1"/>
    </xf>
    <xf numFmtId="0" fontId="2" fillId="0" borderId="1" xfId="0" applyFont="1" applyBorder="1" applyAlignment="1">
      <alignment wrapText="1"/>
    </xf>
    <xf numFmtId="2" fontId="6" fillId="2" borderId="1" xfId="1" applyNumberFormat="1" applyFont="1" applyFill="1" applyBorder="1" applyAlignment="1">
      <alignment vertical="top"/>
    </xf>
    <xf numFmtId="0" fontId="3" fillId="0" borderId="0" xfId="0" applyFont="1" applyAlignment="1">
      <alignment vertical="top"/>
    </xf>
    <xf numFmtId="0" fontId="9" fillId="2" borderId="1" xfId="0" applyFont="1" applyFill="1" applyBorder="1" applyAlignment="1">
      <alignment vertical="top" wrapText="1"/>
    </xf>
    <xf numFmtId="0" fontId="3" fillId="0" borderId="1" xfId="0" applyFont="1" applyBorder="1" applyAlignment="1">
      <alignment vertical="top" wrapText="1"/>
    </xf>
    <xf numFmtId="0" fontId="0" fillId="3" borderId="0" xfId="0" applyFill="1" applyAlignment="1">
      <alignment vertical="top" wrapText="1"/>
    </xf>
    <xf numFmtId="0" fontId="8" fillId="2" borderId="1" xfId="0" applyFont="1" applyFill="1" applyBorder="1" applyAlignment="1">
      <alignment vertical="top" wrapText="1"/>
    </xf>
    <xf numFmtId="9" fontId="5" fillId="2" borderId="1" xfId="1" applyFont="1" applyFill="1" applyBorder="1" applyAlignment="1">
      <alignment horizontal="right" vertical="top" wrapText="1"/>
    </xf>
    <xf numFmtId="9" fontId="5" fillId="2" borderId="1" xfId="0" applyNumberFormat="1" applyFont="1" applyFill="1" applyBorder="1" applyAlignment="1">
      <alignment horizontal="right" vertical="top" wrapText="1"/>
    </xf>
    <xf numFmtId="0" fontId="5" fillId="2" borderId="1" xfId="0" applyFont="1" applyFill="1" applyBorder="1" applyAlignment="1">
      <alignment horizontal="right" vertical="top" wrapText="1"/>
    </xf>
    <xf numFmtId="0" fontId="6" fillId="2" borderId="1" xfId="0" applyFont="1" applyFill="1" applyBorder="1" applyAlignment="1">
      <alignment horizontal="right" vertical="top" wrapText="1"/>
    </xf>
    <xf numFmtId="164" fontId="6" fillId="2" borderId="1" xfId="1" applyNumberFormat="1" applyFont="1" applyFill="1" applyBorder="1" applyAlignment="1">
      <alignment horizontal="right" vertical="top" wrapText="1"/>
    </xf>
    <xf numFmtId="9" fontId="0" fillId="0" borderId="1" xfId="1" applyFont="1" applyBorder="1" applyAlignment="1">
      <alignment vertical="top" wrapText="1"/>
    </xf>
    <xf numFmtId="0" fontId="1" fillId="4" borderId="1" xfId="0" applyFont="1" applyFill="1" applyBorder="1" applyAlignment="1">
      <alignment vertical="top" wrapText="1"/>
    </xf>
    <xf numFmtId="0" fontId="6" fillId="2" borderId="1" xfId="0" applyFont="1" applyFill="1" applyBorder="1" applyAlignment="1">
      <alignment vertical="top" wrapText="1"/>
    </xf>
    <xf numFmtId="0" fontId="5" fillId="2" borderId="1" xfId="0" applyFont="1" applyFill="1" applyBorder="1" applyAlignment="1">
      <alignment vertical="top" wrapText="1"/>
    </xf>
    <xf numFmtId="2" fontId="6" fillId="2" borderId="1" xfId="1" applyNumberFormat="1" applyFont="1" applyFill="1" applyBorder="1" applyAlignment="1">
      <alignment vertical="top" wrapText="1"/>
    </xf>
    <xf numFmtId="0" fontId="3" fillId="0" borderId="0" xfId="0" applyFont="1" applyAlignment="1">
      <alignment vertical="center" wrapText="1"/>
    </xf>
    <xf numFmtId="1" fontId="6" fillId="2" borderId="1" xfId="1" applyNumberFormat="1" applyFont="1" applyFill="1" applyBorder="1" applyAlignment="1">
      <alignment vertical="top" wrapText="1"/>
    </xf>
    <xf numFmtId="9" fontId="5" fillId="2" borderId="1" xfId="1" applyFont="1" applyFill="1" applyBorder="1" applyAlignment="1">
      <alignment vertical="top" wrapText="1"/>
    </xf>
    <xf numFmtId="0" fontId="0" fillId="5" borderId="1" xfId="0" applyFill="1" applyBorder="1" applyAlignment="1">
      <alignment vertical="top" wrapText="1"/>
    </xf>
    <xf numFmtId="0" fontId="3" fillId="5" borderId="1" xfId="0" applyFont="1" applyFill="1" applyBorder="1" applyAlignment="1">
      <alignment vertical="top" wrapText="1"/>
    </xf>
    <xf numFmtId="0" fontId="8" fillId="6" borderId="1" xfId="0" applyFont="1" applyFill="1" applyBorder="1" applyAlignment="1">
      <alignment vertical="top" wrapText="1"/>
    </xf>
  </cellXfs>
  <cellStyles count="2">
    <cellStyle name="Prozent" xfId="1" builtinId="5"/>
    <cellStyle name="Standard" xfId="0" builtinId="0"/>
  </cellStyles>
  <dxfs count="0"/>
  <tableStyles count="0" defaultTableStyle="TableStyleMedium2" defaultPivotStyle="PivotStyleLight16"/>
  <colors>
    <mruColors>
      <color rgb="FFFFFF66"/>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175" zoomScaleNormal="175" workbookViewId="0">
      <selection activeCell="F7" sqref="F7"/>
    </sheetView>
  </sheetViews>
  <sheetFormatPr baseColWidth="10" defaultColWidth="8.85546875" defaultRowHeight="15"/>
  <cols>
    <col min="1" max="1" width="87.85546875" style="1" customWidth="1"/>
    <col min="2" max="16384" width="8.85546875" style="1"/>
  </cols>
  <sheetData>
    <row r="1" spans="1:1" ht="94.5">
      <c r="A1" s="35" t="s">
        <v>159</v>
      </c>
    </row>
    <row r="2" spans="1:1" ht="30">
      <c r="A2" s="7" t="s">
        <v>21</v>
      </c>
    </row>
    <row r="3" spans="1:1" ht="30">
      <c r="A3" s="31" t="s">
        <v>160</v>
      </c>
    </row>
    <row r="4" spans="1:1">
      <c r="A4" s="32" t="s">
        <v>150</v>
      </c>
    </row>
    <row r="5" spans="1:1">
      <c r="A5" s="33" t="s">
        <v>151</v>
      </c>
    </row>
    <row r="6" spans="1:1">
      <c r="A6" s="34"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19DAA-B456-4E90-ACBD-2393A67E028E}">
  <dimension ref="A1:D9"/>
  <sheetViews>
    <sheetView zoomScale="235" zoomScaleNormal="235" workbookViewId="0">
      <selection activeCell="D7" sqref="D7"/>
    </sheetView>
  </sheetViews>
  <sheetFormatPr baseColWidth="10" defaultColWidth="11.140625" defaultRowHeight="15"/>
  <cols>
    <col min="1" max="1" width="60.140625" style="1" bestFit="1" customWidth="1"/>
    <col min="2" max="2" width="27.42578125" style="1" bestFit="1" customWidth="1"/>
    <col min="3" max="3" width="7.7109375" style="1" customWidth="1"/>
    <col min="4" max="4" width="10.5703125" style="1" bestFit="1" customWidth="1"/>
    <col min="5" max="16384" width="11.140625" style="1"/>
  </cols>
  <sheetData>
    <row r="1" spans="1:4">
      <c r="A1" s="3" t="s">
        <v>0</v>
      </c>
      <c r="B1" s="3" t="s">
        <v>1</v>
      </c>
      <c r="C1" s="4" t="s">
        <v>7</v>
      </c>
      <c r="D1" s="3" t="s">
        <v>2</v>
      </c>
    </row>
    <row r="2" spans="1:4">
      <c r="A2" s="5" t="s">
        <v>41</v>
      </c>
      <c r="B2" s="5" t="s">
        <v>142</v>
      </c>
      <c r="C2" s="23" t="s">
        <v>6</v>
      </c>
      <c r="D2" s="6" t="s">
        <v>42</v>
      </c>
    </row>
    <row r="3" spans="1:4">
      <c r="A3" s="5" t="s">
        <v>147</v>
      </c>
      <c r="B3" s="5" t="s">
        <v>142</v>
      </c>
      <c r="C3" s="23" t="s">
        <v>6</v>
      </c>
      <c r="D3" s="6" t="s">
        <v>43</v>
      </c>
    </row>
    <row r="4" spans="1:4">
      <c r="A4" s="5" t="s">
        <v>5</v>
      </c>
      <c r="B4" s="5" t="s">
        <v>142</v>
      </c>
      <c r="C4" s="23" t="s">
        <v>6</v>
      </c>
      <c r="D4" s="6" t="s">
        <v>36</v>
      </c>
    </row>
    <row r="5" spans="1:4">
      <c r="A5" s="5" t="s">
        <v>85</v>
      </c>
      <c r="B5" s="5" t="s">
        <v>142</v>
      </c>
      <c r="C5" s="23" t="s">
        <v>6</v>
      </c>
      <c r="D5" s="6" t="s">
        <v>37</v>
      </c>
    </row>
    <row r="6" spans="1:4">
      <c r="A6" s="5" t="s">
        <v>31</v>
      </c>
      <c r="B6" s="5" t="s">
        <v>34</v>
      </c>
      <c r="C6" s="23">
        <v>0</v>
      </c>
      <c r="D6" s="6" t="s">
        <v>38</v>
      </c>
    </row>
    <row r="7" spans="1:4">
      <c r="A7" s="5" t="s">
        <v>30</v>
      </c>
      <c r="B7" s="5" t="s">
        <v>33</v>
      </c>
      <c r="C7" s="23">
        <v>0</v>
      </c>
      <c r="D7" s="6" t="s">
        <v>39</v>
      </c>
    </row>
    <row r="8" spans="1:4">
      <c r="A8" s="5" t="s">
        <v>32</v>
      </c>
      <c r="B8" s="5" t="s">
        <v>142</v>
      </c>
      <c r="C8" s="23" t="s">
        <v>206</v>
      </c>
      <c r="D8" s="6" t="s">
        <v>40</v>
      </c>
    </row>
    <row r="9" spans="1:4">
      <c r="A9" s="5" t="s">
        <v>86</v>
      </c>
      <c r="B9" s="5" t="s">
        <v>142</v>
      </c>
      <c r="C9" s="23" t="s">
        <v>6</v>
      </c>
      <c r="D9" s="6" t="s">
        <v>57</v>
      </c>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DFEB6-5036-45B9-BE08-6F41ED8602E3}">
  <dimension ref="A1:E7"/>
  <sheetViews>
    <sheetView zoomScale="175" zoomScaleNormal="175" workbookViewId="0">
      <selection activeCell="C4" sqref="C4"/>
    </sheetView>
  </sheetViews>
  <sheetFormatPr baseColWidth="10" defaultColWidth="11.140625" defaultRowHeight="15"/>
  <cols>
    <col min="1" max="1" width="16.28515625" style="1" bestFit="1" customWidth="1"/>
    <col min="2" max="2" width="51.7109375" style="2" customWidth="1"/>
    <col min="3" max="3" width="33.85546875" style="1" bestFit="1" customWidth="1"/>
    <col min="4" max="4" width="12.5703125" style="1" bestFit="1" customWidth="1"/>
    <col min="5" max="5" width="16.7109375" style="1" bestFit="1" customWidth="1"/>
    <col min="6" max="16384" width="11.140625" style="1"/>
  </cols>
  <sheetData>
    <row r="1" spans="1:5">
      <c r="A1" s="3" t="s">
        <v>4</v>
      </c>
      <c r="B1" s="8" t="s">
        <v>0</v>
      </c>
      <c r="C1" s="4" t="s">
        <v>201</v>
      </c>
      <c r="D1" s="4" t="s">
        <v>202</v>
      </c>
      <c r="E1" s="3" t="s">
        <v>2</v>
      </c>
    </row>
    <row r="2" spans="1:5" s="40" customFormat="1" ht="30">
      <c r="A2" s="12" t="s">
        <v>8</v>
      </c>
      <c r="B2" s="12" t="s">
        <v>154</v>
      </c>
      <c r="C2" s="38" t="s">
        <v>207</v>
      </c>
      <c r="D2" s="38" t="s">
        <v>15</v>
      </c>
      <c r="E2" s="39" t="s">
        <v>3</v>
      </c>
    </row>
    <row r="3" spans="1:5" s="40" customFormat="1">
      <c r="A3" s="12"/>
      <c r="B3" s="12" t="s">
        <v>171</v>
      </c>
      <c r="C3" s="41" t="s">
        <v>172</v>
      </c>
      <c r="D3" s="41" t="s">
        <v>15</v>
      </c>
      <c r="E3" s="39" t="s">
        <v>173</v>
      </c>
    </row>
    <row r="4" spans="1:5" s="40" customFormat="1" ht="60">
      <c r="A4" s="12" t="s">
        <v>199</v>
      </c>
      <c r="B4" s="12" t="s">
        <v>203</v>
      </c>
      <c r="C4" s="41" t="s">
        <v>174</v>
      </c>
      <c r="D4" s="41">
        <v>4</v>
      </c>
      <c r="E4" s="39" t="s">
        <v>197</v>
      </c>
    </row>
    <row r="5" spans="1:5" s="40" customFormat="1" ht="60">
      <c r="A5" s="55" t="s">
        <v>200</v>
      </c>
      <c r="B5" s="55" t="s">
        <v>204</v>
      </c>
      <c r="C5" s="57" t="s">
        <v>174</v>
      </c>
      <c r="D5" s="57">
        <v>4</v>
      </c>
      <c r="E5" s="56" t="s">
        <v>198</v>
      </c>
    </row>
    <row r="6" spans="1:5" s="40" customFormat="1" ht="45">
      <c r="A6" s="12" t="s">
        <v>205</v>
      </c>
      <c r="B6" s="12" t="s">
        <v>177</v>
      </c>
      <c r="C6" s="41" t="s">
        <v>175</v>
      </c>
      <c r="D6" s="41" t="s">
        <v>15</v>
      </c>
      <c r="E6" s="39" t="s">
        <v>9</v>
      </c>
    </row>
    <row r="7" spans="1:5" s="40" customFormat="1" ht="30">
      <c r="A7" s="12" t="s">
        <v>28</v>
      </c>
      <c r="B7" s="12" t="s">
        <v>178</v>
      </c>
      <c r="C7" s="41" t="s">
        <v>176</v>
      </c>
      <c r="D7" s="41" t="s">
        <v>15</v>
      </c>
      <c r="E7" s="39" t="s">
        <v>29</v>
      </c>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5997-70AD-4DB4-ACA4-39ED86D65A49}">
  <dimension ref="A1:D13"/>
  <sheetViews>
    <sheetView zoomScale="220" zoomScaleNormal="220" workbookViewId="0">
      <selection sqref="A1:D13"/>
    </sheetView>
  </sheetViews>
  <sheetFormatPr baseColWidth="10" defaultColWidth="11.140625" defaultRowHeight="15"/>
  <cols>
    <col min="1" max="1" width="35.7109375" style="1" bestFit="1" customWidth="1"/>
    <col min="2" max="2" width="8.28515625" style="1" bestFit="1" customWidth="1"/>
    <col min="3" max="3" width="9" style="1" bestFit="1" customWidth="1"/>
    <col min="4" max="4" width="32.5703125" style="1" bestFit="1" customWidth="1"/>
    <col min="5" max="16384" width="11.140625" style="1"/>
  </cols>
  <sheetData>
    <row r="1" spans="1:4">
      <c r="A1" s="3" t="s">
        <v>0</v>
      </c>
      <c r="B1" s="4" t="s">
        <v>7</v>
      </c>
      <c r="C1" s="3" t="s">
        <v>14</v>
      </c>
      <c r="D1" s="3" t="s">
        <v>2</v>
      </c>
    </row>
    <row r="2" spans="1:4">
      <c r="A2" s="5" t="s">
        <v>149</v>
      </c>
      <c r="B2" s="23">
        <v>1</v>
      </c>
      <c r="C2" s="5" t="s">
        <v>15</v>
      </c>
      <c r="D2" s="6" t="s">
        <v>59</v>
      </c>
    </row>
    <row r="3" spans="1:4">
      <c r="A3" s="5" t="s">
        <v>13</v>
      </c>
      <c r="B3" s="24">
        <v>7.6999999999999999E-2</v>
      </c>
      <c r="C3" s="5" t="s">
        <v>15</v>
      </c>
      <c r="D3" s="6" t="s">
        <v>16</v>
      </c>
    </row>
    <row r="4" spans="1:4">
      <c r="A4" s="5" t="s">
        <v>12</v>
      </c>
      <c r="B4" s="24">
        <v>7.5</v>
      </c>
      <c r="C4" s="5" t="s">
        <v>19</v>
      </c>
      <c r="D4" s="6" t="s">
        <v>10</v>
      </c>
    </row>
    <row r="5" spans="1:4">
      <c r="A5" s="5" t="s">
        <v>11</v>
      </c>
      <c r="B5" s="24">
        <v>0.16</v>
      </c>
      <c r="C5" s="5" t="s">
        <v>20</v>
      </c>
      <c r="D5" s="6" t="s">
        <v>23</v>
      </c>
    </row>
    <row r="6" spans="1:4">
      <c r="A6" s="5" t="s">
        <v>17</v>
      </c>
      <c r="B6" s="24">
        <v>0.14000000000000001</v>
      </c>
      <c r="C6" s="5" t="s">
        <v>20</v>
      </c>
      <c r="D6" s="6" t="s">
        <v>24</v>
      </c>
    </row>
    <row r="7" spans="1:4">
      <c r="A7" s="5" t="s">
        <v>18</v>
      </c>
      <c r="B7" s="24">
        <v>0.09</v>
      </c>
      <c r="C7" s="5" t="s">
        <v>20</v>
      </c>
      <c r="D7" s="6" t="s">
        <v>25</v>
      </c>
    </row>
    <row r="8" spans="1:4">
      <c r="A8" s="5" t="s">
        <v>179</v>
      </c>
      <c r="B8" s="24">
        <v>0.5</v>
      </c>
      <c r="C8" s="5" t="s">
        <v>20</v>
      </c>
      <c r="D8" s="6" t="s">
        <v>26</v>
      </c>
    </row>
    <row r="9" spans="1:4">
      <c r="A9" s="5" t="s">
        <v>22</v>
      </c>
      <c r="B9" s="25">
        <v>4.1300000000000003E-2</v>
      </c>
      <c r="C9" s="5" t="s">
        <v>15</v>
      </c>
      <c r="D9" s="6" t="s">
        <v>27</v>
      </c>
    </row>
    <row r="10" spans="1:4">
      <c r="A10" s="5" t="s">
        <v>62</v>
      </c>
      <c r="B10" s="26">
        <v>0.25</v>
      </c>
      <c r="C10" s="5" t="s">
        <v>63</v>
      </c>
      <c r="D10" s="6" t="s">
        <v>67</v>
      </c>
    </row>
    <row r="11" spans="1:4">
      <c r="A11" s="5" t="s">
        <v>64</v>
      </c>
      <c r="B11" s="26">
        <v>0.83333333333333337</v>
      </c>
      <c r="C11" s="5" t="s">
        <v>63</v>
      </c>
      <c r="D11" s="6" t="s">
        <v>68</v>
      </c>
    </row>
    <row r="12" spans="1:4">
      <c r="A12" s="5" t="s">
        <v>65</v>
      </c>
      <c r="B12" s="26">
        <v>0.25</v>
      </c>
      <c r="C12" s="5" t="s">
        <v>63</v>
      </c>
      <c r="D12" s="6" t="s">
        <v>69</v>
      </c>
    </row>
    <row r="13" spans="1:4">
      <c r="A13" s="5" t="s">
        <v>66</v>
      </c>
      <c r="B13" s="26">
        <v>0.54166666666666663</v>
      </c>
      <c r="C13" s="5" t="s">
        <v>63</v>
      </c>
      <c r="D13" s="6" t="s">
        <v>70</v>
      </c>
    </row>
  </sheetData>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61B93-A7D2-4551-A2E4-3B0C85F73F9A}">
  <dimension ref="A1:E17"/>
  <sheetViews>
    <sheetView zoomScale="160" zoomScaleNormal="160" workbookViewId="0">
      <selection activeCell="B2" sqref="B2"/>
    </sheetView>
  </sheetViews>
  <sheetFormatPr baseColWidth="10" defaultColWidth="11.5703125" defaultRowHeight="15"/>
  <cols>
    <col min="1" max="1" width="19.28515625" style="1" customWidth="1"/>
    <col min="2" max="2" width="53.28515625" style="1" customWidth="1"/>
    <col min="3" max="3" width="6.7109375" style="1" customWidth="1"/>
    <col min="4" max="4" width="8" style="1" bestFit="1" customWidth="1"/>
    <col min="5" max="5" width="15.42578125" style="1" customWidth="1"/>
    <col min="6" max="16384" width="11.5703125" style="1"/>
  </cols>
  <sheetData>
    <row r="1" spans="1:5">
      <c r="A1" s="3" t="s">
        <v>4</v>
      </c>
      <c r="B1" s="3" t="s">
        <v>0</v>
      </c>
      <c r="C1" s="4" t="s">
        <v>7</v>
      </c>
      <c r="D1" s="3" t="s">
        <v>14</v>
      </c>
      <c r="E1" s="3" t="s">
        <v>2</v>
      </c>
    </row>
    <row r="2" spans="1:5">
      <c r="A2" s="5" t="s">
        <v>85</v>
      </c>
      <c r="B2" s="5" t="s">
        <v>186</v>
      </c>
      <c r="C2" s="30" t="str">
        <f>Input!C5</f>
        <v>True</v>
      </c>
      <c r="D2" s="5" t="s">
        <v>15</v>
      </c>
      <c r="E2" s="6" t="s">
        <v>15</v>
      </c>
    </row>
    <row r="3" spans="1:5" s="11" customFormat="1">
      <c r="A3" s="9" t="s">
        <v>45</v>
      </c>
      <c r="B3" s="9" t="s">
        <v>180</v>
      </c>
      <c r="C3" s="30">
        <f>SUM(C4:C10)</f>
        <v>2548</v>
      </c>
      <c r="D3" s="9" t="s">
        <v>44</v>
      </c>
      <c r="E3" s="10" t="s">
        <v>15</v>
      </c>
    </row>
    <row r="4" spans="1:5" s="11" customFormat="1">
      <c r="A4" s="9" t="s">
        <v>45</v>
      </c>
      <c r="B4" s="9" t="s">
        <v>60</v>
      </c>
      <c r="C4" s="19">
        <v>0</v>
      </c>
      <c r="D4" s="9" t="s">
        <v>44</v>
      </c>
      <c r="E4" s="10" t="s">
        <v>61</v>
      </c>
    </row>
    <row r="5" spans="1:5" s="11" customFormat="1">
      <c r="A5" s="9" t="s">
        <v>45</v>
      </c>
      <c r="B5" s="9" t="s">
        <v>46</v>
      </c>
      <c r="C5" s="19">
        <v>1206</v>
      </c>
      <c r="D5" s="9" t="s">
        <v>44</v>
      </c>
      <c r="E5" s="10" t="s">
        <v>51</v>
      </c>
    </row>
    <row r="6" spans="1:5" s="11" customFormat="1">
      <c r="A6" s="9" t="s">
        <v>45</v>
      </c>
      <c r="B6" s="9" t="s">
        <v>47</v>
      </c>
      <c r="C6" s="19">
        <v>299</v>
      </c>
      <c r="D6" s="9" t="s">
        <v>44</v>
      </c>
      <c r="E6" s="10" t="s">
        <v>52</v>
      </c>
    </row>
    <row r="7" spans="1:5" s="11" customFormat="1">
      <c r="A7" s="9" t="s">
        <v>45</v>
      </c>
      <c r="B7" s="9" t="s">
        <v>48</v>
      </c>
      <c r="C7" s="19">
        <v>213</v>
      </c>
      <c r="D7" s="9" t="s">
        <v>44</v>
      </c>
      <c r="E7" s="10" t="s">
        <v>53</v>
      </c>
    </row>
    <row r="8" spans="1:5" s="11" customFormat="1">
      <c r="A8" s="9" t="s">
        <v>45</v>
      </c>
      <c r="B8" s="9" t="s">
        <v>49</v>
      </c>
      <c r="C8" s="19">
        <v>299</v>
      </c>
      <c r="D8" s="9" t="s">
        <v>44</v>
      </c>
      <c r="E8" s="10" t="s">
        <v>54</v>
      </c>
    </row>
    <row r="9" spans="1:5" s="11" customFormat="1">
      <c r="A9" s="9" t="s">
        <v>45</v>
      </c>
      <c r="B9" s="9" t="s">
        <v>50</v>
      </c>
      <c r="C9" s="19">
        <v>231</v>
      </c>
      <c r="D9" s="9" t="s">
        <v>44</v>
      </c>
      <c r="E9" s="10" t="s">
        <v>55</v>
      </c>
    </row>
    <row r="10" spans="1:5" s="11" customFormat="1">
      <c r="A10" s="9" t="s">
        <v>45</v>
      </c>
      <c r="B10" s="9" t="s">
        <v>144</v>
      </c>
      <c r="C10" s="19">
        <v>300</v>
      </c>
      <c r="D10" s="9" t="s">
        <v>44</v>
      </c>
      <c r="E10" s="10" t="s">
        <v>56</v>
      </c>
    </row>
    <row r="11" spans="1:5" s="11" customFormat="1" ht="60">
      <c r="A11" s="9" t="s">
        <v>71</v>
      </c>
      <c r="B11" s="12" t="s">
        <v>181</v>
      </c>
      <c r="C11" s="20" t="s">
        <v>6</v>
      </c>
      <c r="D11" s="9" t="s">
        <v>15</v>
      </c>
      <c r="E11" s="10" t="s">
        <v>83</v>
      </c>
    </row>
    <row r="12" spans="1:5" s="11" customFormat="1" ht="30">
      <c r="A12" s="9" t="s">
        <v>72</v>
      </c>
      <c r="B12" s="12" t="s">
        <v>183</v>
      </c>
      <c r="C12" s="20">
        <v>0</v>
      </c>
      <c r="D12" s="9" t="s">
        <v>74</v>
      </c>
      <c r="E12" s="10" t="s">
        <v>80</v>
      </c>
    </row>
    <row r="13" spans="1:5" s="11" customFormat="1">
      <c r="A13" s="9" t="s">
        <v>73</v>
      </c>
      <c r="B13" s="9" t="s">
        <v>75</v>
      </c>
      <c r="C13" s="22">
        <v>0.01</v>
      </c>
      <c r="D13" s="9" t="s">
        <v>15</v>
      </c>
      <c r="E13" s="10" t="s">
        <v>82</v>
      </c>
    </row>
    <row r="14" spans="1:5" s="40" customFormat="1" ht="30">
      <c r="A14" s="12" t="s">
        <v>152</v>
      </c>
      <c r="B14" s="12" t="s">
        <v>182</v>
      </c>
      <c r="C14" s="46" t="s">
        <v>6</v>
      </c>
      <c r="D14" s="12" t="s">
        <v>15</v>
      </c>
      <c r="E14" s="52" t="s">
        <v>153</v>
      </c>
    </row>
    <row r="15" spans="1:5" s="40" customFormat="1" ht="45">
      <c r="A15" s="12" t="s">
        <v>76</v>
      </c>
      <c r="B15" s="12" t="s">
        <v>184</v>
      </c>
      <c r="C15" s="45">
        <v>0</v>
      </c>
      <c r="D15" s="12" t="s">
        <v>74</v>
      </c>
      <c r="E15" s="39" t="s">
        <v>81</v>
      </c>
    </row>
    <row r="16" spans="1:5" s="40" customFormat="1" ht="30">
      <c r="A16" s="12" t="s">
        <v>140</v>
      </c>
      <c r="B16" s="12" t="s">
        <v>185</v>
      </c>
      <c r="C16" s="45">
        <v>4.6399999999999997</v>
      </c>
      <c r="D16" s="12" t="s">
        <v>139</v>
      </c>
      <c r="E16" s="39" t="s">
        <v>141</v>
      </c>
    </row>
    <row r="17" spans="1:5" s="40" customFormat="1" ht="30">
      <c r="A17" s="12" t="s">
        <v>78</v>
      </c>
      <c r="B17" s="12" t="s">
        <v>77</v>
      </c>
      <c r="C17" s="45">
        <v>70</v>
      </c>
      <c r="D17" s="12" t="s">
        <v>79</v>
      </c>
      <c r="E17" s="39" t="s">
        <v>84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E445-8754-4C38-85D0-DF97D6D2A3D7}">
  <dimension ref="A1:E13"/>
  <sheetViews>
    <sheetView topLeftCell="A6" zoomScale="130" zoomScaleNormal="130" workbookViewId="0">
      <selection sqref="A1:E13"/>
    </sheetView>
  </sheetViews>
  <sheetFormatPr baseColWidth="10" defaultColWidth="11.5703125" defaultRowHeight="15"/>
  <cols>
    <col min="1" max="1" width="22.85546875" style="1" customWidth="1"/>
    <col min="2" max="2" width="49.7109375" style="1" customWidth="1"/>
    <col min="3" max="3" width="5.5703125" style="1" bestFit="1" customWidth="1"/>
    <col min="4" max="4" width="8.85546875" style="1" bestFit="1" customWidth="1"/>
    <col min="5" max="5" width="16.5703125" style="1" customWidth="1"/>
    <col min="6" max="16384" width="11.5703125" style="1"/>
  </cols>
  <sheetData>
    <row r="1" spans="1:5">
      <c r="A1" s="3" t="s">
        <v>4</v>
      </c>
      <c r="B1" s="3" t="s">
        <v>0</v>
      </c>
      <c r="C1" s="4" t="s">
        <v>7</v>
      </c>
      <c r="D1" s="3" t="s">
        <v>14</v>
      </c>
      <c r="E1" s="3" t="s">
        <v>2</v>
      </c>
    </row>
    <row r="2" spans="1:5">
      <c r="A2" s="5" t="s">
        <v>155</v>
      </c>
      <c r="B2" s="5" t="s">
        <v>186</v>
      </c>
      <c r="C2" s="30" t="str">
        <f>Input!C9</f>
        <v>True</v>
      </c>
      <c r="D2" s="5" t="s">
        <v>15</v>
      </c>
      <c r="E2" s="6" t="s">
        <v>15</v>
      </c>
    </row>
    <row r="3" spans="1:5" s="11" customFormat="1" ht="60">
      <c r="A3" s="12" t="s">
        <v>188</v>
      </c>
      <c r="B3" s="12" t="s">
        <v>187</v>
      </c>
      <c r="C3" s="19">
        <v>3</v>
      </c>
      <c r="D3" s="9" t="s">
        <v>15</v>
      </c>
      <c r="E3" s="10" t="s">
        <v>87</v>
      </c>
    </row>
    <row r="4" spans="1:5" s="11" customFormat="1">
      <c r="A4" s="9" t="s">
        <v>35</v>
      </c>
      <c r="B4" s="9" t="s">
        <v>89</v>
      </c>
      <c r="C4" s="20">
        <v>136</v>
      </c>
      <c r="D4" s="9" t="s">
        <v>88</v>
      </c>
      <c r="E4" s="10" t="s">
        <v>58</v>
      </c>
    </row>
    <row r="5" spans="1:5" s="11" customFormat="1" ht="135">
      <c r="A5" s="9" t="s">
        <v>90</v>
      </c>
      <c r="B5" s="12" t="s">
        <v>208</v>
      </c>
      <c r="C5" s="19">
        <v>1</v>
      </c>
      <c r="D5" s="9" t="s">
        <v>15</v>
      </c>
      <c r="E5" s="10" t="s">
        <v>91</v>
      </c>
    </row>
    <row r="6" spans="1:5" s="40" customFormat="1" ht="45">
      <c r="A6" s="12" t="s">
        <v>92</v>
      </c>
      <c r="B6" s="12" t="s">
        <v>189</v>
      </c>
      <c r="C6" s="42">
        <v>0.1</v>
      </c>
      <c r="D6" s="12" t="s">
        <v>15</v>
      </c>
      <c r="E6" s="39" t="s">
        <v>93</v>
      </c>
    </row>
    <row r="7" spans="1:5" s="40" customFormat="1" ht="45">
      <c r="A7" s="12" t="s">
        <v>94</v>
      </c>
      <c r="B7" s="12" t="s">
        <v>190</v>
      </c>
      <c r="C7" s="42">
        <v>1</v>
      </c>
      <c r="D7" s="12" t="s">
        <v>15</v>
      </c>
      <c r="E7" s="39" t="s">
        <v>95</v>
      </c>
    </row>
    <row r="8" spans="1:5" s="40" customFormat="1">
      <c r="A8" s="12" t="s">
        <v>96</v>
      </c>
      <c r="B8" s="12" t="s">
        <v>191</v>
      </c>
      <c r="C8" s="43">
        <v>0.05</v>
      </c>
      <c r="D8" s="12" t="s">
        <v>15</v>
      </c>
      <c r="E8" s="39" t="s">
        <v>97</v>
      </c>
    </row>
    <row r="9" spans="1:5" s="40" customFormat="1" ht="60">
      <c r="A9" s="12" t="s">
        <v>99</v>
      </c>
      <c r="B9" s="12" t="s">
        <v>192</v>
      </c>
      <c r="C9" s="44">
        <v>50</v>
      </c>
      <c r="D9" s="12" t="s">
        <v>98</v>
      </c>
      <c r="E9" s="39" t="s">
        <v>100</v>
      </c>
    </row>
    <row r="10" spans="1:5" s="40" customFormat="1" ht="60">
      <c r="A10" s="12" t="s">
        <v>71</v>
      </c>
      <c r="B10" s="12" t="s">
        <v>193</v>
      </c>
      <c r="C10" s="45" t="s">
        <v>6</v>
      </c>
      <c r="D10" s="12" t="s">
        <v>15</v>
      </c>
      <c r="E10" s="39" t="s">
        <v>156</v>
      </c>
    </row>
    <row r="11" spans="1:5" s="40" customFormat="1" ht="30">
      <c r="A11" s="12" t="s">
        <v>72</v>
      </c>
      <c r="B11" s="12" t="s">
        <v>194</v>
      </c>
      <c r="C11" s="45">
        <v>0</v>
      </c>
      <c r="D11" s="12" t="s">
        <v>20</v>
      </c>
      <c r="E11" s="39" t="s">
        <v>157</v>
      </c>
    </row>
    <row r="12" spans="1:5" s="40" customFormat="1">
      <c r="A12" s="12" t="s">
        <v>73</v>
      </c>
      <c r="B12" s="12" t="s">
        <v>195</v>
      </c>
      <c r="C12" s="46">
        <v>0.01</v>
      </c>
      <c r="D12" s="12" t="s">
        <v>15</v>
      </c>
      <c r="E12" s="39" t="s">
        <v>158</v>
      </c>
    </row>
    <row r="13" spans="1:5" s="40" customFormat="1" ht="30">
      <c r="A13" s="12" t="s">
        <v>102</v>
      </c>
      <c r="B13" s="12" t="s">
        <v>196</v>
      </c>
      <c r="C13" s="43">
        <v>0</v>
      </c>
      <c r="D13" s="47" t="s">
        <v>15</v>
      </c>
      <c r="E13" s="39" t="s">
        <v>101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EA66F-7008-4689-BB23-F0D0D459035C}">
  <dimension ref="A1:E10"/>
  <sheetViews>
    <sheetView zoomScale="160" zoomScaleNormal="160" workbookViewId="0">
      <selection activeCell="E10" sqref="A1:E10"/>
    </sheetView>
  </sheetViews>
  <sheetFormatPr baseColWidth="10" defaultColWidth="11.5703125" defaultRowHeight="15"/>
  <cols>
    <col min="1" max="1" width="30" style="1" customWidth="1"/>
    <col min="2" max="2" width="50.42578125" style="1" customWidth="1"/>
    <col min="3" max="3" width="5.85546875" style="1" customWidth="1"/>
    <col min="4" max="4" width="8.42578125" style="1" customWidth="1"/>
    <col min="5" max="5" width="22.28515625" style="1" customWidth="1"/>
    <col min="6" max="16384" width="11.5703125" style="1"/>
  </cols>
  <sheetData>
    <row r="1" spans="1:5">
      <c r="A1" s="3" t="s">
        <v>4</v>
      </c>
      <c r="B1" s="3" t="s">
        <v>0</v>
      </c>
      <c r="C1" s="4" t="s">
        <v>7</v>
      </c>
      <c r="D1" s="3" t="s">
        <v>14</v>
      </c>
      <c r="E1" s="3" t="s">
        <v>2</v>
      </c>
    </row>
    <row r="2" spans="1:5" s="40" customFormat="1">
      <c r="A2" s="12" t="s">
        <v>103</v>
      </c>
      <c r="B2" s="12" t="s">
        <v>104</v>
      </c>
      <c r="C2" s="48">
        <f>Input!C6</f>
        <v>0</v>
      </c>
      <c r="D2" s="12" t="s">
        <v>15</v>
      </c>
      <c r="E2" s="39" t="s">
        <v>15</v>
      </c>
    </row>
    <row r="3" spans="1:5" s="40" customFormat="1" ht="16.5" customHeight="1">
      <c r="A3" s="12" t="s">
        <v>105</v>
      </c>
      <c r="B3" s="12" t="s">
        <v>111</v>
      </c>
      <c r="C3" s="49">
        <v>42</v>
      </c>
      <c r="D3" s="12" t="s">
        <v>88</v>
      </c>
      <c r="E3" s="39" t="s">
        <v>163</v>
      </c>
    </row>
    <row r="4" spans="1:5" s="40" customFormat="1" ht="30">
      <c r="A4" s="12" t="s">
        <v>106</v>
      </c>
      <c r="B4" s="12" t="s">
        <v>209</v>
      </c>
      <c r="C4" s="50">
        <v>3</v>
      </c>
      <c r="D4" s="12" t="s">
        <v>15</v>
      </c>
      <c r="E4" s="39" t="s">
        <v>107</v>
      </c>
    </row>
    <row r="5" spans="1:5" s="40" customFormat="1" ht="15" customHeight="1">
      <c r="A5" s="12" t="s">
        <v>108</v>
      </c>
      <c r="B5" s="12" t="s">
        <v>110</v>
      </c>
      <c r="C5" s="51">
        <v>0.63</v>
      </c>
      <c r="D5" s="12" t="s">
        <v>109</v>
      </c>
      <c r="E5" s="52" t="s">
        <v>164</v>
      </c>
    </row>
    <row r="6" spans="1:5" s="40" customFormat="1" ht="31.5" customHeight="1">
      <c r="A6" s="12" t="s">
        <v>146</v>
      </c>
      <c r="B6" s="12" t="s">
        <v>210</v>
      </c>
      <c r="C6" s="53">
        <v>90</v>
      </c>
      <c r="D6" s="12" t="s">
        <v>98</v>
      </c>
      <c r="E6" s="39" t="s">
        <v>116</v>
      </c>
    </row>
    <row r="7" spans="1:5" s="40" customFormat="1" ht="30">
      <c r="A7" s="12" t="s">
        <v>145</v>
      </c>
      <c r="B7" s="12" t="s">
        <v>211</v>
      </c>
      <c r="C7" s="53">
        <v>100</v>
      </c>
      <c r="D7" s="12" t="s">
        <v>98</v>
      </c>
      <c r="E7" s="39" t="s">
        <v>117</v>
      </c>
    </row>
    <row r="8" spans="1:5" s="40" customFormat="1" ht="30">
      <c r="A8" s="12" t="s">
        <v>113</v>
      </c>
      <c r="B8" s="12" t="s">
        <v>212</v>
      </c>
      <c r="C8" s="54">
        <v>0</v>
      </c>
      <c r="D8" s="47" t="s">
        <v>15</v>
      </c>
      <c r="E8" s="39" t="s">
        <v>161</v>
      </c>
    </row>
    <row r="9" spans="1:5" s="40" customFormat="1" ht="30">
      <c r="A9" s="12" t="s">
        <v>114</v>
      </c>
      <c r="B9" s="12" t="s">
        <v>119</v>
      </c>
      <c r="C9" s="54">
        <v>0.1</v>
      </c>
      <c r="D9" s="47" t="s">
        <v>15</v>
      </c>
      <c r="E9" s="52" t="s">
        <v>167</v>
      </c>
    </row>
    <row r="10" spans="1:5" s="40" customFormat="1" ht="30">
      <c r="A10" s="12" t="s">
        <v>115</v>
      </c>
      <c r="B10" s="12" t="s">
        <v>120</v>
      </c>
      <c r="C10" s="54">
        <v>0.05</v>
      </c>
      <c r="D10" s="47" t="s">
        <v>15</v>
      </c>
      <c r="E10" s="39" t="s">
        <v>168</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4071F-F3CE-4A0E-9532-DB104DCFD8B6}">
  <dimension ref="A1:E9"/>
  <sheetViews>
    <sheetView zoomScale="160" zoomScaleNormal="160" workbookViewId="0">
      <selection sqref="A1:E9"/>
    </sheetView>
  </sheetViews>
  <sheetFormatPr baseColWidth="10" defaultColWidth="11.5703125" defaultRowHeight="15"/>
  <cols>
    <col min="1" max="1" width="29.85546875" style="1" bestFit="1" customWidth="1"/>
    <col min="2" max="2" width="50.28515625" style="1" customWidth="1"/>
    <col min="3" max="3" width="5.5703125" style="1" bestFit="1" customWidth="1"/>
    <col min="4" max="4" width="8.28515625" style="1" bestFit="1" customWidth="1"/>
    <col min="5" max="5" width="30.28515625" style="1" customWidth="1"/>
    <col min="6" max="16384" width="11.5703125" style="1"/>
  </cols>
  <sheetData>
    <row r="1" spans="1:5">
      <c r="A1" s="3" t="s">
        <v>4</v>
      </c>
      <c r="B1" s="3" t="s">
        <v>0</v>
      </c>
      <c r="C1" s="4" t="s">
        <v>7</v>
      </c>
      <c r="D1" s="3" t="s">
        <v>14</v>
      </c>
      <c r="E1" s="3" t="s">
        <v>2</v>
      </c>
    </row>
    <row r="2" spans="1:5" s="11" customFormat="1">
      <c r="A2" s="9" t="s">
        <v>103</v>
      </c>
      <c r="B2" s="12" t="s">
        <v>104</v>
      </c>
      <c r="C2" s="14">
        <f>Input!C7</f>
        <v>0</v>
      </c>
      <c r="D2" s="9" t="s">
        <v>15</v>
      </c>
      <c r="E2" s="10" t="s">
        <v>15</v>
      </c>
    </row>
    <row r="3" spans="1:5" s="11" customFormat="1">
      <c r="A3" s="9" t="s">
        <v>105</v>
      </c>
      <c r="B3" s="12" t="s">
        <v>111</v>
      </c>
      <c r="C3" s="16">
        <v>42</v>
      </c>
      <c r="D3" s="9" t="s">
        <v>88</v>
      </c>
      <c r="E3" s="10" t="s">
        <v>166</v>
      </c>
    </row>
    <row r="4" spans="1:5" s="11" customFormat="1">
      <c r="A4" s="9" t="s">
        <v>122</v>
      </c>
      <c r="B4" s="12" t="s">
        <v>209</v>
      </c>
      <c r="C4" s="15">
        <v>3</v>
      </c>
      <c r="D4" s="9" t="s">
        <v>15</v>
      </c>
      <c r="E4" s="10" t="s">
        <v>123</v>
      </c>
    </row>
    <row r="5" spans="1:5" s="11" customFormat="1">
      <c r="A5" s="9" t="s">
        <v>108</v>
      </c>
      <c r="B5" s="12" t="s">
        <v>110</v>
      </c>
      <c r="C5" s="36">
        <v>0.63</v>
      </c>
      <c r="D5" s="9" t="s">
        <v>109</v>
      </c>
      <c r="E5" s="10" t="s">
        <v>165</v>
      </c>
    </row>
    <row r="6" spans="1:5" s="11" customFormat="1" ht="30">
      <c r="A6" s="9" t="s">
        <v>112</v>
      </c>
      <c r="B6" s="12" t="s">
        <v>213</v>
      </c>
      <c r="C6" s="17">
        <v>90</v>
      </c>
      <c r="D6" s="9" t="s">
        <v>98</v>
      </c>
      <c r="E6" s="10" t="s">
        <v>116</v>
      </c>
    </row>
    <row r="7" spans="1:5" s="11" customFormat="1" ht="30">
      <c r="A7" s="9" t="s">
        <v>113</v>
      </c>
      <c r="B7" s="12" t="s">
        <v>118</v>
      </c>
      <c r="C7" s="18">
        <v>0</v>
      </c>
      <c r="D7" s="13" t="s">
        <v>15</v>
      </c>
      <c r="E7" s="10" t="s">
        <v>162</v>
      </c>
    </row>
    <row r="8" spans="1:5" s="11" customFormat="1" ht="30">
      <c r="A8" s="9" t="s">
        <v>114</v>
      </c>
      <c r="B8" s="12" t="s">
        <v>119</v>
      </c>
      <c r="C8" s="18">
        <v>0.1</v>
      </c>
      <c r="D8" s="13" t="s">
        <v>15</v>
      </c>
      <c r="E8" s="37" t="s">
        <v>169</v>
      </c>
    </row>
    <row r="9" spans="1:5" s="11" customFormat="1" ht="30">
      <c r="A9" s="9" t="s">
        <v>115</v>
      </c>
      <c r="B9" s="12" t="s">
        <v>121</v>
      </c>
      <c r="C9" s="18">
        <v>0.1</v>
      </c>
      <c r="D9" s="13" t="s">
        <v>15</v>
      </c>
      <c r="E9" s="10" t="s">
        <v>170</v>
      </c>
    </row>
  </sheetData>
  <pageMargins left="0.7" right="0.7" top="0.78740157499999996" bottom="0.78740157499999996"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DA2E-83FC-4D59-B600-E7B3CE9313B9}">
  <dimension ref="A1:E8"/>
  <sheetViews>
    <sheetView tabSelected="1" zoomScale="205" zoomScaleNormal="205" workbookViewId="0">
      <selection sqref="A1:E8"/>
    </sheetView>
  </sheetViews>
  <sheetFormatPr baseColWidth="10" defaultColWidth="11.5703125" defaultRowHeight="15"/>
  <cols>
    <col min="1" max="1" width="25.42578125" style="1" customWidth="1"/>
    <col min="2" max="2" width="48.85546875" style="1" customWidth="1"/>
    <col min="3" max="3" width="6.140625" style="1" customWidth="1"/>
    <col min="4" max="4" width="6.7109375" style="1" bestFit="1" customWidth="1"/>
    <col min="5" max="5" width="25.7109375" style="1" customWidth="1"/>
    <col min="6" max="16384" width="11.5703125" style="1"/>
  </cols>
  <sheetData>
    <row r="1" spans="1:5">
      <c r="A1" s="3" t="s">
        <v>4</v>
      </c>
      <c r="B1" s="3" t="s">
        <v>0</v>
      </c>
      <c r="C1" s="4" t="s">
        <v>7</v>
      </c>
      <c r="D1" s="3" t="s">
        <v>14</v>
      </c>
      <c r="E1" s="3" t="s">
        <v>2</v>
      </c>
    </row>
    <row r="2" spans="1:5" s="11" customFormat="1">
      <c r="A2" s="9" t="s">
        <v>32</v>
      </c>
      <c r="B2" s="12" t="s">
        <v>104</v>
      </c>
      <c r="C2" s="27" t="str">
        <f>Input!C8</f>
        <v>False</v>
      </c>
      <c r="D2" s="9" t="s">
        <v>15</v>
      </c>
      <c r="E2" s="10" t="s">
        <v>15</v>
      </c>
    </row>
    <row r="3" spans="1:5" s="11" customFormat="1">
      <c r="A3" s="9" t="s">
        <v>124</v>
      </c>
      <c r="B3" s="12" t="s">
        <v>125</v>
      </c>
      <c r="C3" s="19">
        <v>10</v>
      </c>
      <c r="D3" s="9" t="s">
        <v>15</v>
      </c>
      <c r="E3" s="10" t="s">
        <v>133</v>
      </c>
    </row>
    <row r="4" spans="1:5" s="11" customFormat="1">
      <c r="A4" s="9" t="s">
        <v>126</v>
      </c>
      <c r="B4" s="12" t="s">
        <v>15</v>
      </c>
      <c r="C4" s="20">
        <v>68</v>
      </c>
      <c r="D4" s="9" t="s">
        <v>88</v>
      </c>
      <c r="E4" s="10" t="s">
        <v>134</v>
      </c>
    </row>
    <row r="5" spans="1:5" s="11" customFormat="1" ht="45">
      <c r="A5" s="9" t="s">
        <v>127</v>
      </c>
      <c r="B5" s="12" t="s">
        <v>214</v>
      </c>
      <c r="C5" s="28">
        <v>10</v>
      </c>
      <c r="D5" s="9" t="s">
        <v>88</v>
      </c>
      <c r="E5" s="10" t="s">
        <v>135</v>
      </c>
    </row>
    <row r="6" spans="1:5" s="11" customFormat="1">
      <c r="A6" s="9" t="s">
        <v>128</v>
      </c>
      <c r="B6" s="12" t="s">
        <v>143</v>
      </c>
      <c r="C6" s="29">
        <v>22</v>
      </c>
      <c r="D6" s="9" t="s">
        <v>98</v>
      </c>
      <c r="E6" s="10" t="s">
        <v>136</v>
      </c>
    </row>
    <row r="7" spans="1:5" s="11" customFormat="1" ht="30">
      <c r="A7" s="9" t="s">
        <v>129</v>
      </c>
      <c r="B7" s="12" t="s">
        <v>130</v>
      </c>
      <c r="C7" s="21">
        <v>0.25</v>
      </c>
      <c r="D7" s="13" t="s">
        <v>15</v>
      </c>
      <c r="E7" s="10" t="s">
        <v>137</v>
      </c>
    </row>
    <row r="8" spans="1:5" s="11" customFormat="1">
      <c r="A8" s="9" t="s">
        <v>131</v>
      </c>
      <c r="B8" s="12" t="s">
        <v>132</v>
      </c>
      <c r="C8" s="21">
        <v>0.5</v>
      </c>
      <c r="D8" s="13" t="s">
        <v>15</v>
      </c>
      <c r="E8" s="10" t="s">
        <v>138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Intro</vt:lpstr>
      <vt:lpstr>Input</vt:lpstr>
      <vt:lpstr>Paths</vt:lpstr>
      <vt:lpstr>Tarife</vt:lpstr>
      <vt:lpstr>Photovoltaik</vt:lpstr>
      <vt:lpstr>Speicher</vt:lpstr>
      <vt:lpstr>ELKW</vt:lpstr>
      <vt:lpstr>WELKW</vt:lpstr>
      <vt:lpstr>EPKW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 Cavalloni</dc:creator>
  <cp:lastModifiedBy>Franco Cavalloni</cp:lastModifiedBy>
  <dcterms:created xsi:type="dcterms:W3CDTF">2015-06-05T18:19:34Z</dcterms:created>
  <dcterms:modified xsi:type="dcterms:W3CDTF">2023-12-12T14:59:23Z</dcterms:modified>
</cp:coreProperties>
</file>