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ctavio\Desktop\"/>
    </mc:Choice>
  </mc:AlternateContent>
  <xr:revisionPtr revIDLastSave="0" documentId="13_ncr:1_{ED219A62-6879-4836-92EC-D8D6DA8DFFDC}" xr6:coauthVersionLast="31" xr6:coauthVersionMax="31" xr10:uidLastSave="{00000000-0000-0000-0000-000000000000}"/>
  <bookViews>
    <workbookView xWindow="0" yWindow="0" windowWidth="16410" windowHeight="6945" tabRatio="146" xr2:uid="{00000000-000D-0000-FFFF-FFFF00000000}"/>
  </bookViews>
  <sheets>
    <sheet name="Hoja1" sheetId="1" r:id="rId1"/>
  </sheets>
  <definedNames>
    <definedName name="desv">Hoja1!$F$4</definedName>
    <definedName name="DesvN">Hoja1!$B$38</definedName>
    <definedName name="media">Hoja1!$F$3</definedName>
    <definedName name="MediaN">Hoja1!$B$37</definedName>
    <definedName name="muestra">Hoja1!$C$2:$C$315</definedName>
    <definedName name="NN">Hoja1!$B$36</definedName>
    <definedName name="tam_muestra">Hoja1!$F$2</definedName>
  </definedNames>
  <calcPr calcId="179017"/>
</workbook>
</file>

<file path=xl/calcChain.xml><?xml version="1.0" encoding="utf-8"?>
<calcChain xmlns="http://schemas.openxmlformats.org/spreadsheetml/2006/main">
  <c r="P32" i="1" l="1"/>
  <c r="H20" i="1" l="1"/>
  <c r="S10" i="1"/>
  <c r="R5" i="1"/>
  <c r="S5" i="1" s="1"/>
  <c r="I5" i="1"/>
  <c r="K5" i="1" s="1"/>
  <c r="J20" i="1" s="1"/>
  <c r="F7" i="1"/>
  <c r="F6" i="1"/>
  <c r="F4" i="1"/>
  <c r="F3" i="1"/>
  <c r="F2" i="1"/>
  <c r="H6" i="1"/>
  <c r="I6" i="1" s="1"/>
  <c r="H7" i="1" s="1"/>
  <c r="H22" i="1" s="1"/>
  <c r="J5" i="1"/>
  <c r="H21" i="1" l="1"/>
  <c r="I20" i="1"/>
  <c r="I21" i="1"/>
  <c r="L20" i="1"/>
  <c r="N20" i="1" s="1"/>
  <c r="L5" i="1"/>
  <c r="M5" i="1" s="1"/>
  <c r="I7" i="1"/>
  <c r="J7" i="1"/>
  <c r="L7" i="1" s="1"/>
  <c r="M7" i="1" s="1"/>
  <c r="M22" i="1" s="1"/>
  <c r="K7" i="1"/>
  <c r="J22" i="1" s="1"/>
  <c r="L22" i="1" s="1"/>
  <c r="K6" i="1"/>
  <c r="J21" i="1" s="1"/>
  <c r="L21" i="1" s="1"/>
  <c r="Q6" i="1"/>
  <c r="J6" i="1"/>
  <c r="L6" i="1" s="1"/>
  <c r="M6" i="1" s="1"/>
  <c r="M21" i="1" s="1"/>
  <c r="H8" i="1" l="1"/>
  <c r="H23" i="1" s="1"/>
  <c r="I22" i="1"/>
  <c r="M20" i="1"/>
  <c r="N21" i="1"/>
  <c r="R6" i="1"/>
  <c r="Q7" i="1" s="1"/>
  <c r="S6" i="1"/>
  <c r="K8" i="1"/>
  <c r="J23" i="1" s="1"/>
  <c r="L23" i="1" s="1"/>
  <c r="I8" i="1"/>
  <c r="J8" i="1"/>
  <c r="L8" i="1" s="1"/>
  <c r="M8" i="1" s="1"/>
  <c r="M23" i="1" s="1"/>
  <c r="H9" i="1" l="1"/>
  <c r="H24" i="1" s="1"/>
  <c r="I23" i="1"/>
  <c r="N22" i="1"/>
  <c r="O20" i="1"/>
  <c r="R7" i="1"/>
  <c r="Q8" i="1" s="1"/>
  <c r="I9" i="1"/>
  <c r="H10" i="1" l="1"/>
  <c r="H25" i="1" s="1"/>
  <c r="I24" i="1"/>
  <c r="O21" i="1"/>
  <c r="P20" i="1"/>
  <c r="N23" i="1"/>
  <c r="I10" i="1"/>
  <c r="K10" i="1"/>
  <c r="J25" i="1" s="1"/>
  <c r="L25" i="1" s="1"/>
  <c r="R8" i="1"/>
  <c r="Q9" i="1" s="1"/>
  <c r="J9" i="1"/>
  <c r="L9" i="1" s="1"/>
  <c r="M9" i="1" s="1"/>
  <c r="S7" i="1"/>
  <c r="K9" i="1"/>
  <c r="J24" i="1" s="1"/>
  <c r="L24" i="1" s="1"/>
  <c r="H11" i="1" l="1"/>
  <c r="H26" i="1" s="1"/>
  <c r="I25" i="1"/>
  <c r="N24" i="1"/>
  <c r="M24" i="1"/>
  <c r="O22" i="1"/>
  <c r="P21" i="1"/>
  <c r="I11" i="1"/>
  <c r="K11" i="1"/>
  <c r="J26" i="1" s="1"/>
  <c r="L26" i="1" s="1"/>
  <c r="R9" i="1"/>
  <c r="S9" i="1" s="1"/>
  <c r="S8" i="1"/>
  <c r="J10" i="1"/>
  <c r="L10" i="1" s="1"/>
  <c r="M10" i="1" s="1"/>
  <c r="M25" i="1" s="1"/>
  <c r="H12" i="1" l="1"/>
  <c r="H27" i="1" s="1"/>
  <c r="I26" i="1"/>
  <c r="O23" i="1"/>
  <c r="P22" i="1"/>
  <c r="N25" i="1"/>
  <c r="I12" i="1"/>
  <c r="J12" i="1"/>
  <c r="L12" i="1" s="1"/>
  <c r="M12" i="1" s="1"/>
  <c r="M27" i="1" s="1"/>
  <c r="J11" i="1"/>
  <c r="L11" i="1" s="1"/>
  <c r="M11" i="1" s="1"/>
  <c r="M26" i="1" s="1"/>
  <c r="H13" i="1" l="1"/>
  <c r="H28" i="1" s="1"/>
  <c r="I27" i="1"/>
  <c r="O24" i="1"/>
  <c r="P23" i="1"/>
  <c r="N26" i="1"/>
  <c r="I13" i="1"/>
  <c r="K12" i="1"/>
  <c r="J27" i="1" s="1"/>
  <c r="L27" i="1" s="1"/>
  <c r="K13" i="1" l="1"/>
  <c r="K14" i="1" s="1"/>
  <c r="J29" i="1" s="1"/>
  <c r="I28" i="1"/>
  <c r="O25" i="1"/>
  <c r="P24" i="1"/>
  <c r="N27" i="1"/>
  <c r="J13" i="1"/>
  <c r="L13" i="1" s="1"/>
  <c r="M13" i="1" s="1"/>
  <c r="J28" i="1" l="1"/>
  <c r="L28" i="1" s="1"/>
  <c r="L29" i="1" s="1"/>
  <c r="N12" i="1"/>
  <c r="K27" i="1" s="1"/>
  <c r="N8" i="1"/>
  <c r="K23" i="1" s="1"/>
  <c r="N5" i="1"/>
  <c r="K20" i="1" s="1"/>
  <c r="N10" i="1"/>
  <c r="K25" i="1" s="1"/>
  <c r="N11" i="1"/>
  <c r="K26" i="1" s="1"/>
  <c r="N6" i="1"/>
  <c r="N28" i="1"/>
  <c r="N13" i="1"/>
  <c r="K28" i="1" s="1"/>
  <c r="M28" i="1"/>
  <c r="M29" i="1" s="1"/>
  <c r="M14" i="1"/>
  <c r="N9" i="1"/>
  <c r="N7" i="1"/>
  <c r="O26" i="1"/>
  <c r="P25" i="1"/>
  <c r="T8" i="1" l="1"/>
  <c r="U8" i="1" s="1"/>
  <c r="T5" i="1"/>
  <c r="U5" i="1" s="1"/>
  <c r="T9" i="1"/>
  <c r="U9" i="1" s="1"/>
  <c r="K24" i="1"/>
  <c r="T7" i="1"/>
  <c r="U7" i="1" s="1"/>
  <c r="K22" i="1"/>
  <c r="T10" i="1"/>
  <c r="U10" i="1" s="1"/>
  <c r="O27" i="1"/>
  <c r="P26" i="1"/>
  <c r="T6" i="1"/>
  <c r="U6" i="1" s="1"/>
  <c r="K21" i="1"/>
  <c r="U11" i="1" l="1"/>
  <c r="O28" i="1"/>
  <c r="P28" i="1" s="1"/>
  <c r="P27" i="1"/>
  <c r="P31" i="1" l="1"/>
</calcChain>
</file>

<file path=xl/sharedStrings.xml><?xml version="1.0" encoding="utf-8"?>
<sst xmlns="http://schemas.openxmlformats.org/spreadsheetml/2006/main" count="42" uniqueCount="33">
  <si>
    <t>mes</t>
  </si>
  <si>
    <t>dia</t>
  </si>
  <si>
    <t>cantidad</t>
  </si>
  <si>
    <t>Desde</t>
  </si>
  <si>
    <t>Hasta</t>
  </si>
  <si>
    <t>Marca</t>
  </si>
  <si>
    <t>fo</t>
  </si>
  <si>
    <t>f(mc)</t>
  </si>
  <si>
    <t>P()</t>
  </si>
  <si>
    <t>fe</t>
  </si>
  <si>
    <t>c</t>
  </si>
  <si>
    <t>Po()</t>
  </si>
  <si>
    <t>Pe()</t>
  </si>
  <si>
    <t>Po() AC</t>
  </si>
  <si>
    <t>Pe() AC</t>
  </si>
  <si>
    <t>|Po(AC)-Pe(AC)|</t>
  </si>
  <si>
    <t>N</t>
  </si>
  <si>
    <t>Media</t>
  </si>
  <si>
    <t>Desv</t>
  </si>
  <si>
    <t>Min</t>
  </si>
  <si>
    <t>Max</t>
  </si>
  <si>
    <t>Tamaño Int</t>
  </si>
  <si>
    <t>CALCULADO</t>
  </si>
  <si>
    <t>TABULADO</t>
  </si>
  <si>
    <t>6-1-2 = 3 Grados de libertad</t>
  </si>
  <si>
    <t>KS CALCULADO</t>
  </si>
  <si>
    <t>KS TABULADO</t>
  </si>
  <si>
    <t>SE RECHAZA LA HIPOTESIS YA QUE CHI CALCULADO &gt; CHI TABULADO</t>
  </si>
  <si>
    <t>SE RECHAZA LA HIPOTESIS YA QUE KS CALCULADO &gt; KS TABULADO</t>
  </si>
  <si>
    <t>314 GRADOS DE LIBERTAD</t>
  </si>
  <si>
    <t>Prueba de bondad de ajuste "Chi cuadrado" a distribucion normal con media 10,2452 y desv 7,1417</t>
  </si>
  <si>
    <t>TOTAL</t>
  </si>
  <si>
    <t>Prueba de bondad de ajuste "Kolmogorov Smirnov" a distribucion normal con N=314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</si>
</sst>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4" borderId="0" xfId="0" applyFill="1"/>
    <xf numFmtId="0" fontId="3" fillId="3" borderId="0" xfId="0" applyFont="1" applyFill="1"/>
    <xf numFmtId="0" fontId="3" fillId="0" borderId="0" xfId="0" applyFon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5" borderId="2" xfId="0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4" xfId="0" applyFill="1" applyBorder="1"/>
    <xf numFmtId="0" fontId="2" fillId="5" borderId="4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1" fillId="0" borderId="1" xfId="0" applyFont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164" fontId="2" fillId="5" borderId="1" xfId="0" applyNumberFormat="1" applyFont="1" applyFill="1" applyBorder="1"/>
    <xf numFmtId="0" fontId="2" fillId="5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de frencuencias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Frecuencia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Hoja1!$J$5:$J$13</c:f>
              <c:numCache>
                <c:formatCode>General</c:formatCode>
                <c:ptCount val="9"/>
                <c:pt idx="0" formatCode="0.0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Hoja1!$K$5:$K$13</c:f>
              <c:numCache>
                <c:formatCode>General</c:formatCode>
                <c:ptCount val="9"/>
                <c:pt idx="0">
                  <c:v>69</c:v>
                </c:pt>
                <c:pt idx="1">
                  <c:v>86</c:v>
                </c:pt>
                <c:pt idx="2">
                  <c:v>87</c:v>
                </c:pt>
                <c:pt idx="3">
                  <c:v>46</c:v>
                </c:pt>
                <c:pt idx="4">
                  <c:v>8</c:v>
                </c:pt>
                <c:pt idx="5">
                  <c:v>13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420-4C53-895D-66829D17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5576"/>
        <c:axId val="499746232"/>
      </c:scatterChart>
      <c:valAx>
        <c:axId val="49974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Intervalos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46232"/>
        <c:crosses val="autoZero"/>
        <c:crossBetween val="midCat"/>
      </c:valAx>
      <c:valAx>
        <c:axId val="4997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observada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4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frencuencia</c:v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>
              <a:glow>
                <a:schemeClr val="accent1">
                  <a:alpha val="33000"/>
                </a:schemeClr>
              </a:glow>
              <a:outerShdw blurRad="12700" dist="50800" dir="5400000" sx="101000" sy="10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Hoja1!$H$5:$I$13</c:f>
              <c:multiLvlStrCache>
                <c:ptCount val="9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  <c:pt idx="7">
                    <c:v>40</c:v>
                  </c:pt>
                  <c:pt idx="8">
                    <c:v>45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</c:lvl>
              </c:multiLvlStrCache>
            </c:multiLvlStrRef>
          </c:cat>
          <c:val>
            <c:numRef>
              <c:f>Hoja1!$K$5:$K$13</c:f>
              <c:numCache>
                <c:formatCode>General</c:formatCode>
                <c:ptCount val="9"/>
                <c:pt idx="0">
                  <c:v>69</c:v>
                </c:pt>
                <c:pt idx="1">
                  <c:v>86</c:v>
                </c:pt>
                <c:pt idx="2">
                  <c:v>87</c:v>
                </c:pt>
                <c:pt idx="3">
                  <c:v>46</c:v>
                </c:pt>
                <c:pt idx="4">
                  <c:v>8</c:v>
                </c:pt>
                <c:pt idx="5">
                  <c:v>13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6-441D-8E26-A740902A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9771816"/>
        <c:axId val="499772144"/>
      </c:barChart>
      <c:catAx>
        <c:axId val="49977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Intervalos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72144"/>
        <c:crosses val="autoZero"/>
        <c:auto val="1"/>
        <c:lblAlgn val="ctr"/>
        <c:lblOffset val="100"/>
        <c:noMultiLvlLbl val="0"/>
      </c:catAx>
      <c:valAx>
        <c:axId val="4997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observada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7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34</xdr:row>
      <xdr:rowOff>104774</xdr:rowOff>
    </xdr:from>
    <xdr:to>
      <xdr:col>10</xdr:col>
      <xdr:colOff>180975</xdr:colOff>
      <xdr:row>53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0E2762-C6E2-4445-A5AF-01F78AAB8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34</xdr:row>
      <xdr:rowOff>95249</xdr:rowOff>
    </xdr:from>
    <xdr:to>
      <xdr:col>17</xdr:col>
      <xdr:colOff>85725</xdr:colOff>
      <xdr:row>53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D56948-A3E4-4910-B04D-A97F09501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5"/>
  <sheetViews>
    <sheetView tabSelected="1" topLeftCell="B34" workbookViewId="0">
      <selection activeCell="S50" sqref="S50"/>
    </sheetView>
  </sheetViews>
  <sheetFormatPr baseColWidth="10" defaultColWidth="11.5703125" defaultRowHeight="12.75" x14ac:dyDescent="0.2"/>
  <cols>
    <col min="1" max="1" width="5" customWidth="1"/>
    <col min="2" max="2" width="4" customWidth="1"/>
    <col min="3" max="3" width="8.42578125" customWidth="1"/>
    <col min="6" max="6" width="12.85546875" customWidth="1"/>
    <col min="15" max="15" width="14.85546875" customWidth="1"/>
    <col min="16" max="16" width="14.5703125" customWidth="1"/>
    <col min="20" max="20" width="12.7109375" customWidth="1"/>
  </cols>
  <sheetData>
    <row r="1" spans="1:30" x14ac:dyDescent="0.2">
      <c r="A1" t="s">
        <v>0</v>
      </c>
      <c r="B1" t="s">
        <v>1</v>
      </c>
      <c r="C1" t="s">
        <v>2</v>
      </c>
    </row>
    <row r="2" spans="1:30" ht="15" x14ac:dyDescent="0.25">
      <c r="A2">
        <v>1</v>
      </c>
      <c r="B2">
        <v>1</v>
      </c>
      <c r="C2">
        <v>2</v>
      </c>
      <c r="E2" s="26" t="s">
        <v>16</v>
      </c>
      <c r="F2" s="23">
        <f>COUNT(muestra)</f>
        <v>314</v>
      </c>
    </row>
    <row r="3" spans="1:30" ht="15" x14ac:dyDescent="0.25">
      <c r="A3">
        <v>1</v>
      </c>
      <c r="B3">
        <v>2</v>
      </c>
      <c r="C3">
        <v>7</v>
      </c>
      <c r="E3" s="26" t="s">
        <v>17</v>
      </c>
      <c r="F3" s="8">
        <f>SUM(muestra)/COUNT(muestra)</f>
        <v>10.245222929936306</v>
      </c>
      <c r="H3" s="17" t="s">
        <v>30</v>
      </c>
      <c r="I3" s="15"/>
      <c r="J3" s="15"/>
      <c r="K3" s="15"/>
      <c r="L3" s="15"/>
      <c r="M3" s="15"/>
      <c r="N3" s="15"/>
      <c r="O3" s="19"/>
    </row>
    <row r="4" spans="1:30" ht="15" x14ac:dyDescent="0.25">
      <c r="A4">
        <v>1</v>
      </c>
      <c r="B4">
        <v>3</v>
      </c>
      <c r="C4">
        <v>1</v>
      </c>
      <c r="E4" s="26" t="s">
        <v>18</v>
      </c>
      <c r="F4" s="24">
        <f>_xlfn.STDEV.S(muestra)</f>
        <v>7.1416784690921418</v>
      </c>
      <c r="H4" s="10" t="s">
        <v>3</v>
      </c>
      <c r="I4" s="10" t="s">
        <v>4</v>
      </c>
      <c r="J4" s="10" t="s">
        <v>5</v>
      </c>
      <c r="K4" s="10" t="s">
        <v>6</v>
      </c>
      <c r="L4" s="10" t="s">
        <v>7</v>
      </c>
      <c r="M4" s="10" t="s">
        <v>8</v>
      </c>
      <c r="N4" s="10" t="s">
        <v>9</v>
      </c>
      <c r="Q4" s="10" t="s">
        <v>3</v>
      </c>
      <c r="R4" s="10" t="s">
        <v>4</v>
      </c>
      <c r="S4" s="10" t="s">
        <v>6</v>
      </c>
      <c r="T4" s="10" t="s">
        <v>9</v>
      </c>
      <c r="U4" s="10" t="s">
        <v>10</v>
      </c>
    </row>
    <row r="5" spans="1:30" ht="15" x14ac:dyDescent="0.25">
      <c r="A5">
        <v>1</v>
      </c>
      <c r="B5">
        <v>5</v>
      </c>
      <c r="C5">
        <v>11</v>
      </c>
      <c r="E5" s="1"/>
      <c r="F5" s="1"/>
      <c r="H5" s="7">
        <v>0</v>
      </c>
      <c r="I5" s="7">
        <f t="shared" ref="I5:I13" si="0">H5+$F$8</f>
        <v>5</v>
      </c>
      <c r="J5" s="11">
        <f>(H5+I5)/2</f>
        <v>2.5</v>
      </c>
      <c r="K5" s="7">
        <f t="shared" ref="K5:K13" si="1">COUNTIFS(muestra,CONCATENATE("&gt;=",H5),muestra,CONCATENATE("&lt;",I5))</f>
        <v>69</v>
      </c>
      <c r="L5" s="8">
        <f t="shared" ref="L5:L13" si="2">EXP(-0.5*POWER((J5-media)/desv,2))/(desv*SQRTPI(2))</f>
        <v>3.102482725146798E-2</v>
      </c>
      <c r="M5" s="9">
        <f>L5*(I5-H5)</f>
        <v>0.1551241362573399</v>
      </c>
      <c r="N5" s="8">
        <f>$K$14*M5</f>
        <v>48.708978784804728</v>
      </c>
      <c r="Q5" s="7">
        <v>0</v>
      </c>
      <c r="R5" s="7">
        <f>Q5+$F$8</f>
        <v>5</v>
      </c>
      <c r="S5" s="7">
        <f t="shared" ref="S5:S10" si="3">COUNTIFS(muestra,CONCATENATE("&gt;=",Q5),muestra,CONCATENATE("&lt;",R5))</f>
        <v>69</v>
      </c>
      <c r="T5" s="8">
        <f>N5</f>
        <v>48.708978784804728</v>
      </c>
      <c r="U5" s="8">
        <f t="shared" ref="U5:U10" si="4">POWER(S5-T5,2)/T5</f>
        <v>8.4527648131261319</v>
      </c>
    </row>
    <row r="6" spans="1:30" ht="15" x14ac:dyDescent="0.25">
      <c r="A6">
        <v>1</v>
      </c>
      <c r="B6">
        <v>6</v>
      </c>
      <c r="C6">
        <v>7</v>
      </c>
      <c r="E6" s="26" t="s">
        <v>19</v>
      </c>
      <c r="F6" s="25">
        <f>MIN(muestra)</f>
        <v>1</v>
      </c>
      <c r="H6" s="7">
        <f>I5</f>
        <v>5</v>
      </c>
      <c r="I6" s="7">
        <f t="shared" si="0"/>
        <v>10</v>
      </c>
      <c r="J6" s="7">
        <f t="shared" ref="J6:J13" si="5">(H6+I6)/2</f>
        <v>7.5</v>
      </c>
      <c r="K6" s="7">
        <f t="shared" si="1"/>
        <v>86</v>
      </c>
      <c r="L6" s="8">
        <f t="shared" si="2"/>
        <v>5.1882902142355469E-2</v>
      </c>
      <c r="M6" s="9">
        <f t="shared" ref="M6:M13" si="6">L6*(I6-H6)</f>
        <v>0.25941451071177735</v>
      </c>
      <c r="N6" s="8">
        <f t="shared" ref="N6:N13" si="7">$K$14*M6</f>
        <v>81.456156363498081</v>
      </c>
      <c r="Q6" s="7">
        <f>R5</f>
        <v>5</v>
      </c>
      <c r="R6" s="7">
        <f>Q6+$F$8</f>
        <v>10</v>
      </c>
      <c r="S6" s="7">
        <f t="shared" si="3"/>
        <v>86</v>
      </c>
      <c r="T6" s="8">
        <f>N6</f>
        <v>81.456156363498081</v>
      </c>
      <c r="U6" s="8">
        <f t="shared" si="4"/>
        <v>0.25346782753710978</v>
      </c>
    </row>
    <row r="7" spans="1:30" ht="15" x14ac:dyDescent="0.25">
      <c r="A7">
        <v>1</v>
      </c>
      <c r="B7">
        <v>7</v>
      </c>
      <c r="C7">
        <v>19</v>
      </c>
      <c r="E7" s="26" t="s">
        <v>20</v>
      </c>
      <c r="F7" s="25">
        <f>MAX(muestra)</f>
        <v>42</v>
      </c>
      <c r="H7" s="7">
        <f t="shared" ref="H7:H13" si="8">I6</f>
        <v>10</v>
      </c>
      <c r="I7" s="7">
        <f t="shared" si="0"/>
        <v>15</v>
      </c>
      <c r="J7" s="7">
        <f t="shared" si="5"/>
        <v>12.5</v>
      </c>
      <c r="K7" s="7">
        <f t="shared" si="1"/>
        <v>87</v>
      </c>
      <c r="L7" s="8">
        <f t="shared" si="2"/>
        <v>5.3145268420913591E-2</v>
      </c>
      <c r="M7" s="9">
        <f t="shared" si="6"/>
        <v>0.26572634210456797</v>
      </c>
      <c r="N7" s="8">
        <f t="shared" si="7"/>
        <v>83.438071420834348</v>
      </c>
      <c r="Q7" s="7">
        <f>R6</f>
        <v>10</v>
      </c>
      <c r="R7" s="7">
        <f>Q7+$F$8</f>
        <v>15</v>
      </c>
      <c r="S7" s="7">
        <f t="shared" si="3"/>
        <v>87</v>
      </c>
      <c r="T7" s="8">
        <f>N7</f>
        <v>83.438071420834348</v>
      </c>
      <c r="U7" s="8">
        <f t="shared" si="4"/>
        <v>0.15205690863929816</v>
      </c>
    </row>
    <row r="8" spans="1:30" x14ac:dyDescent="0.2">
      <c r="A8">
        <v>1</v>
      </c>
      <c r="B8">
        <v>8</v>
      </c>
      <c r="C8">
        <v>16</v>
      </c>
      <c r="E8" s="28" t="s">
        <v>21</v>
      </c>
      <c r="F8" s="29">
        <v>5</v>
      </c>
      <c r="H8" s="7">
        <f t="shared" si="8"/>
        <v>15</v>
      </c>
      <c r="I8" s="7">
        <f t="shared" si="0"/>
        <v>20</v>
      </c>
      <c r="J8" s="7">
        <f t="shared" si="5"/>
        <v>17.5</v>
      </c>
      <c r="K8" s="7">
        <f t="shared" si="1"/>
        <v>46</v>
      </c>
      <c r="L8" s="8">
        <f t="shared" si="2"/>
        <v>3.3344975585949142E-2</v>
      </c>
      <c r="M8" s="9">
        <f t="shared" si="6"/>
        <v>0.16672487792974572</v>
      </c>
      <c r="N8" s="8">
        <f t="shared" si="7"/>
        <v>52.351611669940155</v>
      </c>
      <c r="Q8" s="7">
        <f>R7</f>
        <v>15</v>
      </c>
      <c r="R8" s="7">
        <f>Q8+$F$8</f>
        <v>20</v>
      </c>
      <c r="S8" s="7">
        <f t="shared" si="3"/>
        <v>46</v>
      </c>
      <c r="T8" s="8">
        <f>N8</f>
        <v>52.351611669940155</v>
      </c>
      <c r="U8" s="8">
        <f t="shared" si="4"/>
        <v>0.77061564140697791</v>
      </c>
    </row>
    <row r="9" spans="1:30" x14ac:dyDescent="0.2">
      <c r="A9">
        <v>1</v>
      </c>
      <c r="B9">
        <v>9</v>
      </c>
      <c r="C9">
        <v>11</v>
      </c>
      <c r="H9" s="7">
        <f t="shared" si="8"/>
        <v>20</v>
      </c>
      <c r="I9" s="7">
        <f t="shared" si="0"/>
        <v>25</v>
      </c>
      <c r="J9" s="7">
        <f t="shared" si="5"/>
        <v>22.5</v>
      </c>
      <c r="K9" s="7">
        <f t="shared" si="1"/>
        <v>8</v>
      </c>
      <c r="L9" s="8">
        <f t="shared" si="2"/>
        <v>1.2815089913483112E-2</v>
      </c>
      <c r="M9" s="9">
        <f t="shared" si="6"/>
        <v>6.4075449567415566E-2</v>
      </c>
      <c r="N9" s="8">
        <f t="shared" si="7"/>
        <v>20.119691164168486</v>
      </c>
      <c r="Q9" s="7">
        <f>R8</f>
        <v>20</v>
      </c>
      <c r="R9" s="7">
        <f>Q9+$F$8</f>
        <v>25</v>
      </c>
      <c r="S9" s="7">
        <f t="shared" si="3"/>
        <v>8</v>
      </c>
      <c r="T9" s="8">
        <f>N9</f>
        <v>20.119691164168486</v>
      </c>
      <c r="U9" s="8">
        <f t="shared" si="4"/>
        <v>7.3006545039029813</v>
      </c>
    </row>
    <row r="10" spans="1:30" x14ac:dyDescent="0.2">
      <c r="A10">
        <v>1</v>
      </c>
      <c r="B10">
        <v>10</v>
      </c>
      <c r="C10">
        <v>4</v>
      </c>
      <c r="H10" s="7">
        <f t="shared" si="8"/>
        <v>25</v>
      </c>
      <c r="I10" s="7">
        <f t="shared" si="0"/>
        <v>30</v>
      </c>
      <c r="J10" s="7">
        <f t="shared" si="5"/>
        <v>27.5</v>
      </c>
      <c r="K10" s="7">
        <f t="shared" si="1"/>
        <v>13</v>
      </c>
      <c r="L10" s="8">
        <f t="shared" si="2"/>
        <v>3.0167433666350709E-3</v>
      </c>
      <c r="M10" s="9">
        <f t="shared" si="6"/>
        <v>1.5083716833175356E-2</v>
      </c>
      <c r="N10" s="8">
        <f t="shared" si="7"/>
        <v>4.7362870856170618</v>
      </c>
      <c r="Q10" s="7">
        <v>25</v>
      </c>
      <c r="R10" s="7">
        <v>45</v>
      </c>
      <c r="S10" s="7">
        <f t="shared" si="3"/>
        <v>18</v>
      </c>
      <c r="T10" s="8">
        <f>SUM(N10:N13)</f>
        <v>5.4828046620121684</v>
      </c>
      <c r="U10" s="8">
        <f t="shared" si="4"/>
        <v>28.576648045645186</v>
      </c>
    </row>
    <row r="11" spans="1:30" x14ac:dyDescent="0.2">
      <c r="A11">
        <v>1</v>
      </c>
      <c r="B11">
        <v>11</v>
      </c>
      <c r="C11">
        <v>1</v>
      </c>
      <c r="H11" s="7">
        <f t="shared" si="8"/>
        <v>30</v>
      </c>
      <c r="I11" s="7">
        <f t="shared" si="0"/>
        <v>35</v>
      </c>
      <c r="J11" s="7">
        <f t="shared" si="5"/>
        <v>32.5</v>
      </c>
      <c r="K11" s="7">
        <f t="shared" si="1"/>
        <v>1</v>
      </c>
      <c r="L11" s="8">
        <f t="shared" si="2"/>
        <v>4.3499125920002833E-4</v>
      </c>
      <c r="M11" s="9">
        <f t="shared" si="6"/>
        <v>2.1749562960001415E-3</v>
      </c>
      <c r="N11" s="8">
        <f t="shared" si="7"/>
        <v>0.68293627694404446</v>
      </c>
      <c r="T11" s="28" t="s">
        <v>22</v>
      </c>
      <c r="U11" s="21">
        <f>SUM(U5:U10)</f>
        <v>45.506207740257686</v>
      </c>
      <c r="AB11" s="6"/>
    </row>
    <row r="12" spans="1:30" x14ac:dyDescent="0.2">
      <c r="A12">
        <v>1</v>
      </c>
      <c r="B12">
        <v>12</v>
      </c>
      <c r="C12">
        <v>4</v>
      </c>
      <c r="H12" s="7">
        <f t="shared" si="8"/>
        <v>35</v>
      </c>
      <c r="I12" s="7">
        <f t="shared" si="0"/>
        <v>40</v>
      </c>
      <c r="J12" s="7">
        <f t="shared" si="5"/>
        <v>37.5</v>
      </c>
      <c r="K12" s="7">
        <f t="shared" si="1"/>
        <v>3</v>
      </c>
      <c r="L12" s="8">
        <f t="shared" si="2"/>
        <v>3.8419185107514433E-5</v>
      </c>
      <c r="M12" s="9">
        <f t="shared" si="6"/>
        <v>1.9209592553757216E-4</v>
      </c>
      <c r="N12" s="8">
        <f t="shared" si="7"/>
        <v>6.0318120618797655E-2</v>
      </c>
      <c r="T12" s="28" t="s">
        <v>23</v>
      </c>
      <c r="U12" s="22">
        <v>12.6</v>
      </c>
    </row>
    <row r="13" spans="1:30" x14ac:dyDescent="0.2">
      <c r="A13">
        <v>1</v>
      </c>
      <c r="B13">
        <v>13</v>
      </c>
      <c r="C13">
        <v>6</v>
      </c>
      <c r="H13" s="7">
        <f t="shared" si="8"/>
        <v>40</v>
      </c>
      <c r="I13" s="7">
        <f t="shared" si="0"/>
        <v>45</v>
      </c>
      <c r="J13" s="7">
        <f t="shared" si="5"/>
        <v>42.5</v>
      </c>
      <c r="K13" s="7">
        <f t="shared" si="1"/>
        <v>1</v>
      </c>
      <c r="L13" s="8">
        <f t="shared" si="2"/>
        <v>2.0784578549456499E-6</v>
      </c>
      <c r="M13" s="9">
        <f t="shared" si="6"/>
        <v>1.039228927472825E-5</v>
      </c>
      <c r="N13" s="8">
        <f t="shared" si="7"/>
        <v>3.2631788322646706E-3</v>
      </c>
      <c r="T13" s="3" t="s">
        <v>24</v>
      </c>
      <c r="U13" s="3"/>
      <c r="V13" s="2"/>
    </row>
    <row r="14" spans="1:30" x14ac:dyDescent="0.2">
      <c r="A14">
        <v>1</v>
      </c>
      <c r="B14">
        <v>14</v>
      </c>
      <c r="C14">
        <v>7</v>
      </c>
      <c r="H14" s="14" t="s">
        <v>31</v>
      </c>
      <c r="I14" s="7"/>
      <c r="J14" s="7"/>
      <c r="K14" s="12">
        <f>SUM(K5:K13)</f>
        <v>314</v>
      </c>
      <c r="L14" s="7"/>
      <c r="M14" s="13">
        <f>SUM(M5:M13)</f>
        <v>0.92852647791483423</v>
      </c>
      <c r="N14" s="8"/>
      <c r="Q14" s="5" t="s">
        <v>27</v>
      </c>
      <c r="R14" s="5"/>
      <c r="S14" s="5"/>
      <c r="T14" s="5"/>
      <c r="U14" s="5"/>
      <c r="V14" s="5"/>
    </row>
    <row r="15" spans="1:30" x14ac:dyDescent="0.2">
      <c r="A15">
        <v>1</v>
      </c>
      <c r="B15">
        <v>15</v>
      </c>
      <c r="C15">
        <v>6</v>
      </c>
      <c r="AA15" s="4"/>
      <c r="AB15" s="4"/>
      <c r="AC15" s="4"/>
      <c r="AD15" s="4"/>
    </row>
    <row r="16" spans="1:30" x14ac:dyDescent="0.2">
      <c r="A16">
        <v>1</v>
      </c>
      <c r="B16">
        <v>16</v>
      </c>
      <c r="C16">
        <v>6</v>
      </c>
    </row>
    <row r="17" spans="1:16" x14ac:dyDescent="0.2">
      <c r="A17">
        <v>1</v>
      </c>
      <c r="B17">
        <v>17</v>
      </c>
      <c r="C17">
        <v>1</v>
      </c>
    </row>
    <row r="18" spans="1:16" x14ac:dyDescent="0.2">
      <c r="A18">
        <v>1</v>
      </c>
      <c r="B18">
        <v>19</v>
      </c>
      <c r="C18">
        <v>5</v>
      </c>
      <c r="I18" s="17" t="s">
        <v>32</v>
      </c>
      <c r="J18" s="15"/>
      <c r="K18" s="15"/>
      <c r="L18" s="15"/>
      <c r="M18" s="16"/>
      <c r="N18" s="16"/>
      <c r="O18" s="18"/>
    </row>
    <row r="19" spans="1:16" ht="15" x14ac:dyDescent="0.25">
      <c r="A19">
        <v>1</v>
      </c>
      <c r="B19">
        <v>20</v>
      </c>
      <c r="C19">
        <v>2</v>
      </c>
      <c r="H19" s="10" t="s">
        <v>3</v>
      </c>
      <c r="I19" s="10" t="s">
        <v>4</v>
      </c>
      <c r="J19" s="10" t="s">
        <v>6</v>
      </c>
      <c r="K19" s="10" t="s">
        <v>9</v>
      </c>
      <c r="L19" s="10" t="s">
        <v>11</v>
      </c>
      <c r="M19" s="10" t="s">
        <v>12</v>
      </c>
      <c r="N19" s="10" t="s">
        <v>13</v>
      </c>
      <c r="O19" s="10" t="s">
        <v>14</v>
      </c>
      <c r="P19" s="10" t="s">
        <v>15</v>
      </c>
    </row>
    <row r="20" spans="1:16" x14ac:dyDescent="0.2">
      <c r="A20">
        <v>1</v>
      </c>
      <c r="B20">
        <v>21</v>
      </c>
      <c r="C20">
        <v>4</v>
      </c>
      <c r="H20" s="7">
        <f t="shared" ref="H20:I28" si="9">H5</f>
        <v>0</v>
      </c>
      <c r="I20" s="7">
        <f t="shared" si="9"/>
        <v>5</v>
      </c>
      <c r="J20" s="7">
        <f t="shared" ref="J20:J29" si="10">K5</f>
        <v>69</v>
      </c>
      <c r="K20" s="8">
        <f t="shared" ref="K20:K28" si="11">N5</f>
        <v>48.708978784804728</v>
      </c>
      <c r="L20" s="7">
        <f t="shared" ref="L20:L28" si="12">J20/tam_muestra</f>
        <v>0.21974522292993631</v>
      </c>
      <c r="M20" s="9">
        <f t="shared" ref="M20:M28" si="13">M5</f>
        <v>0.1551241362573399</v>
      </c>
      <c r="N20" s="7">
        <f>L20</f>
        <v>0.21974522292993631</v>
      </c>
      <c r="O20" s="9">
        <f>M20</f>
        <v>0.1551241362573399</v>
      </c>
      <c r="P20" s="9">
        <f>ABS(N20-O20)</f>
        <v>6.4621086672596417E-2</v>
      </c>
    </row>
    <row r="21" spans="1:16" x14ac:dyDescent="0.2">
      <c r="A21">
        <v>1</v>
      </c>
      <c r="B21">
        <v>22</v>
      </c>
      <c r="C21">
        <v>6</v>
      </c>
      <c r="H21" s="7">
        <f t="shared" si="9"/>
        <v>5</v>
      </c>
      <c r="I21" s="7">
        <f t="shared" si="9"/>
        <v>10</v>
      </c>
      <c r="J21" s="7">
        <f t="shared" si="10"/>
        <v>86</v>
      </c>
      <c r="K21" s="8">
        <f t="shared" si="11"/>
        <v>81.456156363498081</v>
      </c>
      <c r="L21" s="7">
        <f t="shared" si="12"/>
        <v>0.27388535031847133</v>
      </c>
      <c r="M21" s="9">
        <f t="shared" si="13"/>
        <v>0.25941451071177735</v>
      </c>
      <c r="N21" s="7">
        <f>N20+L21</f>
        <v>0.49363057324840764</v>
      </c>
      <c r="O21" s="9">
        <f>O20+M21</f>
        <v>0.41453864696911724</v>
      </c>
      <c r="P21" s="9">
        <f t="shared" ref="P21:P28" si="14">ABS(N21-O21)</f>
        <v>7.9091926279290403E-2</v>
      </c>
    </row>
    <row r="22" spans="1:16" x14ac:dyDescent="0.2">
      <c r="A22">
        <v>1</v>
      </c>
      <c r="B22">
        <v>23</v>
      </c>
      <c r="C22">
        <v>12</v>
      </c>
      <c r="H22" s="7">
        <f t="shared" si="9"/>
        <v>10</v>
      </c>
      <c r="I22" s="7">
        <f t="shared" si="9"/>
        <v>15</v>
      </c>
      <c r="J22" s="7">
        <f t="shared" si="10"/>
        <v>87</v>
      </c>
      <c r="K22" s="8">
        <f t="shared" si="11"/>
        <v>83.438071420834348</v>
      </c>
      <c r="L22" s="7">
        <f t="shared" si="12"/>
        <v>0.27707006369426751</v>
      </c>
      <c r="M22" s="9">
        <f t="shared" si="13"/>
        <v>0.26572634210456797</v>
      </c>
      <c r="N22" s="7">
        <f t="shared" ref="N22:N26" si="15">N21+L22</f>
        <v>0.77070063694267521</v>
      </c>
      <c r="O22" s="9">
        <f t="shared" ref="O22:O28" si="16">O21+M22</f>
        <v>0.68026498907368516</v>
      </c>
      <c r="P22" s="9">
        <f t="shared" si="14"/>
        <v>9.0435647868990054E-2</v>
      </c>
    </row>
    <row r="23" spans="1:16" x14ac:dyDescent="0.2">
      <c r="A23">
        <v>1</v>
      </c>
      <c r="B23">
        <v>24</v>
      </c>
      <c r="C23">
        <v>1</v>
      </c>
      <c r="H23" s="7">
        <f t="shared" si="9"/>
        <v>15</v>
      </c>
      <c r="I23" s="7">
        <f t="shared" si="9"/>
        <v>20</v>
      </c>
      <c r="J23" s="7">
        <f t="shared" si="10"/>
        <v>46</v>
      </c>
      <c r="K23" s="8">
        <f t="shared" si="11"/>
        <v>52.351611669940155</v>
      </c>
      <c r="L23" s="7">
        <f t="shared" si="12"/>
        <v>0.1464968152866242</v>
      </c>
      <c r="M23" s="9">
        <f t="shared" si="13"/>
        <v>0.16672487792974572</v>
      </c>
      <c r="N23" s="7">
        <f t="shared" si="15"/>
        <v>0.91719745222929938</v>
      </c>
      <c r="O23" s="9">
        <f t="shared" si="16"/>
        <v>0.84698986700343082</v>
      </c>
      <c r="P23" s="9">
        <f t="shared" si="14"/>
        <v>7.0207585225868563E-2</v>
      </c>
    </row>
    <row r="24" spans="1:16" x14ac:dyDescent="0.2">
      <c r="A24">
        <v>1</v>
      </c>
      <c r="B24">
        <v>25</v>
      </c>
      <c r="C24">
        <v>1</v>
      </c>
      <c r="H24" s="7">
        <f t="shared" si="9"/>
        <v>20</v>
      </c>
      <c r="I24" s="7">
        <f t="shared" si="9"/>
        <v>25</v>
      </c>
      <c r="J24" s="7">
        <f t="shared" si="10"/>
        <v>8</v>
      </c>
      <c r="K24" s="8">
        <f t="shared" si="11"/>
        <v>20.119691164168486</v>
      </c>
      <c r="L24" s="7">
        <f t="shared" si="12"/>
        <v>2.5477707006369428E-2</v>
      </c>
      <c r="M24" s="9">
        <f t="shared" si="13"/>
        <v>6.4075449567415566E-2</v>
      </c>
      <c r="N24" s="7">
        <f t="shared" si="15"/>
        <v>0.9426751592356688</v>
      </c>
      <c r="O24" s="9">
        <f t="shared" si="16"/>
        <v>0.91106531657084644</v>
      </c>
      <c r="P24" s="9">
        <f t="shared" si="14"/>
        <v>3.1609842664822363E-2</v>
      </c>
    </row>
    <row r="25" spans="1:16" x14ac:dyDescent="0.2">
      <c r="A25">
        <v>1</v>
      </c>
      <c r="B25">
        <v>26</v>
      </c>
      <c r="C25">
        <v>14</v>
      </c>
      <c r="H25" s="7">
        <f t="shared" si="9"/>
        <v>25</v>
      </c>
      <c r="I25" s="7">
        <f t="shared" si="9"/>
        <v>30</v>
      </c>
      <c r="J25" s="7">
        <f t="shared" si="10"/>
        <v>13</v>
      </c>
      <c r="K25" s="8">
        <f t="shared" si="11"/>
        <v>4.7362870856170618</v>
      </c>
      <c r="L25" s="7">
        <f t="shared" si="12"/>
        <v>4.1401273885350316E-2</v>
      </c>
      <c r="M25" s="9">
        <f t="shared" si="13"/>
        <v>1.5083716833175356E-2</v>
      </c>
      <c r="N25" s="7">
        <f t="shared" si="15"/>
        <v>0.98407643312101911</v>
      </c>
      <c r="O25" s="9">
        <f t="shared" si="16"/>
        <v>0.92614903340402177</v>
      </c>
      <c r="P25" s="9">
        <f t="shared" si="14"/>
        <v>5.7927399716997341E-2</v>
      </c>
    </row>
    <row r="26" spans="1:16" x14ac:dyDescent="0.2">
      <c r="A26">
        <v>1</v>
      </c>
      <c r="B26">
        <v>27</v>
      </c>
      <c r="C26">
        <v>5</v>
      </c>
      <c r="H26" s="7">
        <f t="shared" si="9"/>
        <v>30</v>
      </c>
      <c r="I26" s="7">
        <f t="shared" si="9"/>
        <v>35</v>
      </c>
      <c r="J26" s="7">
        <f t="shared" si="10"/>
        <v>1</v>
      </c>
      <c r="K26" s="8">
        <f t="shared" si="11"/>
        <v>0.68293627694404446</v>
      </c>
      <c r="L26" s="7">
        <f t="shared" si="12"/>
        <v>3.1847133757961785E-3</v>
      </c>
      <c r="M26" s="9">
        <f t="shared" si="13"/>
        <v>2.1749562960001415E-3</v>
      </c>
      <c r="N26" s="7">
        <f t="shared" si="15"/>
        <v>0.98726114649681529</v>
      </c>
      <c r="O26" s="9">
        <f t="shared" si="16"/>
        <v>0.92832398970002195</v>
      </c>
      <c r="P26" s="9">
        <f t="shared" si="14"/>
        <v>5.8937156796793344E-2</v>
      </c>
    </row>
    <row r="27" spans="1:16" x14ac:dyDescent="0.2">
      <c r="A27">
        <v>1</v>
      </c>
      <c r="B27">
        <v>28</v>
      </c>
      <c r="C27">
        <v>6</v>
      </c>
      <c r="H27" s="7">
        <f t="shared" si="9"/>
        <v>35</v>
      </c>
      <c r="I27" s="7">
        <f t="shared" si="9"/>
        <v>40</v>
      </c>
      <c r="J27" s="7">
        <f t="shared" si="10"/>
        <v>3</v>
      </c>
      <c r="K27" s="8">
        <f t="shared" si="11"/>
        <v>6.0318120618797655E-2</v>
      </c>
      <c r="L27" s="7">
        <f t="shared" si="12"/>
        <v>9.5541401273885346E-3</v>
      </c>
      <c r="M27" s="9">
        <f t="shared" si="13"/>
        <v>1.9209592553757216E-4</v>
      </c>
      <c r="N27" s="7">
        <f>N26+L27</f>
        <v>0.99681528662420382</v>
      </c>
      <c r="O27" s="9">
        <f t="shared" si="16"/>
        <v>0.92851608562555954</v>
      </c>
      <c r="P27" s="9">
        <f t="shared" si="14"/>
        <v>6.8299200998644283E-2</v>
      </c>
    </row>
    <row r="28" spans="1:16" x14ac:dyDescent="0.2">
      <c r="A28">
        <v>1</v>
      </c>
      <c r="B28">
        <v>29</v>
      </c>
      <c r="C28">
        <v>11</v>
      </c>
      <c r="H28" s="7">
        <f t="shared" si="9"/>
        <v>40</v>
      </c>
      <c r="I28" s="7">
        <f t="shared" si="9"/>
        <v>45</v>
      </c>
      <c r="J28" s="7">
        <f t="shared" si="10"/>
        <v>1</v>
      </c>
      <c r="K28" s="8">
        <f t="shared" si="11"/>
        <v>3.2631788322646706E-3</v>
      </c>
      <c r="L28" s="7">
        <f t="shared" si="12"/>
        <v>3.1847133757961785E-3</v>
      </c>
      <c r="M28" s="9">
        <f t="shared" si="13"/>
        <v>1.039228927472825E-5</v>
      </c>
      <c r="N28" s="7">
        <f>N27+L28</f>
        <v>1</v>
      </c>
      <c r="O28" s="9">
        <f t="shared" si="16"/>
        <v>0.92852647791483423</v>
      </c>
      <c r="P28" s="9">
        <f t="shared" si="14"/>
        <v>7.1473522085165775E-2</v>
      </c>
    </row>
    <row r="29" spans="1:16" x14ac:dyDescent="0.2">
      <c r="A29">
        <v>1</v>
      </c>
      <c r="B29">
        <v>30</v>
      </c>
      <c r="C29">
        <v>7</v>
      </c>
      <c r="H29" s="14" t="s">
        <v>31</v>
      </c>
      <c r="I29" s="7"/>
      <c r="J29" s="12">
        <f t="shared" si="10"/>
        <v>314</v>
      </c>
      <c r="K29" s="7"/>
      <c r="L29" s="12">
        <f>SUM(L20:L28)</f>
        <v>1</v>
      </c>
      <c r="M29" s="13">
        <f>SUM(M20:M28)</f>
        <v>0.92852647791483423</v>
      </c>
      <c r="N29" s="7"/>
      <c r="O29" s="7"/>
      <c r="P29" s="7"/>
    </row>
    <row r="30" spans="1:16" x14ac:dyDescent="0.2">
      <c r="A30">
        <v>1</v>
      </c>
      <c r="B30">
        <v>31</v>
      </c>
      <c r="C30">
        <v>3</v>
      </c>
    </row>
    <row r="31" spans="1:16" x14ac:dyDescent="0.2">
      <c r="A31">
        <v>2</v>
      </c>
      <c r="B31">
        <v>1</v>
      </c>
      <c r="C31">
        <v>1</v>
      </c>
      <c r="O31" s="27" t="s">
        <v>25</v>
      </c>
      <c r="P31" s="20">
        <f>SUM(P20:P28)</f>
        <v>0.5926033683091686</v>
      </c>
    </row>
    <row r="32" spans="1:16" x14ac:dyDescent="0.2">
      <c r="A32">
        <v>2</v>
      </c>
      <c r="B32">
        <v>2</v>
      </c>
      <c r="C32">
        <v>15</v>
      </c>
      <c r="O32" s="28" t="s">
        <v>26</v>
      </c>
      <c r="P32" s="20">
        <f>1.36/SQRT(tam_muestra)</f>
        <v>7.6749240125701654E-2</v>
      </c>
    </row>
    <row r="33" spans="1:18" x14ac:dyDescent="0.2">
      <c r="A33">
        <v>2</v>
      </c>
      <c r="B33">
        <v>3</v>
      </c>
      <c r="C33">
        <v>19</v>
      </c>
      <c r="O33" s="3" t="s">
        <v>29</v>
      </c>
      <c r="P33" s="3"/>
      <c r="Q33" s="3"/>
    </row>
    <row r="34" spans="1:18" x14ac:dyDescent="0.2">
      <c r="A34">
        <v>2</v>
      </c>
      <c r="B34">
        <v>4</v>
      </c>
      <c r="C34">
        <v>32</v>
      </c>
      <c r="M34" s="5" t="s">
        <v>28</v>
      </c>
      <c r="N34" s="5"/>
      <c r="O34" s="5"/>
      <c r="P34" s="5"/>
      <c r="Q34" s="5"/>
      <c r="R34" s="5"/>
    </row>
    <row r="35" spans="1:18" x14ac:dyDescent="0.2">
      <c r="A35">
        <v>2</v>
      </c>
      <c r="B35">
        <v>5</v>
      </c>
      <c r="C35">
        <v>6</v>
      </c>
    </row>
    <row r="36" spans="1:18" x14ac:dyDescent="0.2">
      <c r="A36">
        <v>2</v>
      </c>
      <c r="B36">
        <v>6</v>
      </c>
      <c r="C36">
        <v>8</v>
      </c>
    </row>
    <row r="37" spans="1:18" x14ac:dyDescent="0.2">
      <c r="A37">
        <v>2</v>
      </c>
      <c r="B37">
        <v>7</v>
      </c>
      <c r="C37">
        <v>2</v>
      </c>
    </row>
    <row r="38" spans="1:18" x14ac:dyDescent="0.2">
      <c r="A38">
        <v>2</v>
      </c>
      <c r="B38">
        <v>8</v>
      </c>
      <c r="C38">
        <v>1</v>
      </c>
    </row>
    <row r="39" spans="1:18" x14ac:dyDescent="0.2">
      <c r="A39">
        <v>2</v>
      </c>
      <c r="B39">
        <v>9</v>
      </c>
      <c r="C39">
        <v>19</v>
      </c>
    </row>
    <row r="40" spans="1:18" x14ac:dyDescent="0.2">
      <c r="A40">
        <v>2</v>
      </c>
      <c r="B40">
        <v>10</v>
      </c>
      <c r="C40">
        <v>8</v>
      </c>
    </row>
    <row r="41" spans="1:18" x14ac:dyDescent="0.2">
      <c r="A41">
        <v>2</v>
      </c>
      <c r="B41">
        <v>11</v>
      </c>
      <c r="C41">
        <v>9</v>
      </c>
    </row>
    <row r="42" spans="1:18" x14ac:dyDescent="0.2">
      <c r="A42">
        <v>2</v>
      </c>
      <c r="B42">
        <v>12</v>
      </c>
      <c r="C42">
        <v>3</v>
      </c>
    </row>
    <row r="43" spans="1:18" x14ac:dyDescent="0.2">
      <c r="A43">
        <v>2</v>
      </c>
      <c r="B43">
        <v>13</v>
      </c>
      <c r="C43">
        <v>11</v>
      </c>
    </row>
    <row r="44" spans="1:18" x14ac:dyDescent="0.2">
      <c r="A44">
        <v>2</v>
      </c>
      <c r="B44">
        <v>17</v>
      </c>
      <c r="C44">
        <v>2</v>
      </c>
    </row>
    <row r="45" spans="1:18" x14ac:dyDescent="0.2">
      <c r="A45">
        <v>2</v>
      </c>
      <c r="B45">
        <v>18</v>
      </c>
      <c r="C45">
        <v>15</v>
      </c>
    </row>
    <row r="46" spans="1:18" x14ac:dyDescent="0.2">
      <c r="A46">
        <v>2</v>
      </c>
      <c r="B46">
        <v>19</v>
      </c>
      <c r="C46">
        <v>5</v>
      </c>
    </row>
    <row r="47" spans="1:18" x14ac:dyDescent="0.2">
      <c r="A47">
        <v>2</v>
      </c>
      <c r="B47">
        <v>20</v>
      </c>
      <c r="C47">
        <v>7</v>
      </c>
    </row>
    <row r="48" spans="1:18" x14ac:dyDescent="0.2">
      <c r="A48">
        <v>2</v>
      </c>
      <c r="B48">
        <v>21</v>
      </c>
      <c r="C48">
        <v>5</v>
      </c>
    </row>
    <row r="49" spans="1:3" x14ac:dyDescent="0.2">
      <c r="A49">
        <v>2</v>
      </c>
      <c r="B49">
        <v>23</v>
      </c>
      <c r="C49">
        <v>13</v>
      </c>
    </row>
    <row r="50" spans="1:3" x14ac:dyDescent="0.2">
      <c r="A50">
        <v>2</v>
      </c>
      <c r="B50">
        <v>24</v>
      </c>
      <c r="C50">
        <v>10</v>
      </c>
    </row>
    <row r="51" spans="1:3" x14ac:dyDescent="0.2">
      <c r="A51">
        <v>2</v>
      </c>
      <c r="B51">
        <v>25</v>
      </c>
      <c r="C51">
        <v>9</v>
      </c>
    </row>
    <row r="52" spans="1:3" x14ac:dyDescent="0.2">
      <c r="A52">
        <v>2</v>
      </c>
      <c r="B52">
        <v>26</v>
      </c>
      <c r="C52">
        <v>14</v>
      </c>
    </row>
    <row r="53" spans="1:3" x14ac:dyDescent="0.2">
      <c r="A53">
        <v>2</v>
      </c>
      <c r="B53">
        <v>27</v>
      </c>
      <c r="C53">
        <v>5</v>
      </c>
    </row>
    <row r="54" spans="1:3" x14ac:dyDescent="0.2">
      <c r="A54">
        <v>2</v>
      </c>
      <c r="B54">
        <v>28</v>
      </c>
      <c r="C54">
        <v>2</v>
      </c>
    </row>
    <row r="55" spans="1:3" x14ac:dyDescent="0.2">
      <c r="A55">
        <v>3</v>
      </c>
      <c r="B55">
        <v>1</v>
      </c>
      <c r="C55">
        <v>1</v>
      </c>
    </row>
    <row r="56" spans="1:3" x14ac:dyDescent="0.2">
      <c r="A56">
        <v>3</v>
      </c>
      <c r="B56">
        <v>2</v>
      </c>
      <c r="C56">
        <v>38</v>
      </c>
    </row>
    <row r="57" spans="1:3" x14ac:dyDescent="0.2">
      <c r="A57">
        <v>3</v>
      </c>
      <c r="B57">
        <v>3</v>
      </c>
      <c r="C57">
        <v>25</v>
      </c>
    </row>
    <row r="58" spans="1:3" x14ac:dyDescent="0.2">
      <c r="A58">
        <v>3</v>
      </c>
      <c r="B58">
        <v>4</v>
      </c>
      <c r="C58">
        <v>9</v>
      </c>
    </row>
    <row r="59" spans="1:3" x14ac:dyDescent="0.2">
      <c r="A59">
        <v>3</v>
      </c>
      <c r="B59">
        <v>5</v>
      </c>
      <c r="C59">
        <v>11</v>
      </c>
    </row>
    <row r="60" spans="1:3" x14ac:dyDescent="0.2">
      <c r="A60">
        <v>3</v>
      </c>
      <c r="B60">
        <v>6</v>
      </c>
      <c r="C60">
        <v>9</v>
      </c>
    </row>
    <row r="61" spans="1:3" x14ac:dyDescent="0.2">
      <c r="A61">
        <v>3</v>
      </c>
      <c r="B61">
        <v>7</v>
      </c>
      <c r="C61">
        <v>7</v>
      </c>
    </row>
    <row r="62" spans="1:3" x14ac:dyDescent="0.2">
      <c r="A62">
        <v>3</v>
      </c>
      <c r="B62">
        <v>9</v>
      </c>
      <c r="C62">
        <v>15</v>
      </c>
    </row>
    <row r="63" spans="1:3" x14ac:dyDescent="0.2">
      <c r="A63">
        <v>3</v>
      </c>
      <c r="B63">
        <v>10</v>
      </c>
      <c r="C63">
        <v>17</v>
      </c>
    </row>
    <row r="64" spans="1:3" x14ac:dyDescent="0.2">
      <c r="A64">
        <v>3</v>
      </c>
      <c r="B64">
        <v>11</v>
      </c>
      <c r="C64">
        <v>19</v>
      </c>
    </row>
    <row r="65" spans="1:3" x14ac:dyDescent="0.2">
      <c r="A65">
        <v>3</v>
      </c>
      <c r="B65">
        <v>12</v>
      </c>
      <c r="C65">
        <v>11</v>
      </c>
    </row>
    <row r="66" spans="1:3" x14ac:dyDescent="0.2">
      <c r="A66">
        <v>3</v>
      </c>
      <c r="B66">
        <v>13</v>
      </c>
      <c r="C66">
        <v>5</v>
      </c>
    </row>
    <row r="67" spans="1:3" x14ac:dyDescent="0.2">
      <c r="A67">
        <v>3</v>
      </c>
      <c r="B67">
        <v>14</v>
      </c>
      <c r="C67">
        <v>3</v>
      </c>
    </row>
    <row r="68" spans="1:3" x14ac:dyDescent="0.2">
      <c r="A68">
        <v>3</v>
      </c>
      <c r="B68">
        <v>16</v>
      </c>
      <c r="C68">
        <v>13</v>
      </c>
    </row>
    <row r="69" spans="1:3" x14ac:dyDescent="0.2">
      <c r="A69">
        <v>3</v>
      </c>
      <c r="B69">
        <v>17</v>
      </c>
      <c r="C69">
        <v>7</v>
      </c>
    </row>
    <row r="70" spans="1:3" x14ac:dyDescent="0.2">
      <c r="A70">
        <v>3</v>
      </c>
      <c r="B70">
        <v>18</v>
      </c>
      <c r="C70">
        <v>12</v>
      </c>
    </row>
    <row r="71" spans="1:3" x14ac:dyDescent="0.2">
      <c r="A71">
        <v>3</v>
      </c>
      <c r="B71">
        <v>19</v>
      </c>
      <c r="C71">
        <v>7</v>
      </c>
    </row>
    <row r="72" spans="1:3" x14ac:dyDescent="0.2">
      <c r="A72">
        <v>3</v>
      </c>
      <c r="B72">
        <v>20</v>
      </c>
      <c r="C72">
        <v>7</v>
      </c>
    </row>
    <row r="73" spans="1:3" x14ac:dyDescent="0.2">
      <c r="A73">
        <v>3</v>
      </c>
      <c r="B73">
        <v>21</v>
      </c>
      <c r="C73">
        <v>7</v>
      </c>
    </row>
    <row r="74" spans="1:3" x14ac:dyDescent="0.2">
      <c r="A74">
        <v>3</v>
      </c>
      <c r="B74">
        <v>22</v>
      </c>
      <c r="C74">
        <v>2</v>
      </c>
    </row>
    <row r="75" spans="1:3" x14ac:dyDescent="0.2">
      <c r="A75">
        <v>3</v>
      </c>
      <c r="B75">
        <v>24</v>
      </c>
      <c r="C75">
        <v>2</v>
      </c>
    </row>
    <row r="76" spans="1:3" x14ac:dyDescent="0.2">
      <c r="A76">
        <v>3</v>
      </c>
      <c r="B76">
        <v>25</v>
      </c>
      <c r="C76">
        <v>16</v>
      </c>
    </row>
    <row r="77" spans="1:3" x14ac:dyDescent="0.2">
      <c r="A77">
        <v>3</v>
      </c>
      <c r="B77">
        <v>26</v>
      </c>
      <c r="C77">
        <v>15</v>
      </c>
    </row>
    <row r="78" spans="1:3" x14ac:dyDescent="0.2">
      <c r="A78">
        <v>3</v>
      </c>
      <c r="B78">
        <v>27</v>
      </c>
      <c r="C78">
        <v>2</v>
      </c>
    </row>
    <row r="79" spans="1:3" x14ac:dyDescent="0.2">
      <c r="A79">
        <v>3</v>
      </c>
      <c r="B79">
        <v>28</v>
      </c>
      <c r="C79">
        <v>6</v>
      </c>
    </row>
    <row r="80" spans="1:3" x14ac:dyDescent="0.2">
      <c r="A80">
        <v>3</v>
      </c>
      <c r="B80">
        <v>29</v>
      </c>
      <c r="C80">
        <v>1</v>
      </c>
    </row>
    <row r="81" spans="1:3" x14ac:dyDescent="0.2">
      <c r="A81">
        <v>3</v>
      </c>
      <c r="B81">
        <v>30</v>
      </c>
      <c r="C81">
        <v>12</v>
      </c>
    </row>
    <row r="82" spans="1:3" x14ac:dyDescent="0.2">
      <c r="A82">
        <v>3</v>
      </c>
      <c r="B82">
        <v>31</v>
      </c>
      <c r="C82">
        <v>27</v>
      </c>
    </row>
    <row r="83" spans="1:3" x14ac:dyDescent="0.2">
      <c r="A83">
        <v>4</v>
      </c>
      <c r="B83">
        <v>1</v>
      </c>
      <c r="C83">
        <v>25</v>
      </c>
    </row>
    <row r="84" spans="1:3" x14ac:dyDescent="0.2">
      <c r="A84">
        <v>4</v>
      </c>
      <c r="B84">
        <v>2</v>
      </c>
      <c r="C84">
        <v>3</v>
      </c>
    </row>
    <row r="85" spans="1:3" x14ac:dyDescent="0.2">
      <c r="A85">
        <v>4</v>
      </c>
      <c r="B85">
        <v>3</v>
      </c>
      <c r="C85">
        <v>2</v>
      </c>
    </row>
    <row r="86" spans="1:3" x14ac:dyDescent="0.2">
      <c r="A86">
        <v>4</v>
      </c>
      <c r="B86">
        <v>4</v>
      </c>
      <c r="C86">
        <v>7</v>
      </c>
    </row>
    <row r="87" spans="1:3" x14ac:dyDescent="0.2">
      <c r="A87">
        <v>4</v>
      </c>
      <c r="B87">
        <v>6</v>
      </c>
      <c r="C87">
        <v>27</v>
      </c>
    </row>
    <row r="88" spans="1:3" x14ac:dyDescent="0.2">
      <c r="A88">
        <v>4</v>
      </c>
      <c r="B88">
        <v>7</v>
      </c>
      <c r="C88">
        <v>17</v>
      </c>
    </row>
    <row r="89" spans="1:3" x14ac:dyDescent="0.2">
      <c r="A89">
        <v>4</v>
      </c>
      <c r="B89">
        <v>8</v>
      </c>
      <c r="C89">
        <v>20</v>
      </c>
    </row>
    <row r="90" spans="1:3" x14ac:dyDescent="0.2">
      <c r="A90">
        <v>4</v>
      </c>
      <c r="B90">
        <v>9</v>
      </c>
      <c r="C90">
        <v>16</v>
      </c>
    </row>
    <row r="91" spans="1:3" x14ac:dyDescent="0.2">
      <c r="A91">
        <v>4</v>
      </c>
      <c r="B91">
        <v>10</v>
      </c>
      <c r="C91">
        <v>10</v>
      </c>
    </row>
    <row r="92" spans="1:3" x14ac:dyDescent="0.2">
      <c r="A92">
        <v>4</v>
      </c>
      <c r="B92">
        <v>11</v>
      </c>
      <c r="C92">
        <v>5</v>
      </c>
    </row>
    <row r="93" spans="1:3" x14ac:dyDescent="0.2">
      <c r="A93">
        <v>4</v>
      </c>
      <c r="B93">
        <v>12</v>
      </c>
      <c r="C93">
        <v>1</v>
      </c>
    </row>
    <row r="94" spans="1:3" x14ac:dyDescent="0.2">
      <c r="A94">
        <v>4</v>
      </c>
      <c r="B94">
        <v>13</v>
      </c>
      <c r="C94">
        <v>20</v>
      </c>
    </row>
    <row r="95" spans="1:3" x14ac:dyDescent="0.2">
      <c r="A95">
        <v>4</v>
      </c>
      <c r="B95">
        <v>14</v>
      </c>
      <c r="C95">
        <v>14</v>
      </c>
    </row>
    <row r="96" spans="1:3" x14ac:dyDescent="0.2">
      <c r="A96">
        <v>4</v>
      </c>
      <c r="B96">
        <v>15</v>
      </c>
      <c r="C96">
        <v>15</v>
      </c>
    </row>
    <row r="97" spans="1:3" x14ac:dyDescent="0.2">
      <c r="A97">
        <v>4</v>
      </c>
      <c r="B97">
        <v>16</v>
      </c>
      <c r="C97">
        <v>20</v>
      </c>
    </row>
    <row r="98" spans="1:3" x14ac:dyDescent="0.2">
      <c r="A98">
        <v>4</v>
      </c>
      <c r="B98">
        <v>17</v>
      </c>
      <c r="C98">
        <v>10</v>
      </c>
    </row>
    <row r="99" spans="1:3" x14ac:dyDescent="0.2">
      <c r="A99">
        <v>4</v>
      </c>
      <c r="B99">
        <v>18</v>
      </c>
      <c r="C99">
        <v>4</v>
      </c>
    </row>
    <row r="100" spans="1:3" x14ac:dyDescent="0.2">
      <c r="A100">
        <v>4</v>
      </c>
      <c r="B100">
        <v>20</v>
      </c>
      <c r="C100">
        <v>11</v>
      </c>
    </row>
    <row r="101" spans="1:3" x14ac:dyDescent="0.2">
      <c r="A101">
        <v>4</v>
      </c>
      <c r="B101">
        <v>21</v>
      </c>
      <c r="C101">
        <v>19</v>
      </c>
    </row>
    <row r="102" spans="1:3" x14ac:dyDescent="0.2">
      <c r="A102">
        <v>4</v>
      </c>
      <c r="B102">
        <v>22</v>
      </c>
      <c r="C102">
        <v>16</v>
      </c>
    </row>
    <row r="103" spans="1:3" x14ac:dyDescent="0.2">
      <c r="A103">
        <v>4</v>
      </c>
      <c r="B103">
        <v>23</v>
      </c>
      <c r="C103">
        <v>28</v>
      </c>
    </row>
    <row r="104" spans="1:3" x14ac:dyDescent="0.2">
      <c r="A104">
        <v>4</v>
      </c>
      <c r="B104">
        <v>24</v>
      </c>
      <c r="C104">
        <v>12</v>
      </c>
    </row>
    <row r="105" spans="1:3" x14ac:dyDescent="0.2">
      <c r="A105">
        <v>4</v>
      </c>
      <c r="B105">
        <v>25</v>
      </c>
      <c r="C105">
        <v>3</v>
      </c>
    </row>
    <row r="106" spans="1:3" x14ac:dyDescent="0.2">
      <c r="A106">
        <v>4</v>
      </c>
      <c r="B106">
        <v>27</v>
      </c>
      <c r="C106">
        <v>13</v>
      </c>
    </row>
    <row r="107" spans="1:3" x14ac:dyDescent="0.2">
      <c r="A107">
        <v>4</v>
      </c>
      <c r="B107">
        <v>28</v>
      </c>
      <c r="C107">
        <v>12</v>
      </c>
    </row>
    <row r="108" spans="1:3" x14ac:dyDescent="0.2">
      <c r="A108">
        <v>4</v>
      </c>
      <c r="B108">
        <v>29</v>
      </c>
      <c r="C108">
        <v>13</v>
      </c>
    </row>
    <row r="109" spans="1:3" x14ac:dyDescent="0.2">
      <c r="A109">
        <v>4</v>
      </c>
      <c r="B109">
        <v>30</v>
      </c>
      <c r="C109">
        <v>13</v>
      </c>
    </row>
    <row r="110" spans="1:3" x14ac:dyDescent="0.2">
      <c r="A110">
        <v>5</v>
      </c>
      <c r="B110">
        <v>1</v>
      </c>
      <c r="C110">
        <v>3</v>
      </c>
    </row>
    <row r="111" spans="1:3" x14ac:dyDescent="0.2">
      <c r="A111">
        <v>5</v>
      </c>
      <c r="B111">
        <v>2</v>
      </c>
      <c r="C111">
        <v>8</v>
      </c>
    </row>
    <row r="112" spans="1:3" x14ac:dyDescent="0.2">
      <c r="A112">
        <v>5</v>
      </c>
      <c r="B112">
        <v>4</v>
      </c>
      <c r="C112">
        <v>14</v>
      </c>
    </row>
    <row r="113" spans="1:3" x14ac:dyDescent="0.2">
      <c r="A113">
        <v>5</v>
      </c>
      <c r="B113">
        <v>5</v>
      </c>
      <c r="C113">
        <v>16</v>
      </c>
    </row>
    <row r="114" spans="1:3" x14ac:dyDescent="0.2">
      <c r="A114">
        <v>5</v>
      </c>
      <c r="B114">
        <v>6</v>
      </c>
      <c r="C114">
        <v>29</v>
      </c>
    </row>
    <row r="115" spans="1:3" x14ac:dyDescent="0.2">
      <c r="A115">
        <v>5</v>
      </c>
      <c r="B115">
        <v>7</v>
      </c>
      <c r="C115">
        <v>14</v>
      </c>
    </row>
    <row r="116" spans="1:3" x14ac:dyDescent="0.2">
      <c r="A116">
        <v>5</v>
      </c>
      <c r="B116">
        <v>8</v>
      </c>
      <c r="C116">
        <v>12</v>
      </c>
    </row>
    <row r="117" spans="1:3" x14ac:dyDescent="0.2">
      <c r="A117">
        <v>5</v>
      </c>
      <c r="B117">
        <v>9</v>
      </c>
      <c r="C117">
        <v>7</v>
      </c>
    </row>
    <row r="118" spans="1:3" x14ac:dyDescent="0.2">
      <c r="A118">
        <v>5</v>
      </c>
      <c r="B118">
        <v>11</v>
      </c>
      <c r="C118">
        <v>8</v>
      </c>
    </row>
    <row r="119" spans="1:3" x14ac:dyDescent="0.2">
      <c r="A119">
        <v>5</v>
      </c>
      <c r="B119">
        <v>12</v>
      </c>
      <c r="C119">
        <v>22</v>
      </c>
    </row>
    <row r="120" spans="1:3" x14ac:dyDescent="0.2">
      <c r="A120">
        <v>5</v>
      </c>
      <c r="B120">
        <v>13</v>
      </c>
      <c r="C120">
        <v>13</v>
      </c>
    </row>
    <row r="121" spans="1:3" x14ac:dyDescent="0.2">
      <c r="A121">
        <v>5</v>
      </c>
      <c r="B121">
        <v>14</v>
      </c>
      <c r="C121">
        <v>6</v>
      </c>
    </row>
    <row r="122" spans="1:3" x14ac:dyDescent="0.2">
      <c r="A122">
        <v>5</v>
      </c>
      <c r="B122">
        <v>15</v>
      </c>
      <c r="C122">
        <v>10</v>
      </c>
    </row>
    <row r="123" spans="1:3" x14ac:dyDescent="0.2">
      <c r="A123">
        <v>5</v>
      </c>
      <c r="B123">
        <v>16</v>
      </c>
      <c r="C123">
        <v>9</v>
      </c>
    </row>
    <row r="124" spans="1:3" x14ac:dyDescent="0.2">
      <c r="A124">
        <v>5</v>
      </c>
      <c r="B124">
        <v>18</v>
      </c>
      <c r="C124">
        <v>25</v>
      </c>
    </row>
    <row r="125" spans="1:3" x14ac:dyDescent="0.2">
      <c r="A125">
        <v>5</v>
      </c>
      <c r="B125">
        <v>19</v>
      </c>
      <c r="C125">
        <v>8</v>
      </c>
    </row>
    <row r="126" spans="1:3" x14ac:dyDescent="0.2">
      <c r="A126">
        <v>5</v>
      </c>
      <c r="B126">
        <v>20</v>
      </c>
      <c r="C126">
        <v>13</v>
      </c>
    </row>
    <row r="127" spans="1:3" x14ac:dyDescent="0.2">
      <c r="A127">
        <v>5</v>
      </c>
      <c r="B127">
        <v>21</v>
      </c>
      <c r="C127">
        <v>10</v>
      </c>
    </row>
    <row r="128" spans="1:3" x14ac:dyDescent="0.2">
      <c r="A128">
        <v>5</v>
      </c>
      <c r="B128">
        <v>22</v>
      </c>
      <c r="C128">
        <v>5</v>
      </c>
    </row>
    <row r="129" spans="1:3" x14ac:dyDescent="0.2">
      <c r="A129">
        <v>5</v>
      </c>
      <c r="B129">
        <v>23</v>
      </c>
      <c r="C129">
        <v>6</v>
      </c>
    </row>
    <row r="130" spans="1:3" x14ac:dyDescent="0.2">
      <c r="A130">
        <v>5</v>
      </c>
      <c r="B130">
        <v>25</v>
      </c>
      <c r="C130">
        <v>2</v>
      </c>
    </row>
    <row r="131" spans="1:3" x14ac:dyDescent="0.2">
      <c r="A131">
        <v>5</v>
      </c>
      <c r="B131">
        <v>26</v>
      </c>
      <c r="C131">
        <v>8</v>
      </c>
    </row>
    <row r="132" spans="1:3" x14ac:dyDescent="0.2">
      <c r="A132">
        <v>5</v>
      </c>
      <c r="B132">
        <v>27</v>
      </c>
      <c r="C132">
        <v>21</v>
      </c>
    </row>
    <row r="133" spans="1:3" x14ac:dyDescent="0.2">
      <c r="A133">
        <v>5</v>
      </c>
      <c r="B133">
        <v>28</v>
      </c>
      <c r="C133">
        <v>12</v>
      </c>
    </row>
    <row r="134" spans="1:3" x14ac:dyDescent="0.2">
      <c r="A134">
        <v>5</v>
      </c>
      <c r="B134">
        <v>29</v>
      </c>
      <c r="C134">
        <v>17</v>
      </c>
    </row>
    <row r="135" spans="1:3" x14ac:dyDescent="0.2">
      <c r="A135">
        <v>5</v>
      </c>
      <c r="B135">
        <v>30</v>
      </c>
      <c r="C135">
        <v>4</v>
      </c>
    </row>
    <row r="136" spans="1:3" x14ac:dyDescent="0.2">
      <c r="A136">
        <v>5</v>
      </c>
      <c r="B136">
        <v>31</v>
      </c>
      <c r="C136">
        <v>2</v>
      </c>
    </row>
    <row r="137" spans="1:3" x14ac:dyDescent="0.2">
      <c r="A137">
        <v>6</v>
      </c>
      <c r="B137">
        <v>1</v>
      </c>
      <c r="C137">
        <v>42</v>
      </c>
    </row>
    <row r="138" spans="1:3" x14ac:dyDescent="0.2">
      <c r="A138">
        <v>6</v>
      </c>
      <c r="B138">
        <v>2</v>
      </c>
      <c r="C138">
        <v>11</v>
      </c>
    </row>
    <row r="139" spans="1:3" x14ac:dyDescent="0.2">
      <c r="A139">
        <v>6</v>
      </c>
      <c r="B139">
        <v>3</v>
      </c>
      <c r="C139">
        <v>16</v>
      </c>
    </row>
    <row r="140" spans="1:3" x14ac:dyDescent="0.2">
      <c r="A140">
        <v>6</v>
      </c>
      <c r="B140">
        <v>4</v>
      </c>
      <c r="C140">
        <v>11</v>
      </c>
    </row>
    <row r="141" spans="1:3" x14ac:dyDescent="0.2">
      <c r="A141">
        <v>6</v>
      </c>
      <c r="B141">
        <v>5</v>
      </c>
      <c r="C141">
        <v>9</v>
      </c>
    </row>
    <row r="142" spans="1:3" x14ac:dyDescent="0.2">
      <c r="A142">
        <v>6</v>
      </c>
      <c r="B142">
        <v>6</v>
      </c>
      <c r="C142">
        <v>5</v>
      </c>
    </row>
    <row r="143" spans="1:3" x14ac:dyDescent="0.2">
      <c r="A143">
        <v>6</v>
      </c>
      <c r="B143">
        <v>8</v>
      </c>
      <c r="C143">
        <v>10</v>
      </c>
    </row>
    <row r="144" spans="1:3" x14ac:dyDescent="0.2">
      <c r="A144">
        <v>6</v>
      </c>
      <c r="B144">
        <v>9</v>
      </c>
      <c r="C144">
        <v>7</v>
      </c>
    </row>
    <row r="145" spans="1:3" x14ac:dyDescent="0.2">
      <c r="A145">
        <v>6</v>
      </c>
      <c r="B145">
        <v>10</v>
      </c>
      <c r="C145">
        <v>18</v>
      </c>
    </row>
    <row r="146" spans="1:3" x14ac:dyDescent="0.2">
      <c r="A146">
        <v>6</v>
      </c>
      <c r="B146">
        <v>11</v>
      </c>
      <c r="C146">
        <v>11</v>
      </c>
    </row>
    <row r="147" spans="1:3" x14ac:dyDescent="0.2">
      <c r="A147">
        <v>6</v>
      </c>
      <c r="B147">
        <v>12</v>
      </c>
      <c r="C147">
        <v>9</v>
      </c>
    </row>
    <row r="148" spans="1:3" x14ac:dyDescent="0.2">
      <c r="A148">
        <v>6</v>
      </c>
      <c r="B148">
        <v>13</v>
      </c>
      <c r="C148">
        <v>5</v>
      </c>
    </row>
    <row r="149" spans="1:3" x14ac:dyDescent="0.2">
      <c r="A149">
        <v>6</v>
      </c>
      <c r="B149">
        <v>15</v>
      </c>
      <c r="C149">
        <v>5</v>
      </c>
    </row>
    <row r="150" spans="1:3" x14ac:dyDescent="0.2">
      <c r="A150">
        <v>6</v>
      </c>
      <c r="B150">
        <v>16</v>
      </c>
      <c r="C150">
        <v>17</v>
      </c>
    </row>
    <row r="151" spans="1:3" x14ac:dyDescent="0.2">
      <c r="A151">
        <v>6</v>
      </c>
      <c r="B151">
        <v>17</v>
      </c>
      <c r="C151">
        <v>2</v>
      </c>
    </row>
    <row r="152" spans="1:3" x14ac:dyDescent="0.2">
      <c r="A152">
        <v>6</v>
      </c>
      <c r="B152">
        <v>18</v>
      </c>
      <c r="C152">
        <v>10</v>
      </c>
    </row>
    <row r="153" spans="1:3" x14ac:dyDescent="0.2">
      <c r="A153">
        <v>6</v>
      </c>
      <c r="B153">
        <v>19</v>
      </c>
      <c r="C153">
        <v>3</v>
      </c>
    </row>
    <row r="154" spans="1:3" x14ac:dyDescent="0.2">
      <c r="A154">
        <v>6</v>
      </c>
      <c r="B154">
        <v>20</v>
      </c>
      <c r="C154">
        <v>1</v>
      </c>
    </row>
    <row r="155" spans="1:3" x14ac:dyDescent="0.2">
      <c r="A155">
        <v>6</v>
      </c>
      <c r="B155">
        <v>22</v>
      </c>
      <c r="C155">
        <v>19</v>
      </c>
    </row>
    <row r="156" spans="1:3" x14ac:dyDescent="0.2">
      <c r="A156">
        <v>6</v>
      </c>
      <c r="B156">
        <v>23</v>
      </c>
      <c r="C156">
        <v>21</v>
      </c>
    </row>
    <row r="157" spans="1:3" x14ac:dyDescent="0.2">
      <c r="A157">
        <v>6</v>
      </c>
      <c r="B157">
        <v>24</v>
      </c>
      <c r="C157">
        <v>19</v>
      </c>
    </row>
    <row r="158" spans="1:3" x14ac:dyDescent="0.2">
      <c r="A158">
        <v>6</v>
      </c>
      <c r="B158">
        <v>25</v>
      </c>
      <c r="C158">
        <v>6</v>
      </c>
    </row>
    <row r="159" spans="1:3" x14ac:dyDescent="0.2">
      <c r="A159">
        <v>6</v>
      </c>
      <c r="B159">
        <v>26</v>
      </c>
      <c r="C159">
        <v>11</v>
      </c>
    </row>
    <row r="160" spans="1:3" x14ac:dyDescent="0.2">
      <c r="A160">
        <v>6</v>
      </c>
      <c r="B160">
        <v>27</v>
      </c>
      <c r="C160">
        <v>3</v>
      </c>
    </row>
    <row r="161" spans="1:3" x14ac:dyDescent="0.2">
      <c r="A161">
        <v>6</v>
      </c>
      <c r="B161">
        <v>29</v>
      </c>
      <c r="C161">
        <v>11</v>
      </c>
    </row>
    <row r="162" spans="1:3" x14ac:dyDescent="0.2">
      <c r="A162">
        <v>6</v>
      </c>
      <c r="B162">
        <v>30</v>
      </c>
      <c r="C162">
        <v>15</v>
      </c>
    </row>
    <row r="163" spans="1:3" x14ac:dyDescent="0.2">
      <c r="A163">
        <v>7</v>
      </c>
      <c r="B163">
        <v>1</v>
      </c>
      <c r="C163">
        <v>36</v>
      </c>
    </row>
    <row r="164" spans="1:3" x14ac:dyDescent="0.2">
      <c r="A164">
        <v>7</v>
      </c>
      <c r="B164">
        <v>2</v>
      </c>
      <c r="C164">
        <v>13</v>
      </c>
    </row>
    <row r="165" spans="1:3" x14ac:dyDescent="0.2">
      <c r="A165">
        <v>7</v>
      </c>
      <c r="B165">
        <v>3</v>
      </c>
      <c r="C165">
        <v>10</v>
      </c>
    </row>
    <row r="166" spans="1:3" x14ac:dyDescent="0.2">
      <c r="A166">
        <v>7</v>
      </c>
      <c r="B166">
        <v>4</v>
      </c>
      <c r="C166">
        <v>8</v>
      </c>
    </row>
    <row r="167" spans="1:3" x14ac:dyDescent="0.2">
      <c r="A167">
        <v>7</v>
      </c>
      <c r="B167">
        <v>5</v>
      </c>
      <c r="C167">
        <v>1</v>
      </c>
    </row>
    <row r="168" spans="1:3" x14ac:dyDescent="0.2">
      <c r="A168">
        <v>7</v>
      </c>
      <c r="B168">
        <v>6</v>
      </c>
      <c r="C168">
        <v>17</v>
      </c>
    </row>
    <row r="169" spans="1:3" x14ac:dyDescent="0.2">
      <c r="A169">
        <v>7</v>
      </c>
      <c r="B169">
        <v>7</v>
      </c>
      <c r="C169">
        <v>16</v>
      </c>
    </row>
    <row r="170" spans="1:3" x14ac:dyDescent="0.2">
      <c r="A170">
        <v>7</v>
      </c>
      <c r="B170">
        <v>8</v>
      </c>
      <c r="C170">
        <v>10</v>
      </c>
    </row>
    <row r="171" spans="1:3" x14ac:dyDescent="0.2">
      <c r="A171">
        <v>7</v>
      </c>
      <c r="B171">
        <v>10</v>
      </c>
      <c r="C171">
        <v>17</v>
      </c>
    </row>
    <row r="172" spans="1:3" x14ac:dyDescent="0.2">
      <c r="A172">
        <v>7</v>
      </c>
      <c r="B172">
        <v>11</v>
      </c>
      <c r="C172">
        <v>3</v>
      </c>
    </row>
    <row r="173" spans="1:3" x14ac:dyDescent="0.2">
      <c r="A173">
        <v>7</v>
      </c>
      <c r="B173">
        <v>13</v>
      </c>
      <c r="C173">
        <v>8</v>
      </c>
    </row>
    <row r="174" spans="1:3" x14ac:dyDescent="0.2">
      <c r="A174">
        <v>7</v>
      </c>
      <c r="B174">
        <v>14</v>
      </c>
      <c r="C174">
        <v>10</v>
      </c>
    </row>
    <row r="175" spans="1:3" x14ac:dyDescent="0.2">
      <c r="A175">
        <v>7</v>
      </c>
      <c r="B175">
        <v>15</v>
      </c>
      <c r="C175">
        <v>7</v>
      </c>
    </row>
    <row r="176" spans="1:3" x14ac:dyDescent="0.2">
      <c r="A176">
        <v>7</v>
      </c>
      <c r="B176">
        <v>16</v>
      </c>
      <c r="C176">
        <v>15</v>
      </c>
    </row>
    <row r="177" spans="1:3" x14ac:dyDescent="0.2">
      <c r="A177">
        <v>7</v>
      </c>
      <c r="B177">
        <v>17</v>
      </c>
      <c r="C177">
        <v>14</v>
      </c>
    </row>
    <row r="178" spans="1:3" x14ac:dyDescent="0.2">
      <c r="A178">
        <v>7</v>
      </c>
      <c r="B178">
        <v>20</v>
      </c>
      <c r="C178">
        <v>19</v>
      </c>
    </row>
    <row r="179" spans="1:3" x14ac:dyDescent="0.2">
      <c r="A179">
        <v>7</v>
      </c>
      <c r="B179">
        <v>21</v>
      </c>
      <c r="C179">
        <v>1</v>
      </c>
    </row>
    <row r="180" spans="1:3" x14ac:dyDescent="0.2">
      <c r="A180">
        <v>7</v>
      </c>
      <c r="B180">
        <v>22</v>
      </c>
      <c r="C180">
        <v>6</v>
      </c>
    </row>
    <row r="181" spans="1:3" x14ac:dyDescent="0.2">
      <c r="A181">
        <v>7</v>
      </c>
      <c r="B181">
        <v>23</v>
      </c>
      <c r="C181">
        <v>10</v>
      </c>
    </row>
    <row r="182" spans="1:3" x14ac:dyDescent="0.2">
      <c r="A182">
        <v>7</v>
      </c>
      <c r="B182">
        <v>24</v>
      </c>
      <c r="C182">
        <v>5</v>
      </c>
    </row>
    <row r="183" spans="1:3" x14ac:dyDescent="0.2">
      <c r="A183">
        <v>7</v>
      </c>
      <c r="B183">
        <v>25</v>
      </c>
      <c r="C183">
        <v>1</v>
      </c>
    </row>
    <row r="184" spans="1:3" x14ac:dyDescent="0.2">
      <c r="A184">
        <v>7</v>
      </c>
      <c r="B184">
        <v>27</v>
      </c>
      <c r="C184">
        <v>16</v>
      </c>
    </row>
    <row r="185" spans="1:3" x14ac:dyDescent="0.2">
      <c r="A185">
        <v>7</v>
      </c>
      <c r="B185">
        <v>28</v>
      </c>
      <c r="C185">
        <v>37</v>
      </c>
    </row>
    <row r="186" spans="1:3" x14ac:dyDescent="0.2">
      <c r="A186">
        <v>7</v>
      </c>
      <c r="B186">
        <v>29</v>
      </c>
      <c r="C186">
        <v>17</v>
      </c>
    </row>
    <row r="187" spans="1:3" x14ac:dyDescent="0.2">
      <c r="A187">
        <v>7</v>
      </c>
      <c r="B187">
        <v>30</v>
      </c>
      <c r="C187">
        <v>4</v>
      </c>
    </row>
    <row r="188" spans="1:3" x14ac:dyDescent="0.2">
      <c r="A188">
        <v>7</v>
      </c>
      <c r="B188">
        <v>31</v>
      </c>
      <c r="C188">
        <v>10</v>
      </c>
    </row>
    <row r="189" spans="1:3" x14ac:dyDescent="0.2">
      <c r="A189">
        <v>8</v>
      </c>
      <c r="B189">
        <v>1</v>
      </c>
      <c r="C189">
        <v>4</v>
      </c>
    </row>
    <row r="190" spans="1:3" x14ac:dyDescent="0.2">
      <c r="A190">
        <v>8</v>
      </c>
      <c r="B190">
        <v>2</v>
      </c>
      <c r="C190">
        <v>1</v>
      </c>
    </row>
    <row r="191" spans="1:3" x14ac:dyDescent="0.2">
      <c r="A191">
        <v>8</v>
      </c>
      <c r="B191">
        <v>3</v>
      </c>
      <c r="C191">
        <v>15</v>
      </c>
    </row>
    <row r="192" spans="1:3" x14ac:dyDescent="0.2">
      <c r="A192">
        <v>8</v>
      </c>
      <c r="B192">
        <v>4</v>
      </c>
      <c r="C192">
        <v>8</v>
      </c>
    </row>
    <row r="193" spans="1:3" x14ac:dyDescent="0.2">
      <c r="A193">
        <v>8</v>
      </c>
      <c r="B193">
        <v>5</v>
      </c>
      <c r="C193">
        <v>9</v>
      </c>
    </row>
    <row r="194" spans="1:3" x14ac:dyDescent="0.2">
      <c r="A194">
        <v>8</v>
      </c>
      <c r="B194">
        <v>6</v>
      </c>
      <c r="C194">
        <v>29</v>
      </c>
    </row>
    <row r="195" spans="1:3" x14ac:dyDescent="0.2">
      <c r="A195">
        <v>8</v>
      </c>
      <c r="B195">
        <v>7</v>
      </c>
      <c r="C195">
        <v>10</v>
      </c>
    </row>
    <row r="196" spans="1:3" x14ac:dyDescent="0.2">
      <c r="A196">
        <v>8</v>
      </c>
      <c r="B196">
        <v>8</v>
      </c>
      <c r="C196">
        <v>6</v>
      </c>
    </row>
    <row r="197" spans="1:3" x14ac:dyDescent="0.2">
      <c r="A197">
        <v>8</v>
      </c>
      <c r="B197">
        <v>10</v>
      </c>
      <c r="C197">
        <v>8</v>
      </c>
    </row>
    <row r="198" spans="1:3" x14ac:dyDescent="0.2">
      <c r="A198">
        <v>8</v>
      </c>
      <c r="B198">
        <v>11</v>
      </c>
      <c r="C198">
        <v>11</v>
      </c>
    </row>
    <row r="199" spans="1:3" x14ac:dyDescent="0.2">
      <c r="A199">
        <v>8</v>
      </c>
      <c r="B199">
        <v>12</v>
      </c>
      <c r="C199">
        <v>10</v>
      </c>
    </row>
    <row r="200" spans="1:3" x14ac:dyDescent="0.2">
      <c r="A200">
        <v>8</v>
      </c>
      <c r="B200">
        <v>13</v>
      </c>
      <c r="C200">
        <v>18</v>
      </c>
    </row>
    <row r="201" spans="1:3" x14ac:dyDescent="0.2">
      <c r="A201">
        <v>8</v>
      </c>
      <c r="B201">
        <v>14</v>
      </c>
      <c r="C201">
        <v>10</v>
      </c>
    </row>
    <row r="202" spans="1:3" x14ac:dyDescent="0.2">
      <c r="A202">
        <v>8</v>
      </c>
      <c r="B202">
        <v>15</v>
      </c>
      <c r="C202">
        <v>2</v>
      </c>
    </row>
    <row r="203" spans="1:3" x14ac:dyDescent="0.2">
      <c r="A203">
        <v>8</v>
      </c>
      <c r="B203">
        <v>18</v>
      </c>
      <c r="C203">
        <v>4</v>
      </c>
    </row>
    <row r="204" spans="1:3" x14ac:dyDescent="0.2">
      <c r="A204">
        <v>8</v>
      </c>
      <c r="B204">
        <v>19</v>
      </c>
      <c r="C204">
        <v>16</v>
      </c>
    </row>
    <row r="205" spans="1:3" x14ac:dyDescent="0.2">
      <c r="A205">
        <v>8</v>
      </c>
      <c r="B205">
        <v>20</v>
      </c>
      <c r="C205">
        <v>11</v>
      </c>
    </row>
    <row r="206" spans="1:3" x14ac:dyDescent="0.2">
      <c r="A206">
        <v>8</v>
      </c>
      <c r="B206">
        <v>21</v>
      </c>
      <c r="C206">
        <v>12</v>
      </c>
    </row>
    <row r="207" spans="1:3" x14ac:dyDescent="0.2">
      <c r="A207">
        <v>8</v>
      </c>
      <c r="B207">
        <v>22</v>
      </c>
      <c r="C207">
        <v>4</v>
      </c>
    </row>
    <row r="208" spans="1:3" x14ac:dyDescent="0.2">
      <c r="A208">
        <v>8</v>
      </c>
      <c r="B208">
        <v>24</v>
      </c>
      <c r="C208">
        <v>17</v>
      </c>
    </row>
    <row r="209" spans="1:3" x14ac:dyDescent="0.2">
      <c r="A209">
        <v>8</v>
      </c>
      <c r="B209">
        <v>25</v>
      </c>
      <c r="C209">
        <v>8</v>
      </c>
    </row>
    <row r="210" spans="1:3" x14ac:dyDescent="0.2">
      <c r="A210">
        <v>8</v>
      </c>
      <c r="B210">
        <v>26</v>
      </c>
      <c r="C210">
        <v>10</v>
      </c>
    </row>
    <row r="211" spans="1:3" x14ac:dyDescent="0.2">
      <c r="A211">
        <v>8</v>
      </c>
      <c r="B211">
        <v>27</v>
      </c>
      <c r="C211">
        <v>11</v>
      </c>
    </row>
    <row r="212" spans="1:3" x14ac:dyDescent="0.2">
      <c r="A212">
        <v>8</v>
      </c>
      <c r="B212">
        <v>28</v>
      </c>
      <c r="C212">
        <v>8</v>
      </c>
    </row>
    <row r="213" spans="1:3" x14ac:dyDescent="0.2">
      <c r="A213">
        <v>8</v>
      </c>
      <c r="B213">
        <v>29</v>
      </c>
      <c r="C213">
        <v>1</v>
      </c>
    </row>
    <row r="214" spans="1:3" x14ac:dyDescent="0.2">
      <c r="A214">
        <v>8</v>
      </c>
      <c r="B214">
        <v>31</v>
      </c>
      <c r="C214">
        <v>27</v>
      </c>
    </row>
    <row r="215" spans="1:3" x14ac:dyDescent="0.2">
      <c r="A215">
        <v>9</v>
      </c>
      <c r="B215">
        <v>1</v>
      </c>
      <c r="C215">
        <v>10</v>
      </c>
    </row>
    <row r="216" spans="1:3" x14ac:dyDescent="0.2">
      <c r="A216">
        <v>9</v>
      </c>
      <c r="B216">
        <v>2</v>
      </c>
      <c r="C216">
        <v>15</v>
      </c>
    </row>
    <row r="217" spans="1:3" x14ac:dyDescent="0.2">
      <c r="A217">
        <v>9</v>
      </c>
      <c r="B217">
        <v>3</v>
      </c>
      <c r="C217">
        <v>14</v>
      </c>
    </row>
    <row r="218" spans="1:3" x14ac:dyDescent="0.2">
      <c r="A218">
        <v>9</v>
      </c>
      <c r="B218">
        <v>4</v>
      </c>
      <c r="C218">
        <v>27</v>
      </c>
    </row>
    <row r="219" spans="1:3" x14ac:dyDescent="0.2">
      <c r="A219">
        <v>9</v>
      </c>
      <c r="B219">
        <v>6</v>
      </c>
      <c r="C219">
        <v>1</v>
      </c>
    </row>
    <row r="220" spans="1:3" x14ac:dyDescent="0.2">
      <c r="A220">
        <v>9</v>
      </c>
      <c r="B220">
        <v>7</v>
      </c>
      <c r="C220">
        <v>10</v>
      </c>
    </row>
    <row r="221" spans="1:3" x14ac:dyDescent="0.2">
      <c r="A221">
        <v>9</v>
      </c>
      <c r="B221">
        <v>8</v>
      </c>
      <c r="C221">
        <v>15</v>
      </c>
    </row>
    <row r="222" spans="1:3" x14ac:dyDescent="0.2">
      <c r="A222">
        <v>9</v>
      </c>
      <c r="B222">
        <v>9</v>
      </c>
      <c r="C222">
        <v>10</v>
      </c>
    </row>
    <row r="223" spans="1:3" x14ac:dyDescent="0.2">
      <c r="A223">
        <v>9</v>
      </c>
      <c r="B223">
        <v>10</v>
      </c>
      <c r="C223">
        <v>13</v>
      </c>
    </row>
    <row r="224" spans="1:3" x14ac:dyDescent="0.2">
      <c r="A224">
        <v>9</v>
      </c>
      <c r="B224">
        <v>11</v>
      </c>
      <c r="C224">
        <v>9</v>
      </c>
    </row>
    <row r="225" spans="1:3" x14ac:dyDescent="0.2">
      <c r="A225">
        <v>9</v>
      </c>
      <c r="B225">
        <v>12</v>
      </c>
      <c r="C225">
        <v>1</v>
      </c>
    </row>
    <row r="226" spans="1:3" x14ac:dyDescent="0.2">
      <c r="A226">
        <v>9</v>
      </c>
      <c r="B226">
        <v>14</v>
      </c>
      <c r="C226">
        <v>6</v>
      </c>
    </row>
    <row r="227" spans="1:3" x14ac:dyDescent="0.2">
      <c r="A227">
        <v>9</v>
      </c>
      <c r="B227">
        <v>15</v>
      </c>
      <c r="C227">
        <v>10</v>
      </c>
    </row>
    <row r="228" spans="1:3" x14ac:dyDescent="0.2">
      <c r="A228">
        <v>9</v>
      </c>
      <c r="B228">
        <v>16</v>
      </c>
      <c r="C228">
        <v>12</v>
      </c>
    </row>
    <row r="229" spans="1:3" x14ac:dyDescent="0.2">
      <c r="A229">
        <v>9</v>
      </c>
      <c r="B229">
        <v>17</v>
      </c>
      <c r="C229">
        <v>7</v>
      </c>
    </row>
    <row r="230" spans="1:3" x14ac:dyDescent="0.2">
      <c r="A230">
        <v>9</v>
      </c>
      <c r="B230">
        <v>18</v>
      </c>
      <c r="C230">
        <v>13</v>
      </c>
    </row>
    <row r="231" spans="1:3" x14ac:dyDescent="0.2">
      <c r="A231">
        <v>9</v>
      </c>
      <c r="B231">
        <v>19</v>
      </c>
      <c r="C231">
        <v>4</v>
      </c>
    </row>
    <row r="232" spans="1:3" x14ac:dyDescent="0.2">
      <c r="A232">
        <v>9</v>
      </c>
      <c r="B232">
        <v>21</v>
      </c>
      <c r="C232">
        <v>10</v>
      </c>
    </row>
    <row r="233" spans="1:3" x14ac:dyDescent="0.2">
      <c r="A233">
        <v>9</v>
      </c>
      <c r="B233">
        <v>22</v>
      </c>
      <c r="C233">
        <v>11</v>
      </c>
    </row>
    <row r="234" spans="1:3" x14ac:dyDescent="0.2">
      <c r="A234">
        <v>9</v>
      </c>
      <c r="B234">
        <v>23</v>
      </c>
      <c r="C234">
        <v>5</v>
      </c>
    </row>
    <row r="235" spans="1:3" x14ac:dyDescent="0.2">
      <c r="A235">
        <v>9</v>
      </c>
      <c r="B235">
        <v>24</v>
      </c>
      <c r="C235">
        <v>7</v>
      </c>
    </row>
    <row r="236" spans="1:3" x14ac:dyDescent="0.2">
      <c r="A236">
        <v>9</v>
      </c>
      <c r="B236">
        <v>25</v>
      </c>
      <c r="C236">
        <v>10</v>
      </c>
    </row>
    <row r="237" spans="1:3" x14ac:dyDescent="0.2">
      <c r="A237">
        <v>9</v>
      </c>
      <c r="B237">
        <v>26</v>
      </c>
      <c r="C237">
        <v>3</v>
      </c>
    </row>
    <row r="238" spans="1:3" x14ac:dyDescent="0.2">
      <c r="A238">
        <v>9</v>
      </c>
      <c r="B238">
        <v>28</v>
      </c>
      <c r="C238">
        <v>11</v>
      </c>
    </row>
    <row r="239" spans="1:3" x14ac:dyDescent="0.2">
      <c r="A239">
        <v>9</v>
      </c>
      <c r="B239">
        <v>29</v>
      </c>
      <c r="C239">
        <v>29</v>
      </c>
    </row>
    <row r="240" spans="1:3" x14ac:dyDescent="0.2">
      <c r="A240">
        <v>9</v>
      </c>
      <c r="B240">
        <v>30</v>
      </c>
      <c r="C240">
        <v>12</v>
      </c>
    </row>
    <row r="241" spans="1:3" x14ac:dyDescent="0.2">
      <c r="A241">
        <v>10</v>
      </c>
      <c r="B241">
        <v>1</v>
      </c>
      <c r="C241">
        <v>12</v>
      </c>
    </row>
    <row r="242" spans="1:3" x14ac:dyDescent="0.2">
      <c r="A242">
        <v>10</v>
      </c>
      <c r="B242">
        <v>2</v>
      </c>
      <c r="C242">
        <v>13</v>
      </c>
    </row>
    <row r="243" spans="1:3" x14ac:dyDescent="0.2">
      <c r="A243">
        <v>10</v>
      </c>
      <c r="B243">
        <v>3</v>
      </c>
      <c r="C243">
        <v>1</v>
      </c>
    </row>
    <row r="244" spans="1:3" x14ac:dyDescent="0.2">
      <c r="A244">
        <v>10</v>
      </c>
      <c r="B244">
        <v>5</v>
      </c>
      <c r="C244">
        <v>11</v>
      </c>
    </row>
    <row r="245" spans="1:3" x14ac:dyDescent="0.2">
      <c r="A245">
        <v>10</v>
      </c>
      <c r="B245">
        <v>6</v>
      </c>
      <c r="C245">
        <v>7</v>
      </c>
    </row>
    <row r="246" spans="1:3" x14ac:dyDescent="0.2">
      <c r="A246">
        <v>10</v>
      </c>
      <c r="B246">
        <v>7</v>
      </c>
      <c r="C246">
        <v>17</v>
      </c>
    </row>
    <row r="247" spans="1:3" x14ac:dyDescent="0.2">
      <c r="A247">
        <v>10</v>
      </c>
      <c r="B247">
        <v>8</v>
      </c>
      <c r="C247">
        <v>12</v>
      </c>
    </row>
    <row r="248" spans="1:3" x14ac:dyDescent="0.2">
      <c r="A248">
        <v>10</v>
      </c>
      <c r="B248">
        <v>9</v>
      </c>
      <c r="C248">
        <v>7</v>
      </c>
    </row>
    <row r="249" spans="1:3" x14ac:dyDescent="0.2">
      <c r="A249">
        <v>10</v>
      </c>
      <c r="B249">
        <v>10</v>
      </c>
      <c r="C249">
        <v>4</v>
      </c>
    </row>
    <row r="250" spans="1:3" x14ac:dyDescent="0.2">
      <c r="A250">
        <v>10</v>
      </c>
      <c r="B250">
        <v>13</v>
      </c>
      <c r="C250">
        <v>7</v>
      </c>
    </row>
    <row r="251" spans="1:3" x14ac:dyDescent="0.2">
      <c r="A251">
        <v>10</v>
      </c>
      <c r="B251">
        <v>14</v>
      </c>
      <c r="C251">
        <v>9</v>
      </c>
    </row>
    <row r="252" spans="1:3" x14ac:dyDescent="0.2">
      <c r="A252">
        <v>10</v>
      </c>
      <c r="B252">
        <v>15</v>
      </c>
      <c r="C252">
        <v>11</v>
      </c>
    </row>
    <row r="253" spans="1:3" x14ac:dyDescent="0.2">
      <c r="A253">
        <v>10</v>
      </c>
      <c r="B253">
        <v>16</v>
      </c>
      <c r="C253">
        <v>7</v>
      </c>
    </row>
    <row r="254" spans="1:3" x14ac:dyDescent="0.2">
      <c r="A254">
        <v>10</v>
      </c>
      <c r="B254">
        <v>17</v>
      </c>
      <c r="C254">
        <v>1</v>
      </c>
    </row>
    <row r="255" spans="1:3" x14ac:dyDescent="0.2">
      <c r="A255">
        <v>10</v>
      </c>
      <c r="B255">
        <v>19</v>
      </c>
      <c r="C255">
        <v>8</v>
      </c>
    </row>
    <row r="256" spans="1:3" x14ac:dyDescent="0.2">
      <c r="A256">
        <v>10</v>
      </c>
      <c r="B256">
        <v>20</v>
      </c>
      <c r="C256">
        <v>15</v>
      </c>
    </row>
    <row r="257" spans="1:3" x14ac:dyDescent="0.2">
      <c r="A257">
        <v>10</v>
      </c>
      <c r="B257">
        <v>21</v>
      </c>
      <c r="C257">
        <v>18</v>
      </c>
    </row>
    <row r="258" spans="1:3" x14ac:dyDescent="0.2">
      <c r="A258">
        <v>10</v>
      </c>
      <c r="B258">
        <v>22</v>
      </c>
      <c r="C258">
        <v>15</v>
      </c>
    </row>
    <row r="259" spans="1:3" x14ac:dyDescent="0.2">
      <c r="A259">
        <v>10</v>
      </c>
      <c r="B259">
        <v>23</v>
      </c>
      <c r="C259">
        <v>9</v>
      </c>
    </row>
    <row r="260" spans="1:3" x14ac:dyDescent="0.2">
      <c r="A260">
        <v>10</v>
      </c>
      <c r="B260">
        <v>24</v>
      </c>
      <c r="C260">
        <v>4</v>
      </c>
    </row>
    <row r="261" spans="1:3" x14ac:dyDescent="0.2">
      <c r="A261">
        <v>10</v>
      </c>
      <c r="B261">
        <v>26</v>
      </c>
      <c r="C261">
        <v>12</v>
      </c>
    </row>
    <row r="262" spans="1:3" x14ac:dyDescent="0.2">
      <c r="A262">
        <v>10</v>
      </c>
      <c r="B262">
        <v>27</v>
      </c>
      <c r="C262">
        <v>16</v>
      </c>
    </row>
    <row r="263" spans="1:3" x14ac:dyDescent="0.2">
      <c r="A263">
        <v>10</v>
      </c>
      <c r="B263">
        <v>28</v>
      </c>
      <c r="C263">
        <v>17</v>
      </c>
    </row>
    <row r="264" spans="1:3" x14ac:dyDescent="0.2">
      <c r="A264">
        <v>10</v>
      </c>
      <c r="B264">
        <v>29</v>
      </c>
      <c r="C264">
        <v>25</v>
      </c>
    </row>
    <row r="265" spans="1:3" x14ac:dyDescent="0.2">
      <c r="A265">
        <v>10</v>
      </c>
      <c r="B265">
        <v>30</v>
      </c>
      <c r="C265">
        <v>7</v>
      </c>
    </row>
    <row r="266" spans="1:3" x14ac:dyDescent="0.2">
      <c r="A266">
        <v>10</v>
      </c>
      <c r="B266">
        <v>31</v>
      </c>
      <c r="C266">
        <v>5</v>
      </c>
    </row>
    <row r="267" spans="1:3" x14ac:dyDescent="0.2">
      <c r="A267">
        <v>11</v>
      </c>
      <c r="B267">
        <v>2</v>
      </c>
      <c r="C267">
        <v>11</v>
      </c>
    </row>
    <row r="268" spans="1:3" x14ac:dyDescent="0.2">
      <c r="A268">
        <v>11</v>
      </c>
      <c r="B268">
        <v>3</v>
      </c>
      <c r="C268">
        <v>10</v>
      </c>
    </row>
    <row r="269" spans="1:3" x14ac:dyDescent="0.2">
      <c r="A269">
        <v>11</v>
      </c>
      <c r="B269">
        <v>4</v>
      </c>
      <c r="C269">
        <v>22</v>
      </c>
    </row>
    <row r="270" spans="1:3" x14ac:dyDescent="0.2">
      <c r="A270">
        <v>11</v>
      </c>
      <c r="B270">
        <v>5</v>
      </c>
      <c r="C270">
        <v>9</v>
      </c>
    </row>
    <row r="271" spans="1:3" x14ac:dyDescent="0.2">
      <c r="A271">
        <v>11</v>
      </c>
      <c r="B271">
        <v>6</v>
      </c>
      <c r="C271">
        <v>6</v>
      </c>
    </row>
    <row r="272" spans="1:3" x14ac:dyDescent="0.2">
      <c r="A272">
        <v>11</v>
      </c>
      <c r="B272">
        <v>7</v>
      </c>
      <c r="C272">
        <v>3</v>
      </c>
    </row>
    <row r="273" spans="1:3" x14ac:dyDescent="0.2">
      <c r="A273">
        <v>11</v>
      </c>
      <c r="B273">
        <v>9</v>
      </c>
      <c r="C273">
        <v>9</v>
      </c>
    </row>
    <row r="274" spans="1:3" x14ac:dyDescent="0.2">
      <c r="A274">
        <v>11</v>
      </c>
      <c r="B274">
        <v>10</v>
      </c>
      <c r="C274">
        <v>10</v>
      </c>
    </row>
    <row r="275" spans="1:3" x14ac:dyDescent="0.2">
      <c r="A275">
        <v>11</v>
      </c>
      <c r="B275">
        <v>11</v>
      </c>
      <c r="C275">
        <v>14</v>
      </c>
    </row>
    <row r="276" spans="1:3" x14ac:dyDescent="0.2">
      <c r="A276">
        <v>11</v>
      </c>
      <c r="B276">
        <v>12</v>
      </c>
      <c r="C276">
        <v>11</v>
      </c>
    </row>
    <row r="277" spans="1:3" x14ac:dyDescent="0.2">
      <c r="A277">
        <v>11</v>
      </c>
      <c r="B277">
        <v>13</v>
      </c>
      <c r="C277">
        <v>2</v>
      </c>
    </row>
    <row r="278" spans="1:3" x14ac:dyDescent="0.2">
      <c r="A278">
        <v>11</v>
      </c>
      <c r="B278">
        <v>14</v>
      </c>
      <c r="C278">
        <v>1</v>
      </c>
    </row>
    <row r="279" spans="1:3" x14ac:dyDescent="0.2">
      <c r="A279">
        <v>11</v>
      </c>
      <c r="B279">
        <v>16</v>
      </c>
      <c r="C279">
        <v>6</v>
      </c>
    </row>
    <row r="280" spans="1:3" x14ac:dyDescent="0.2">
      <c r="A280">
        <v>11</v>
      </c>
      <c r="B280">
        <v>17</v>
      </c>
      <c r="C280">
        <v>4</v>
      </c>
    </row>
    <row r="281" spans="1:3" x14ac:dyDescent="0.2">
      <c r="A281">
        <v>11</v>
      </c>
      <c r="B281">
        <v>18</v>
      </c>
      <c r="C281">
        <v>12</v>
      </c>
    </row>
    <row r="282" spans="1:3" x14ac:dyDescent="0.2">
      <c r="A282">
        <v>11</v>
      </c>
      <c r="B282">
        <v>19</v>
      </c>
      <c r="C282">
        <v>8</v>
      </c>
    </row>
    <row r="283" spans="1:3" x14ac:dyDescent="0.2">
      <c r="A283">
        <v>11</v>
      </c>
      <c r="B283">
        <v>20</v>
      </c>
      <c r="C283">
        <v>12</v>
      </c>
    </row>
    <row r="284" spans="1:3" x14ac:dyDescent="0.2">
      <c r="A284">
        <v>11</v>
      </c>
      <c r="B284">
        <v>21</v>
      </c>
      <c r="C284">
        <v>1</v>
      </c>
    </row>
    <row r="285" spans="1:3" x14ac:dyDescent="0.2">
      <c r="A285">
        <v>11</v>
      </c>
      <c r="B285">
        <v>23</v>
      </c>
      <c r="C285">
        <v>10</v>
      </c>
    </row>
    <row r="286" spans="1:3" x14ac:dyDescent="0.2">
      <c r="A286">
        <v>11</v>
      </c>
      <c r="B286">
        <v>24</v>
      </c>
      <c r="C286">
        <v>9</v>
      </c>
    </row>
    <row r="287" spans="1:3" x14ac:dyDescent="0.2">
      <c r="A287">
        <v>11</v>
      </c>
      <c r="B287">
        <v>25</v>
      </c>
      <c r="C287">
        <v>18</v>
      </c>
    </row>
    <row r="288" spans="1:3" x14ac:dyDescent="0.2">
      <c r="A288">
        <v>11</v>
      </c>
      <c r="B288">
        <v>26</v>
      </c>
      <c r="C288">
        <v>26</v>
      </c>
    </row>
    <row r="289" spans="1:3" x14ac:dyDescent="0.2">
      <c r="A289">
        <v>11</v>
      </c>
      <c r="B289">
        <v>30</v>
      </c>
      <c r="C289">
        <v>9</v>
      </c>
    </row>
    <row r="290" spans="1:3" x14ac:dyDescent="0.2">
      <c r="A290">
        <v>12</v>
      </c>
      <c r="B290">
        <v>1</v>
      </c>
      <c r="C290">
        <v>19</v>
      </c>
    </row>
    <row r="291" spans="1:3" x14ac:dyDescent="0.2">
      <c r="A291">
        <v>12</v>
      </c>
      <c r="B291">
        <v>2</v>
      </c>
      <c r="C291">
        <v>15</v>
      </c>
    </row>
    <row r="292" spans="1:3" x14ac:dyDescent="0.2">
      <c r="A292">
        <v>12</v>
      </c>
      <c r="B292">
        <v>3</v>
      </c>
      <c r="C292">
        <v>7</v>
      </c>
    </row>
    <row r="293" spans="1:3" x14ac:dyDescent="0.2">
      <c r="A293">
        <v>12</v>
      </c>
      <c r="B293">
        <v>4</v>
      </c>
      <c r="C293">
        <v>10</v>
      </c>
    </row>
    <row r="294" spans="1:3" x14ac:dyDescent="0.2">
      <c r="A294">
        <v>12</v>
      </c>
      <c r="B294">
        <v>5</v>
      </c>
      <c r="C294">
        <v>2</v>
      </c>
    </row>
    <row r="295" spans="1:3" x14ac:dyDescent="0.2">
      <c r="A295">
        <v>12</v>
      </c>
      <c r="B295">
        <v>7</v>
      </c>
      <c r="C295">
        <v>3</v>
      </c>
    </row>
    <row r="296" spans="1:3" x14ac:dyDescent="0.2">
      <c r="A296">
        <v>12</v>
      </c>
      <c r="B296">
        <v>8</v>
      </c>
      <c r="C296">
        <v>1</v>
      </c>
    </row>
    <row r="297" spans="1:3" x14ac:dyDescent="0.2">
      <c r="A297">
        <v>12</v>
      </c>
      <c r="B297">
        <v>9</v>
      </c>
      <c r="C297">
        <v>11</v>
      </c>
    </row>
    <row r="298" spans="1:3" x14ac:dyDescent="0.2">
      <c r="A298">
        <v>12</v>
      </c>
      <c r="B298">
        <v>10</v>
      </c>
      <c r="C298">
        <v>9</v>
      </c>
    </row>
    <row r="299" spans="1:3" x14ac:dyDescent="0.2">
      <c r="A299">
        <v>12</v>
      </c>
      <c r="B299">
        <v>11</v>
      </c>
      <c r="C299">
        <v>11</v>
      </c>
    </row>
    <row r="300" spans="1:3" x14ac:dyDescent="0.2">
      <c r="A300">
        <v>12</v>
      </c>
      <c r="B300">
        <v>12</v>
      </c>
      <c r="C300">
        <v>5</v>
      </c>
    </row>
    <row r="301" spans="1:3" x14ac:dyDescent="0.2">
      <c r="A301">
        <v>12</v>
      </c>
      <c r="B301">
        <v>14</v>
      </c>
      <c r="C301">
        <v>5</v>
      </c>
    </row>
    <row r="302" spans="1:3" x14ac:dyDescent="0.2">
      <c r="A302">
        <v>12</v>
      </c>
      <c r="B302">
        <v>15</v>
      </c>
      <c r="C302">
        <v>10</v>
      </c>
    </row>
    <row r="303" spans="1:3" x14ac:dyDescent="0.2">
      <c r="A303">
        <v>12</v>
      </c>
      <c r="B303">
        <v>16</v>
      </c>
      <c r="C303">
        <v>10</v>
      </c>
    </row>
    <row r="304" spans="1:3" x14ac:dyDescent="0.2">
      <c r="A304">
        <v>12</v>
      </c>
      <c r="B304">
        <v>17</v>
      </c>
      <c r="C304">
        <v>3</v>
      </c>
    </row>
    <row r="305" spans="1:3" x14ac:dyDescent="0.2">
      <c r="A305">
        <v>12</v>
      </c>
      <c r="B305">
        <v>18</v>
      </c>
      <c r="C305">
        <v>4</v>
      </c>
    </row>
    <row r="306" spans="1:3" x14ac:dyDescent="0.2">
      <c r="A306">
        <v>12</v>
      </c>
      <c r="B306">
        <v>19</v>
      </c>
      <c r="C306">
        <v>1</v>
      </c>
    </row>
    <row r="307" spans="1:3" x14ac:dyDescent="0.2">
      <c r="A307">
        <v>12</v>
      </c>
      <c r="B307">
        <v>21</v>
      </c>
      <c r="C307">
        <v>11</v>
      </c>
    </row>
    <row r="308" spans="1:3" x14ac:dyDescent="0.2">
      <c r="A308">
        <v>12</v>
      </c>
      <c r="B308">
        <v>22</v>
      </c>
      <c r="C308">
        <v>4</v>
      </c>
    </row>
    <row r="309" spans="1:3" x14ac:dyDescent="0.2">
      <c r="A309">
        <v>12</v>
      </c>
      <c r="B309">
        <v>23</v>
      </c>
      <c r="C309">
        <v>7</v>
      </c>
    </row>
    <row r="310" spans="1:3" x14ac:dyDescent="0.2">
      <c r="A310">
        <v>12</v>
      </c>
      <c r="B310">
        <v>24</v>
      </c>
      <c r="C310">
        <v>2</v>
      </c>
    </row>
    <row r="311" spans="1:3" x14ac:dyDescent="0.2">
      <c r="A311">
        <v>12</v>
      </c>
      <c r="B311">
        <v>26</v>
      </c>
      <c r="C311">
        <v>1</v>
      </c>
    </row>
    <row r="312" spans="1:3" x14ac:dyDescent="0.2">
      <c r="A312">
        <v>12</v>
      </c>
      <c r="B312">
        <v>28</v>
      </c>
      <c r="C312">
        <v>6</v>
      </c>
    </row>
    <row r="313" spans="1:3" x14ac:dyDescent="0.2">
      <c r="A313">
        <v>12</v>
      </c>
      <c r="B313">
        <v>29</v>
      </c>
      <c r="C313">
        <v>12</v>
      </c>
    </row>
    <row r="314" spans="1:3" x14ac:dyDescent="0.2">
      <c r="A314">
        <v>12</v>
      </c>
      <c r="B314">
        <v>30</v>
      </c>
      <c r="C314">
        <v>20</v>
      </c>
    </row>
    <row r="315" spans="1:3" x14ac:dyDescent="0.2">
      <c r="A315">
        <v>12</v>
      </c>
      <c r="B315">
        <v>31</v>
      </c>
      <c r="C315">
        <v>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desv</vt:lpstr>
      <vt:lpstr>DesvN</vt:lpstr>
      <vt:lpstr>media</vt:lpstr>
      <vt:lpstr>MediaN</vt:lpstr>
      <vt:lpstr>muestra</vt:lpstr>
      <vt:lpstr>NN</vt:lpstr>
      <vt:lpstr>tam_muestra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Octavio</cp:lastModifiedBy>
  <dcterms:created xsi:type="dcterms:W3CDTF">2018-04-17T01:05:53Z</dcterms:created>
  <dcterms:modified xsi:type="dcterms:W3CDTF">2018-04-17T01:13:02Z</dcterms:modified>
</cp:coreProperties>
</file>