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tabRatio="916" firstSheet="3" activeTab="11"/>
  </bookViews>
  <sheets>
    <sheet name="Libro Diario 12,1" sheetId="1" r:id="rId1"/>
    <sheet name="Mayores" sheetId="2" r:id="rId2"/>
    <sheet name="Sumas y Saldos" sheetId="3" r:id="rId3"/>
    <sheet name="E.E.R.R y E.S.P" sheetId="4" r:id="rId4"/>
    <sheet name=" Libro Diario 12,2" sheetId="5" r:id="rId5"/>
    <sheet name="Mayores (2)" sheetId="6" r:id="rId6"/>
    <sheet name="Sumas y Saldos (2)" sheetId="7" r:id="rId7"/>
    <sheet name="E.E.R.R y E.S.P (2)" sheetId="8" r:id="rId8"/>
    <sheet name="Libro Diario 12,3" sheetId="10" r:id="rId9"/>
    <sheet name="Mayores (3)" sheetId="11" r:id="rId10"/>
    <sheet name="Sumas y Saldos (3)" sheetId="12" r:id="rId11"/>
    <sheet name="E.E.R.R y E.S.P (3)" sheetId="13" r:id="rId12"/>
    <sheet name="Hoja1" sheetId="14" r:id="rId13"/>
  </sheets>
  <calcPr calcId="145621"/>
</workbook>
</file>

<file path=xl/calcChain.xml><?xml version="1.0" encoding="utf-8"?>
<calcChain xmlns="http://schemas.openxmlformats.org/spreadsheetml/2006/main">
  <c r="H18" i="12" l="1"/>
  <c r="F18" i="12"/>
  <c r="D94" i="11"/>
  <c r="C94" i="11"/>
  <c r="G13" i="13"/>
  <c r="H5" i="13"/>
  <c r="G5" i="13"/>
  <c r="C7" i="13"/>
  <c r="C16" i="13" s="1"/>
  <c r="H18" i="13" s="1"/>
  <c r="H13" i="13" s="1"/>
  <c r="D19" i="12"/>
  <c r="C19" i="12"/>
  <c r="E17" i="12"/>
  <c r="J17" i="12" s="1"/>
  <c r="E16" i="12"/>
  <c r="J16" i="12" s="1"/>
  <c r="E15" i="12"/>
  <c r="G15" i="12" s="1"/>
  <c r="F14" i="12"/>
  <c r="H14" i="12" s="1"/>
  <c r="E13" i="12"/>
  <c r="J13" i="12" s="1"/>
  <c r="F12" i="12"/>
  <c r="I12" i="12" s="1"/>
  <c r="I19" i="12" s="1"/>
  <c r="E11" i="12"/>
  <c r="G11" i="12" s="1"/>
  <c r="F10" i="12"/>
  <c r="H10" i="12" s="1"/>
  <c r="H9" i="12"/>
  <c r="F9" i="12"/>
  <c r="E8" i="12"/>
  <c r="G8" i="12" s="1"/>
  <c r="E7" i="12"/>
  <c r="G7" i="12" s="1"/>
  <c r="E6" i="12"/>
  <c r="B10" i="10"/>
  <c r="D87" i="11"/>
  <c r="C87" i="11"/>
  <c r="C88" i="11" s="1"/>
  <c r="D80" i="11"/>
  <c r="C80" i="11"/>
  <c r="C81" i="11" s="1"/>
  <c r="D73" i="11"/>
  <c r="C73" i="11"/>
  <c r="C74" i="11" s="1"/>
  <c r="D66" i="11"/>
  <c r="C66" i="11"/>
  <c r="D59" i="11"/>
  <c r="C59" i="11"/>
  <c r="D52" i="11"/>
  <c r="C52" i="11"/>
  <c r="C53" i="11" s="1"/>
  <c r="D45" i="11"/>
  <c r="C45" i="11"/>
  <c r="D38" i="11"/>
  <c r="C38" i="11"/>
  <c r="D31" i="11"/>
  <c r="D32" i="11" s="1"/>
  <c r="D24" i="11"/>
  <c r="C24" i="11"/>
  <c r="D17" i="11"/>
  <c r="C17" i="11"/>
  <c r="D9" i="11"/>
  <c r="C9" i="11"/>
  <c r="J19" i="7"/>
  <c r="J18" i="7"/>
  <c r="E19" i="7"/>
  <c r="E18" i="7"/>
  <c r="G17" i="7"/>
  <c r="E17" i="7"/>
  <c r="H16" i="7"/>
  <c r="F16" i="7"/>
  <c r="J15" i="7"/>
  <c r="E15" i="7"/>
  <c r="I14" i="7"/>
  <c r="F14" i="7"/>
  <c r="G13" i="7"/>
  <c r="E13" i="7"/>
  <c r="G12" i="7"/>
  <c r="E12" i="7"/>
  <c r="E6" i="7"/>
  <c r="D111" i="6"/>
  <c r="C111" i="6"/>
  <c r="C112" i="6" s="1"/>
  <c r="D104" i="6"/>
  <c r="C104" i="6"/>
  <c r="C105" i="6" s="1"/>
  <c r="D97" i="6"/>
  <c r="C97" i="6"/>
  <c r="C98" i="6" s="1"/>
  <c r="D90" i="6"/>
  <c r="C90" i="6"/>
  <c r="D83" i="6"/>
  <c r="C83" i="6"/>
  <c r="D84" i="6" s="1"/>
  <c r="D76" i="6"/>
  <c r="C76" i="6"/>
  <c r="C77" i="6" s="1"/>
  <c r="D69" i="6"/>
  <c r="D70" i="6" s="1"/>
  <c r="C69" i="6"/>
  <c r="D62" i="6"/>
  <c r="C62" i="6"/>
  <c r="C63" i="6" s="1"/>
  <c r="C48" i="6"/>
  <c r="D27" i="6"/>
  <c r="D13" i="6"/>
  <c r="C13" i="6"/>
  <c r="G13" i="8"/>
  <c r="H5" i="8"/>
  <c r="G5" i="8"/>
  <c r="C7" i="8"/>
  <c r="C16" i="8" s="1"/>
  <c r="H18" i="8" s="1"/>
  <c r="H13" i="8" s="1"/>
  <c r="B11" i="5"/>
  <c r="G15" i="3"/>
  <c r="E15" i="3"/>
  <c r="G14" i="3"/>
  <c r="E14" i="3"/>
  <c r="I13" i="3"/>
  <c r="F13" i="3"/>
  <c r="H16" i="3"/>
  <c r="F16" i="3"/>
  <c r="J12" i="3"/>
  <c r="E12" i="3"/>
  <c r="H11" i="3"/>
  <c r="F11" i="3"/>
  <c r="H10" i="3"/>
  <c r="F10" i="3"/>
  <c r="G9" i="3"/>
  <c r="E9" i="3"/>
  <c r="G8" i="3"/>
  <c r="E8" i="3"/>
  <c r="G7" i="3"/>
  <c r="E7" i="3"/>
  <c r="D76" i="2"/>
  <c r="C76" i="2"/>
  <c r="C77" i="2" s="1"/>
  <c r="C49" i="2"/>
  <c r="D28" i="2"/>
  <c r="C29" i="2" s="1"/>
  <c r="D69" i="2"/>
  <c r="C69" i="2"/>
  <c r="D63" i="2"/>
  <c r="D64" i="2" s="1"/>
  <c r="C63" i="2"/>
  <c r="D56" i="2"/>
  <c r="C56" i="2"/>
  <c r="C28" i="2"/>
  <c r="D35" i="2"/>
  <c r="D42" i="2"/>
  <c r="C42" i="2"/>
  <c r="C21" i="2"/>
  <c r="D14" i="2"/>
  <c r="C14" i="2"/>
  <c r="E6" i="3"/>
  <c r="G6" i="3" s="1"/>
  <c r="D7" i="2"/>
  <c r="C7" i="2"/>
  <c r="H18" i="4"/>
  <c r="H13" i="4" s="1"/>
  <c r="G13" i="4"/>
  <c r="H5" i="4"/>
  <c r="G5" i="4"/>
  <c r="F19" i="12" l="1"/>
  <c r="E19" i="12"/>
  <c r="J19" i="12"/>
  <c r="H19" i="12"/>
  <c r="G6" i="12"/>
  <c r="G19" i="12" s="1"/>
  <c r="D95" i="11"/>
  <c r="C67" i="11"/>
  <c r="D39" i="11"/>
  <c r="C18" i="11"/>
  <c r="C25" i="11"/>
  <c r="D46" i="11"/>
  <c r="D60" i="11"/>
  <c r="C10" i="11"/>
  <c r="C91" i="6"/>
  <c r="C70" i="2"/>
  <c r="D57" i="2"/>
  <c r="I17" i="3"/>
  <c r="J17" i="3"/>
  <c r="I21" i="7"/>
  <c r="E20" i="7"/>
  <c r="J20" i="7" s="1"/>
  <c r="J21" i="7" s="1"/>
  <c r="F11" i="7"/>
  <c r="H11" i="7" s="1"/>
  <c r="H10" i="7"/>
  <c r="F10" i="7"/>
  <c r="E9" i="7"/>
  <c r="G9" i="7" s="1"/>
  <c r="E8" i="7"/>
  <c r="G8" i="7" s="1"/>
  <c r="E7" i="7"/>
  <c r="G7" i="7" s="1"/>
  <c r="G6" i="7"/>
  <c r="C55" i="6"/>
  <c r="C56" i="6" s="1"/>
  <c r="D48" i="6"/>
  <c r="D49" i="6" s="1"/>
  <c r="C34" i="6"/>
  <c r="C35" i="6" s="1"/>
  <c r="C27" i="6"/>
  <c r="C28" i="6" s="1"/>
  <c r="D41" i="6"/>
  <c r="D42" i="6" s="1"/>
  <c r="D20" i="6"/>
  <c r="C20" i="6"/>
  <c r="D21" i="7"/>
  <c r="C21" i="7"/>
  <c r="H21" i="7" l="1"/>
  <c r="C21" i="6"/>
  <c r="C14" i="6"/>
  <c r="F21" i="7"/>
  <c r="G21" i="7"/>
  <c r="E21" i="7"/>
  <c r="C50" i="2"/>
  <c r="H17" i="3" l="1"/>
  <c r="G17" i="3"/>
  <c r="D17" i="3"/>
  <c r="E17" i="3"/>
  <c r="F17" i="3"/>
  <c r="C17" i="3"/>
  <c r="D43" i="2"/>
  <c r="D36" i="2"/>
  <c r="C22" i="2"/>
  <c r="C15" i="2"/>
  <c r="C8" i="2"/>
</calcChain>
</file>

<file path=xl/sharedStrings.xml><?xml version="1.0" encoding="utf-8"?>
<sst xmlns="http://schemas.openxmlformats.org/spreadsheetml/2006/main" count="525" uniqueCount="169">
  <si>
    <t>Caja</t>
  </si>
  <si>
    <t>Mercaderias</t>
  </si>
  <si>
    <t>a Capital Social</t>
  </si>
  <si>
    <t>Orden</t>
  </si>
  <si>
    <t>V. P.</t>
  </si>
  <si>
    <t>DEBE</t>
  </si>
  <si>
    <t>HABER</t>
  </si>
  <si>
    <t>A-</t>
  </si>
  <si>
    <t>a Caja</t>
  </si>
  <si>
    <t>A+</t>
  </si>
  <si>
    <t>P+</t>
  </si>
  <si>
    <t>a Documentos a Pagar</t>
  </si>
  <si>
    <t>PN+</t>
  </si>
  <si>
    <t>ESTADO DE RESULTADOS</t>
  </si>
  <si>
    <t>Detalle</t>
  </si>
  <si>
    <t>Ventas</t>
  </si>
  <si>
    <t xml:space="preserve"> - Costo de las Ventas</t>
  </si>
  <si>
    <t>Resultado Bruto</t>
  </si>
  <si>
    <t xml:space="preserve"> - Gastos</t>
  </si>
  <si>
    <t xml:space="preserve"> + Otros Ingresos</t>
  </si>
  <si>
    <t xml:space="preserve"> - Otros Egresos</t>
  </si>
  <si>
    <t>Resultado del Ejercicio</t>
  </si>
  <si>
    <t>ESTADO DE SITUACION PATRIMONIAL</t>
  </si>
  <si>
    <t>Fin</t>
  </si>
  <si>
    <t>ACTIVO TOTAL</t>
  </si>
  <si>
    <t>PASIVO + PATRIMONIO NETO</t>
  </si>
  <si>
    <t>Documentos a Pagar</t>
  </si>
  <si>
    <t>Capital Social</t>
  </si>
  <si>
    <t>Asientos en el Libro Diario</t>
  </si>
  <si>
    <t>Pto. 2</t>
  </si>
  <si>
    <t>Mayores</t>
  </si>
  <si>
    <t xml:space="preserve"> D                Caja                  H</t>
  </si>
  <si>
    <t>Asiento 1</t>
  </si>
  <si>
    <t>Asiento 3</t>
  </si>
  <si>
    <t>Asiento 4</t>
  </si>
  <si>
    <t>Saldo deudor</t>
  </si>
  <si>
    <t xml:space="preserve"> D          Mercaderias              H</t>
  </si>
  <si>
    <t>Asiento 2</t>
  </si>
  <si>
    <t>Asiento 5</t>
  </si>
  <si>
    <t>Saldo acreedor</t>
  </si>
  <si>
    <t xml:space="preserve"> D         Capital Social             H</t>
  </si>
  <si>
    <t xml:space="preserve"> D         Doc a Pagar              H</t>
  </si>
  <si>
    <t xml:space="preserve">Cuenta </t>
  </si>
  <si>
    <t xml:space="preserve">Debe </t>
  </si>
  <si>
    <t>Haber</t>
  </si>
  <si>
    <t>Deudor</t>
  </si>
  <si>
    <t>Acreedor</t>
  </si>
  <si>
    <t>Sumas</t>
  </si>
  <si>
    <t>Saldos</t>
  </si>
  <si>
    <t>ACTIVO</t>
  </si>
  <si>
    <t>P + P. NETO</t>
  </si>
  <si>
    <t>GANANCIAS</t>
  </si>
  <si>
    <t>PERDIDAS</t>
  </si>
  <si>
    <t>Doc a Pagar</t>
  </si>
  <si>
    <t>totales</t>
  </si>
  <si>
    <t>Balance de Sumas y Saldos</t>
  </si>
  <si>
    <t>Instalaciones</t>
  </si>
  <si>
    <t>ACTIVO = PASIVO + P. NETO +/- Rtdos</t>
  </si>
  <si>
    <t>Mayorizar es tomar una a una las cuentas que intervienen en las registraciones en el Libro Diario y anotar los movimientos en el Debe y Haber de cada una y determinar el Saldo .</t>
  </si>
  <si>
    <t>Una vez que tenemos las cuentas mayorizadas armamos el Balance de Sumas y Saldos transcribiendo los movimientos de cada una, y luego el saldo es pasado a las 4 columnas de la derecha.</t>
  </si>
  <si>
    <t>Con las columnas de ganancias y perdidas del Balance de Sumas y Saldos se arma el Estado de Resultados</t>
  </si>
  <si>
    <t>Con las columnas de Activo y Pasivo + P. Neto del Balance de Sumas y Saldos se arma el Estado de Situacion Patrimonial +/- Rtdo del Ejercicio</t>
  </si>
  <si>
    <t>Pto. 1</t>
  </si>
  <si>
    <t>Asiento en el Libro Diario</t>
  </si>
  <si>
    <t>R-</t>
  </si>
  <si>
    <t>Inicio</t>
  </si>
  <si>
    <t>PAGINA 12.1</t>
  </si>
  <si>
    <t>1     12/9</t>
  </si>
  <si>
    <t>Banco City c/c</t>
  </si>
  <si>
    <t>a Proveedores</t>
  </si>
  <si>
    <t>2     14/9</t>
  </si>
  <si>
    <t>a Banco City c/c</t>
  </si>
  <si>
    <t>3     16/9</t>
  </si>
  <si>
    <t>P-</t>
  </si>
  <si>
    <t>Proveedores</t>
  </si>
  <si>
    <t>R+</t>
  </si>
  <si>
    <t>a Descuentos Obtenidos</t>
  </si>
  <si>
    <t>4     18/9</t>
  </si>
  <si>
    <t>Documentos a cobrar</t>
  </si>
  <si>
    <t>a Instalaciones</t>
  </si>
  <si>
    <t>5     28/9</t>
  </si>
  <si>
    <t>Valores a Depositar</t>
  </si>
  <si>
    <t>Descuentos Concedidos</t>
  </si>
  <si>
    <t>a Documentos a cobrar</t>
  </si>
  <si>
    <t>Descuentos Obtenidos</t>
  </si>
  <si>
    <t>Banco</t>
  </si>
  <si>
    <t xml:space="preserve">Mercaderias </t>
  </si>
  <si>
    <t>28330 = 7200 + 21000 + 130</t>
  </si>
  <si>
    <t>28330 = 28330</t>
  </si>
  <si>
    <t xml:space="preserve"> D     Banco City C/C      H</t>
  </si>
  <si>
    <t xml:space="preserve"> D         Proveedores           H</t>
  </si>
  <si>
    <t xml:space="preserve"> D           Instalaciones           H</t>
  </si>
  <si>
    <t xml:space="preserve"> D         Doc a Pagar       H</t>
  </si>
  <si>
    <t xml:space="preserve"> D  Descuentos Obtenidos H</t>
  </si>
  <si>
    <t xml:space="preserve"> D    Doc a Cobrar    H</t>
  </si>
  <si>
    <t xml:space="preserve"> D   Descuentos concedidos   H</t>
  </si>
  <si>
    <t xml:space="preserve"> D   Valores a depositar    H</t>
  </si>
  <si>
    <t>Banco City C/C</t>
  </si>
  <si>
    <t>Descuentos obtenidos</t>
  </si>
  <si>
    <t>Doc a Cobrar</t>
  </si>
  <si>
    <t>Valores a depositar</t>
  </si>
  <si>
    <t>PAGINA 12.2</t>
  </si>
  <si>
    <t>Maquinarias</t>
  </si>
  <si>
    <t>Rodados</t>
  </si>
  <si>
    <t>Deudores por Ventas</t>
  </si>
  <si>
    <t>a Ventas</t>
  </si>
  <si>
    <t>4'</t>
  </si>
  <si>
    <t>Costo de Mercaderias Vendidas</t>
  </si>
  <si>
    <t>a Mercaderias</t>
  </si>
  <si>
    <t>Banco Provincia Buenos Aires c/c</t>
  </si>
  <si>
    <t>8'</t>
  </si>
  <si>
    <t>Impuestos</t>
  </si>
  <si>
    <t>a Banco Provincia Buenos Aires c/c</t>
  </si>
  <si>
    <t>a Deudores por Ventas</t>
  </si>
  <si>
    <t>Gastos de Luz</t>
  </si>
  <si>
    <t>Comisiones por Ventas</t>
  </si>
  <si>
    <t>12720 = 350 + 12000 + 370</t>
  </si>
  <si>
    <t>12720 = 12720</t>
  </si>
  <si>
    <t>Asiento 6</t>
  </si>
  <si>
    <t>Asiento 7</t>
  </si>
  <si>
    <t>Asiento 9</t>
  </si>
  <si>
    <t>Asiento 8</t>
  </si>
  <si>
    <t>Asiento 12</t>
  </si>
  <si>
    <t>Asiento 13</t>
  </si>
  <si>
    <t>Asiento 14</t>
  </si>
  <si>
    <t xml:space="preserve"> D     Maquinarias      H</t>
  </si>
  <si>
    <t>Asiento 4 ´</t>
  </si>
  <si>
    <t>Asiento 8 ´</t>
  </si>
  <si>
    <t xml:space="preserve"> D         Rodados         H</t>
  </si>
  <si>
    <t>Asiento 11</t>
  </si>
  <si>
    <t xml:space="preserve"> D    Valores a depositar   H</t>
  </si>
  <si>
    <t xml:space="preserve"> D    Deudores por Ventas   H</t>
  </si>
  <si>
    <t xml:space="preserve"> D         Ventas              H</t>
  </si>
  <si>
    <t xml:space="preserve"> D    Costo de la Merc Vend   H</t>
  </si>
  <si>
    <t xml:space="preserve"> D          Proveedores             H</t>
  </si>
  <si>
    <t xml:space="preserve"> D    Bco Pcia Bs As c/c  H</t>
  </si>
  <si>
    <t>Asiento 10</t>
  </si>
  <si>
    <t xml:space="preserve"> D         Impuestos              H</t>
  </si>
  <si>
    <t xml:space="preserve"> D    Gastos de Luz  H</t>
  </si>
  <si>
    <t xml:space="preserve"> D    Comisiones x Ventas     H</t>
  </si>
  <si>
    <t>Deudores x Ventas</t>
  </si>
  <si>
    <t xml:space="preserve">Ventas </t>
  </si>
  <si>
    <t>Costo de Merc Vendidas</t>
  </si>
  <si>
    <t>Bco Pcia de Bs As c/c</t>
  </si>
  <si>
    <t>Gastos de luz</t>
  </si>
  <si>
    <t>Comisiones x Ventas</t>
  </si>
  <si>
    <t>PAGINA 12.3</t>
  </si>
  <si>
    <t>Banco Galicia c/c</t>
  </si>
  <si>
    <t>a Valores a Depositar</t>
  </si>
  <si>
    <t>a Banco Galicia c/c</t>
  </si>
  <si>
    <t>3'</t>
  </si>
  <si>
    <t xml:space="preserve">Costo de Mercaderia Vemdidas </t>
  </si>
  <si>
    <t>Intereses perdidos</t>
  </si>
  <si>
    <t>a Anticipo de Clientes</t>
  </si>
  <si>
    <t>Anticipo de Clientes</t>
  </si>
  <si>
    <t>1065 = 520 + 460 + 85</t>
  </si>
  <si>
    <t>1065 = 1065</t>
  </si>
  <si>
    <t xml:space="preserve"> D                Banco Galicia c/c                  H</t>
  </si>
  <si>
    <t xml:space="preserve">Saldo inicial </t>
  </si>
  <si>
    <t xml:space="preserve"> D     Caja      H</t>
  </si>
  <si>
    <t>Saldo inicial</t>
  </si>
  <si>
    <t xml:space="preserve"> D      Valores a Depositar        H</t>
  </si>
  <si>
    <t>Asiento 3 ´</t>
  </si>
  <si>
    <t xml:space="preserve"> D            Mercaderias           H</t>
  </si>
  <si>
    <t xml:space="preserve"> D         Instalaciones              H</t>
  </si>
  <si>
    <t xml:space="preserve"> D           Impuestos          H</t>
  </si>
  <si>
    <t xml:space="preserve"> D        Intereses Perdidos       H</t>
  </si>
  <si>
    <t xml:space="preserve"> D      Anticipo de Clientes       H</t>
  </si>
  <si>
    <t>Bco Galicia c/c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</si>
</sst>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1">
    <xf numFmtId="0" fontId="0" fillId="0" borderId="0" xfId="0"/>
    <xf numFmtId="0" fontId="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164" fontId="0" fillId="0" borderId="12" xfId="1" applyNumberFormat="1" applyFont="1" applyBorder="1"/>
    <xf numFmtId="164" fontId="0" fillId="0" borderId="13" xfId="1" applyNumberFormat="1" applyFont="1" applyBorder="1"/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164" fontId="0" fillId="0" borderId="27" xfId="1" applyNumberFormat="1" applyFont="1" applyBorder="1"/>
    <xf numFmtId="164" fontId="0" fillId="0" borderId="30" xfId="1" applyNumberFormat="1" applyFont="1" applyBorder="1"/>
    <xf numFmtId="0" fontId="8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8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164" fontId="0" fillId="0" borderId="22" xfId="1" applyNumberFormat="1" applyFont="1" applyBorder="1"/>
    <xf numFmtId="164" fontId="0" fillId="0" borderId="23" xfId="1" applyNumberFormat="1" applyFont="1" applyBorder="1"/>
    <xf numFmtId="0" fontId="6" fillId="0" borderId="0" xfId="0" applyFont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0" fillId="0" borderId="42" xfId="0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164" fontId="2" fillId="0" borderId="22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4" xfId="1" applyNumberFormat="1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164" fontId="2" fillId="0" borderId="18" xfId="1" applyNumberFormat="1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164" fontId="2" fillId="0" borderId="44" xfId="1" applyNumberFormat="1" applyFont="1" applyBorder="1" applyAlignment="1">
      <alignment vertical="center"/>
    </xf>
    <xf numFmtId="0" fontId="11" fillId="0" borderId="45" xfId="0" applyFont="1" applyBorder="1" applyAlignment="1">
      <alignment vertical="center"/>
    </xf>
    <xf numFmtId="164" fontId="11" fillId="0" borderId="27" xfId="1" applyNumberFormat="1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13" fillId="0" borderId="2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2" fillId="0" borderId="19" xfId="1" applyNumberFormat="1" applyFont="1" applyBorder="1" applyAlignment="1">
      <alignment vertical="center"/>
    </xf>
    <xf numFmtId="0" fontId="12" fillId="0" borderId="38" xfId="0" applyFont="1" applyBorder="1" applyAlignment="1">
      <alignment vertical="center"/>
    </xf>
    <xf numFmtId="164" fontId="12" fillId="0" borderId="22" xfId="1" applyNumberFormat="1" applyFont="1" applyBorder="1" applyAlignment="1">
      <alignment vertical="center"/>
    </xf>
    <xf numFmtId="0" fontId="0" fillId="0" borderId="46" xfId="0" applyBorder="1"/>
    <xf numFmtId="0" fontId="0" fillId="0" borderId="29" xfId="0" applyBorder="1"/>
    <xf numFmtId="0" fontId="0" fillId="0" borderId="41" xfId="0" applyBorder="1"/>
    <xf numFmtId="0" fontId="0" fillId="0" borderId="0" xfId="0" applyAlignment="1">
      <alignment horizontal="center"/>
    </xf>
    <xf numFmtId="0" fontId="0" fillId="0" borderId="17" xfId="0" applyBorder="1"/>
    <xf numFmtId="0" fontId="0" fillId="0" borderId="47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48" xfId="0" applyBorder="1"/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18" xfId="1" applyNumberFormat="1" applyFont="1" applyBorder="1"/>
    <xf numFmtId="0" fontId="0" fillId="0" borderId="1" xfId="0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59" xfId="1" applyNumberFormat="1" applyFont="1" applyBorder="1" applyAlignment="1">
      <alignment vertical="center"/>
    </xf>
    <xf numFmtId="0" fontId="0" fillId="0" borderId="43" xfId="0" applyBorder="1" applyAlignment="1">
      <alignment vertical="center"/>
    </xf>
    <xf numFmtId="164" fontId="0" fillId="0" borderId="44" xfId="1" applyNumberFormat="1" applyFont="1" applyBorder="1" applyAlignment="1">
      <alignment vertical="center"/>
    </xf>
    <xf numFmtId="164" fontId="0" fillId="0" borderId="59" xfId="1" applyNumberFormat="1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14" fillId="0" borderId="44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64" fontId="0" fillId="0" borderId="44" xfId="1" applyNumberFormat="1" applyFont="1" applyBorder="1"/>
    <xf numFmtId="164" fontId="0" fillId="0" borderId="59" xfId="1" applyNumberFormat="1" applyFont="1" applyBorder="1"/>
    <xf numFmtId="0" fontId="14" fillId="0" borderId="22" xfId="0" applyFont="1" applyBorder="1" applyAlignment="1">
      <alignment horizontal="center" vertical="center"/>
    </xf>
    <xf numFmtId="164" fontId="0" fillId="0" borderId="19" xfId="1" applyNumberFormat="1" applyFont="1" applyBorder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25" xfId="0" applyBorder="1" applyAlignment="1">
      <alignment vertical="center"/>
    </xf>
    <xf numFmtId="164" fontId="0" fillId="0" borderId="25" xfId="1" applyNumberFormat="1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164" fontId="2" fillId="0" borderId="32" xfId="1" applyNumberFormat="1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164" fontId="2" fillId="0" borderId="52" xfId="1" applyNumberFormat="1" applyFont="1" applyBorder="1" applyAlignment="1">
      <alignment vertical="center"/>
    </xf>
    <xf numFmtId="0" fontId="11" fillId="0" borderId="51" xfId="0" applyFont="1" applyBorder="1" applyAlignment="1">
      <alignment vertical="center"/>
    </xf>
    <xf numFmtId="164" fontId="11" fillId="0" borderId="52" xfId="1" applyNumberFormat="1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164" fontId="2" fillId="0" borderId="34" xfId="1" applyNumberFormat="1" applyFont="1" applyBorder="1" applyAlignment="1">
      <alignment vertical="center"/>
    </xf>
    <xf numFmtId="164" fontId="3" fillId="0" borderId="25" xfId="0" applyNumberFormat="1" applyFont="1" applyBorder="1" applyAlignment="1">
      <alignment horizontal="center" vertical="center"/>
    </xf>
    <xf numFmtId="164" fontId="11" fillId="0" borderId="12" xfId="1" applyNumberFormat="1" applyFont="1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0" fontId="0" fillId="0" borderId="45" xfId="0" applyBorder="1" applyAlignment="1">
      <alignment vertical="center"/>
    </xf>
    <xf numFmtId="164" fontId="0" fillId="0" borderId="27" xfId="1" applyNumberFormat="1" applyFont="1" applyBorder="1" applyAlignment="1">
      <alignment vertical="center"/>
    </xf>
    <xf numFmtId="164" fontId="0" fillId="0" borderId="30" xfId="1" applyNumberFormat="1" applyFont="1" applyBorder="1" applyAlignment="1">
      <alignment vertical="center"/>
    </xf>
    <xf numFmtId="164" fontId="3" fillId="0" borderId="24" xfId="1" applyNumberFormat="1" applyFont="1" applyBorder="1" applyAlignment="1">
      <alignment horizontal="right" vertical="center"/>
    </xf>
    <xf numFmtId="164" fontId="3" fillId="0" borderId="9" xfId="1" applyNumberFormat="1" applyFont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64" fontId="2" fillId="0" borderId="12" xfId="1" applyNumberFormat="1" applyFont="1" applyBorder="1"/>
    <xf numFmtId="0" fontId="10" fillId="0" borderId="20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164" fontId="2" fillId="0" borderId="22" xfId="1" applyNumberFormat="1" applyFont="1" applyBorder="1"/>
    <xf numFmtId="0" fontId="14" fillId="0" borderId="18" xfId="0" applyFont="1" applyBorder="1" applyAlignment="1">
      <alignment horizontal="center" vertical="center"/>
    </xf>
    <xf numFmtId="0" fontId="6" fillId="0" borderId="51" xfId="0" applyFont="1" applyBorder="1" applyAlignment="1">
      <alignment horizontal="left" vertical="center"/>
    </xf>
    <xf numFmtId="0" fontId="8" fillId="0" borderId="42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60" xfId="0" applyFont="1" applyBorder="1" applyAlignment="1">
      <alignment horizontal="left" vertical="center"/>
    </xf>
    <xf numFmtId="164" fontId="2" fillId="0" borderId="13" xfId="1" applyNumberFormat="1" applyFont="1" applyBorder="1"/>
    <xf numFmtId="0" fontId="10" fillId="0" borderId="22" xfId="0" applyFont="1" applyBorder="1" applyAlignment="1">
      <alignment horizontal="left" vertical="center"/>
    </xf>
    <xf numFmtId="0" fontId="10" fillId="0" borderId="61" xfId="0" applyFont="1" applyBorder="1" applyAlignment="1">
      <alignment horizontal="left" vertical="center"/>
    </xf>
    <xf numFmtId="164" fontId="2" fillId="0" borderId="23" xfId="1" applyNumberFormat="1" applyFont="1" applyBorder="1"/>
    <xf numFmtId="0" fontId="2" fillId="0" borderId="45" xfId="0" applyFont="1" applyBorder="1" applyAlignment="1">
      <alignment vertical="center"/>
    </xf>
    <xf numFmtId="164" fontId="2" fillId="0" borderId="27" xfId="1" applyNumberFormat="1" applyFont="1" applyBorder="1" applyAlignment="1">
      <alignment vertical="center"/>
    </xf>
    <xf numFmtId="0" fontId="0" fillId="0" borderId="35" xfId="0" applyBorder="1" applyAlignment="1">
      <alignment vertical="center"/>
    </xf>
    <xf numFmtId="164" fontId="0" fillId="0" borderId="18" xfId="1" applyNumberFormat="1" applyFont="1" applyBorder="1" applyAlignment="1">
      <alignment vertical="center"/>
    </xf>
    <xf numFmtId="164" fontId="0" fillId="0" borderId="19" xfId="1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4" fontId="12" fillId="2" borderId="26" xfId="1" applyNumberFormat="1" applyFont="1" applyFill="1" applyBorder="1" applyAlignment="1">
      <alignment vertical="center"/>
    </xf>
    <xf numFmtId="164" fontId="12" fillId="2" borderId="23" xfId="1" applyNumberFormat="1" applyFont="1" applyFill="1" applyBorder="1" applyAlignment="1">
      <alignment vertical="center"/>
    </xf>
    <xf numFmtId="0" fontId="0" fillId="0" borderId="0" xfId="0" applyFill="1" applyBorder="1"/>
    <xf numFmtId="0" fontId="17" fillId="0" borderId="42" xfId="0" applyFont="1" applyBorder="1" applyAlignment="1">
      <alignment horizontal="center" vertical="center"/>
    </xf>
    <xf numFmtId="0" fontId="9" fillId="0" borderId="50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164" fontId="11" fillId="0" borderId="60" xfId="1" applyNumberFormat="1" applyFont="1" applyBorder="1"/>
    <xf numFmtId="0" fontId="17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164" fontId="11" fillId="0" borderId="61" xfId="1" applyNumberFormat="1" applyFont="1" applyBorder="1"/>
    <xf numFmtId="164" fontId="11" fillId="0" borderId="22" xfId="1" applyNumberFormat="1" applyFont="1" applyBorder="1"/>
    <xf numFmtId="0" fontId="3" fillId="0" borderId="1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64" fontId="3" fillId="0" borderId="12" xfId="1" applyNumberFormat="1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164" fontId="5" fillId="0" borderId="22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3" fillId="0" borderId="24" xfId="1" applyNumberFormat="1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164" fontId="5" fillId="0" borderId="18" xfId="1" applyNumberFormat="1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164" fontId="5" fillId="0" borderId="44" xfId="1" applyNumberFormat="1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164" fontId="5" fillId="0" borderId="27" xfId="1" applyNumberFormat="1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164" fontId="13" fillId="0" borderId="27" xfId="1" applyNumberFormat="1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164" fontId="13" fillId="0" borderId="31" xfId="1" applyNumberFormat="1" applyFont="1" applyBorder="1" applyAlignment="1">
      <alignment vertical="center"/>
    </xf>
    <xf numFmtId="164" fontId="3" fillId="0" borderId="32" xfId="1" applyNumberFormat="1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164" fontId="3" fillId="0" borderId="49" xfId="1" applyNumberFormat="1" applyFont="1" applyBorder="1" applyAlignment="1">
      <alignment vertical="center"/>
    </xf>
    <xf numFmtId="164" fontId="3" fillId="0" borderId="52" xfId="1" applyNumberFormat="1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164" fontId="3" fillId="0" borderId="57" xfId="1" applyNumberFormat="1" applyFont="1" applyBorder="1" applyAlignment="1">
      <alignment vertical="center"/>
    </xf>
    <xf numFmtId="164" fontId="3" fillId="0" borderId="54" xfId="1" applyNumberFormat="1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164" fontId="5" fillId="0" borderId="53" xfId="1" applyNumberFormat="1" applyFont="1" applyBorder="1" applyAlignment="1">
      <alignment vertical="center"/>
    </xf>
    <xf numFmtId="164" fontId="5" fillId="0" borderId="37" xfId="1" applyNumberFormat="1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164" fontId="5" fillId="0" borderId="49" xfId="1" applyNumberFormat="1" applyFont="1" applyBorder="1" applyAlignment="1">
      <alignment vertical="center"/>
    </xf>
    <xf numFmtId="164" fontId="5" fillId="0" borderId="52" xfId="1" applyNumberFormat="1" applyFont="1" applyBorder="1" applyAlignment="1">
      <alignment vertical="center"/>
    </xf>
    <xf numFmtId="0" fontId="12" fillId="0" borderId="39" xfId="0" applyFont="1" applyBorder="1" applyAlignment="1">
      <alignment vertical="center"/>
    </xf>
    <xf numFmtId="164" fontId="12" fillId="0" borderId="33" xfId="1" applyNumberFormat="1" applyFont="1" applyBorder="1" applyAlignment="1">
      <alignment vertical="center"/>
    </xf>
    <xf numFmtId="164" fontId="12" fillId="2" borderId="34" xfId="1" applyNumberFormat="1" applyFont="1" applyFill="1" applyBorder="1" applyAlignment="1">
      <alignment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0" fillId="0" borderId="46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/>
    </xf>
    <xf numFmtId="0" fontId="12" fillId="2" borderId="38" xfId="0" applyFont="1" applyFill="1" applyBorder="1" applyAlignment="1">
      <alignment vertical="center"/>
    </xf>
    <xf numFmtId="164" fontId="12" fillId="2" borderId="22" xfId="1" applyNumberFormat="1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4" workbookViewId="0">
      <selection activeCell="K15" sqref="K15"/>
    </sheetView>
  </sheetViews>
  <sheetFormatPr baseColWidth="10" defaultColWidth="9.140625" defaultRowHeight="15" x14ac:dyDescent="0.25"/>
  <cols>
    <col min="1" max="1" width="5.85546875" customWidth="1"/>
    <col min="2" max="2" width="6.5703125" bestFit="1" customWidth="1"/>
    <col min="3" max="3" width="5" bestFit="1" customWidth="1"/>
    <col min="4" max="4" width="28.5703125" customWidth="1"/>
    <col min="5" max="5" width="31.7109375" customWidth="1"/>
    <col min="6" max="7" width="11.5703125" customWidth="1"/>
  </cols>
  <sheetData>
    <row r="1" spans="1:7" ht="15.75" thickBot="1" x14ac:dyDescent="0.3"/>
    <row r="2" spans="1:7" x14ac:dyDescent="0.25">
      <c r="B2" s="194" t="s">
        <v>66</v>
      </c>
      <c r="C2" s="195"/>
      <c r="D2" s="195"/>
      <c r="E2" s="195"/>
      <c r="F2" s="195"/>
      <c r="G2" s="196"/>
    </row>
    <row r="3" spans="1:7" ht="15.75" thickBot="1" x14ac:dyDescent="0.3">
      <c r="B3" s="197"/>
      <c r="C3" s="198"/>
      <c r="D3" s="198"/>
      <c r="E3" s="198"/>
      <c r="F3" s="198"/>
      <c r="G3" s="199"/>
    </row>
    <row r="4" spans="1:7" ht="7.5" customHeight="1" x14ac:dyDescent="0.25">
      <c r="B4" s="90"/>
      <c r="C4" s="90"/>
      <c r="D4" s="90"/>
      <c r="E4" s="90"/>
      <c r="F4" s="90"/>
      <c r="G4" s="90"/>
    </row>
    <row r="5" spans="1:7" ht="19.5" customHeight="1" x14ac:dyDescent="0.25">
      <c r="A5" s="91" t="s">
        <v>62</v>
      </c>
      <c r="B5" s="203" t="s">
        <v>28</v>
      </c>
      <c r="C5" s="203"/>
      <c r="D5" s="203"/>
      <c r="E5" s="203"/>
      <c r="F5" s="203"/>
      <c r="G5" s="203"/>
    </row>
    <row r="6" spans="1:7" ht="10.5" customHeight="1" thickBot="1" x14ac:dyDescent="0.3">
      <c r="B6" s="200"/>
      <c r="C6" s="200"/>
      <c r="D6" s="200"/>
      <c r="E6" s="200"/>
      <c r="F6" s="200"/>
      <c r="G6" s="200"/>
    </row>
    <row r="7" spans="1:7" ht="15.75" thickBot="1" x14ac:dyDescent="0.3">
      <c r="B7" s="92" t="s">
        <v>3</v>
      </c>
      <c r="C7" s="93" t="s">
        <v>4</v>
      </c>
      <c r="D7" s="201" t="s">
        <v>63</v>
      </c>
      <c r="E7" s="202"/>
      <c r="F7" s="1" t="s">
        <v>5</v>
      </c>
      <c r="G7" s="2" t="s">
        <v>6</v>
      </c>
    </row>
    <row r="8" spans="1:7" x14ac:dyDescent="0.25">
      <c r="B8" s="191" t="s">
        <v>67</v>
      </c>
      <c r="C8" s="94" t="s">
        <v>9</v>
      </c>
      <c r="D8" s="95" t="s">
        <v>68</v>
      </c>
      <c r="E8" s="15"/>
      <c r="F8" s="6">
        <v>16000</v>
      </c>
      <c r="G8" s="7"/>
    </row>
    <row r="9" spans="1:7" x14ac:dyDescent="0.25">
      <c r="B9" s="192"/>
      <c r="C9" s="96" t="s">
        <v>9</v>
      </c>
      <c r="D9" s="97" t="s">
        <v>1</v>
      </c>
      <c r="E9" s="98"/>
      <c r="F9" s="99">
        <v>14000</v>
      </c>
      <c r="G9" s="100"/>
    </row>
    <row r="10" spans="1:7" x14ac:dyDescent="0.25">
      <c r="B10" s="192"/>
      <c r="C10" s="96" t="s">
        <v>10</v>
      </c>
      <c r="D10" s="97"/>
      <c r="E10" s="98" t="s">
        <v>69</v>
      </c>
      <c r="F10" s="99"/>
      <c r="G10" s="100">
        <v>9000</v>
      </c>
    </row>
    <row r="11" spans="1:7" ht="15.75" thickBot="1" x14ac:dyDescent="0.3">
      <c r="B11" s="193"/>
      <c r="C11" s="101" t="s">
        <v>12</v>
      </c>
      <c r="D11" s="13"/>
      <c r="E11" s="18" t="s">
        <v>2</v>
      </c>
      <c r="F11" s="20"/>
      <c r="G11" s="21">
        <v>21000</v>
      </c>
    </row>
    <row r="12" spans="1:7" x14ac:dyDescent="0.25">
      <c r="B12" s="191" t="s">
        <v>70</v>
      </c>
      <c r="C12" s="94" t="s">
        <v>9</v>
      </c>
      <c r="D12" s="4" t="s">
        <v>56</v>
      </c>
      <c r="E12" s="5"/>
      <c r="F12" s="6">
        <v>2600</v>
      </c>
      <c r="G12" s="7"/>
    </row>
    <row r="13" spans="1:7" x14ac:dyDescent="0.25">
      <c r="B13" s="192"/>
      <c r="C13" s="96" t="s">
        <v>7</v>
      </c>
      <c r="D13" s="97"/>
      <c r="E13" s="98" t="s">
        <v>71</v>
      </c>
      <c r="F13" s="99"/>
      <c r="G13" s="100">
        <v>1400</v>
      </c>
    </row>
    <row r="14" spans="1:7" ht="15.75" thickBot="1" x14ac:dyDescent="0.3">
      <c r="B14" s="193"/>
      <c r="C14" s="101" t="s">
        <v>10</v>
      </c>
      <c r="D14" s="13"/>
      <c r="E14" s="18" t="s">
        <v>11</v>
      </c>
      <c r="F14" s="20"/>
      <c r="G14" s="21">
        <v>1200</v>
      </c>
    </row>
    <row r="15" spans="1:7" x14ac:dyDescent="0.25">
      <c r="B15" s="191" t="s">
        <v>72</v>
      </c>
      <c r="C15" s="94" t="s">
        <v>73</v>
      </c>
      <c r="D15" s="4" t="s">
        <v>74</v>
      </c>
      <c r="E15" s="5"/>
      <c r="F15" s="6">
        <v>3000</v>
      </c>
      <c r="G15" s="7"/>
    </row>
    <row r="16" spans="1:7" x14ac:dyDescent="0.25">
      <c r="B16" s="192"/>
      <c r="C16" s="96" t="s">
        <v>7</v>
      </c>
      <c r="D16" s="97"/>
      <c r="E16" s="98" t="s">
        <v>71</v>
      </c>
      <c r="F16" s="99"/>
      <c r="G16" s="100">
        <v>2850</v>
      </c>
    </row>
    <row r="17" spans="2:7" ht="15.75" thickBot="1" x14ac:dyDescent="0.3">
      <c r="B17" s="192"/>
      <c r="C17" s="96" t="s">
        <v>75</v>
      </c>
      <c r="D17" s="97"/>
      <c r="E17" s="98" t="s">
        <v>76</v>
      </c>
      <c r="F17" s="99"/>
      <c r="G17" s="100">
        <v>150</v>
      </c>
    </row>
    <row r="18" spans="2:7" x14ac:dyDescent="0.25">
      <c r="B18" s="191" t="s">
        <v>77</v>
      </c>
      <c r="C18" s="94" t="s">
        <v>9</v>
      </c>
      <c r="D18" s="4" t="s">
        <v>0</v>
      </c>
      <c r="E18" s="5"/>
      <c r="F18" s="6">
        <v>300</v>
      </c>
      <c r="G18" s="7"/>
    </row>
    <row r="19" spans="2:7" x14ac:dyDescent="0.25">
      <c r="B19" s="192"/>
      <c r="C19" s="96" t="s">
        <v>9</v>
      </c>
      <c r="D19" s="97" t="s">
        <v>78</v>
      </c>
      <c r="E19" s="98"/>
      <c r="F19" s="99">
        <v>200</v>
      </c>
      <c r="G19" s="100"/>
    </row>
    <row r="20" spans="2:7" ht="15.75" thickBot="1" x14ac:dyDescent="0.3">
      <c r="B20" s="193"/>
      <c r="C20" s="101" t="s">
        <v>7</v>
      </c>
      <c r="D20" s="13"/>
      <c r="E20" s="18" t="s">
        <v>79</v>
      </c>
      <c r="F20" s="20"/>
      <c r="G20" s="21">
        <v>500</v>
      </c>
    </row>
    <row r="21" spans="2:7" x14ac:dyDescent="0.25">
      <c r="B21" s="191" t="s">
        <v>80</v>
      </c>
      <c r="C21" s="94" t="s">
        <v>9</v>
      </c>
      <c r="D21" s="4" t="s">
        <v>81</v>
      </c>
      <c r="E21" s="5"/>
      <c r="F21" s="76">
        <v>180</v>
      </c>
      <c r="G21" s="102"/>
    </row>
    <row r="22" spans="2:7" x14ac:dyDescent="0.25">
      <c r="B22" s="192"/>
      <c r="C22" s="96" t="s">
        <v>64</v>
      </c>
      <c r="D22" s="97" t="s">
        <v>82</v>
      </c>
      <c r="E22" s="98"/>
      <c r="F22" s="99">
        <v>20</v>
      </c>
      <c r="G22" s="100"/>
    </row>
    <row r="23" spans="2:7" ht="15.75" thickBot="1" x14ac:dyDescent="0.3">
      <c r="B23" s="193"/>
      <c r="C23" s="101" t="s">
        <v>7</v>
      </c>
      <c r="D23" s="13"/>
      <c r="E23" s="18" t="s">
        <v>83</v>
      </c>
      <c r="F23" s="20"/>
      <c r="G23" s="21">
        <v>200</v>
      </c>
    </row>
    <row r="24" spans="2:7" x14ac:dyDescent="0.25">
      <c r="B24" s="103"/>
      <c r="C24" s="104"/>
      <c r="D24" s="22"/>
      <c r="E24" s="22"/>
      <c r="F24" s="23"/>
      <c r="G24" s="23"/>
    </row>
    <row r="25" spans="2:7" x14ac:dyDescent="0.25">
      <c r="B25" s="103"/>
      <c r="C25" s="104"/>
      <c r="D25" s="22"/>
      <c r="E25" s="22"/>
      <c r="F25" s="23"/>
      <c r="G25" s="23"/>
    </row>
    <row r="26" spans="2:7" ht="10.7" customHeight="1" x14ac:dyDescent="0.25"/>
  </sheetData>
  <mergeCells count="9">
    <mergeCell ref="B18:B20"/>
    <mergeCell ref="B21:B23"/>
    <mergeCell ref="B2:G3"/>
    <mergeCell ref="B6:G6"/>
    <mergeCell ref="D7:E7"/>
    <mergeCell ref="B8:B11"/>
    <mergeCell ref="B12:B14"/>
    <mergeCell ref="B15:B17"/>
    <mergeCell ref="B5:G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6"/>
  <sheetViews>
    <sheetView workbookViewId="0">
      <selection activeCell="N53" sqref="N53"/>
    </sheetView>
  </sheetViews>
  <sheetFormatPr baseColWidth="10" defaultColWidth="9.140625" defaultRowHeight="15" x14ac:dyDescent="0.25"/>
  <cols>
    <col min="1" max="1" width="2.5703125" customWidth="1"/>
    <col min="2" max="2" width="14.7109375" style="47" customWidth="1"/>
    <col min="3" max="4" width="13.7109375" customWidth="1"/>
    <col min="5" max="5" width="14.140625" style="47" bestFit="1" customWidth="1"/>
  </cols>
  <sheetData>
    <row r="1" spans="2:6" ht="7.5" customHeight="1" x14ac:dyDescent="0.25"/>
    <row r="2" spans="2:6" ht="15.75" thickBot="1" x14ac:dyDescent="0.3">
      <c r="B2" s="75" t="s">
        <v>29</v>
      </c>
      <c r="C2" s="74" t="s">
        <v>30</v>
      </c>
    </row>
    <row r="3" spans="2:6" ht="53.25" customHeight="1" thickBot="1" x14ac:dyDescent="0.3">
      <c r="B3" s="205" t="s">
        <v>58</v>
      </c>
      <c r="C3" s="206"/>
      <c r="D3" s="206"/>
      <c r="E3" s="206"/>
      <c r="F3" s="207"/>
    </row>
    <row r="4" spans="2:6" x14ac:dyDescent="0.25">
      <c r="C4" s="204" t="s">
        <v>157</v>
      </c>
      <c r="D4" s="204"/>
      <c r="E4" s="84"/>
    </row>
    <row r="5" spans="2:6" x14ac:dyDescent="0.25">
      <c r="B5" s="47" t="s">
        <v>158</v>
      </c>
      <c r="C5">
        <v>165</v>
      </c>
      <c r="D5" s="45">
        <v>120</v>
      </c>
      <c r="E5" s="47" t="s">
        <v>37</v>
      </c>
    </row>
    <row r="6" spans="2:6" x14ac:dyDescent="0.25">
      <c r="B6" s="47" t="s">
        <v>32</v>
      </c>
      <c r="C6" s="51">
        <v>95</v>
      </c>
      <c r="D6" s="46"/>
    </row>
    <row r="7" spans="2:6" s="51" customFormat="1" x14ac:dyDescent="0.25">
      <c r="B7" s="84" t="s">
        <v>118</v>
      </c>
      <c r="C7" s="51">
        <v>215</v>
      </c>
      <c r="D7" s="46"/>
      <c r="E7" s="84"/>
    </row>
    <row r="8" spans="2:6" s="51" customFormat="1" x14ac:dyDescent="0.25">
      <c r="B8" s="84"/>
      <c r="C8" s="44"/>
      <c r="D8" s="48"/>
      <c r="E8" s="84"/>
    </row>
    <row r="9" spans="2:6" x14ac:dyDescent="0.25">
      <c r="C9" s="52">
        <f>SUM(C5:C8)</f>
        <v>475</v>
      </c>
      <c r="D9" s="46">
        <f>SUM(D5:D8)</f>
        <v>120</v>
      </c>
    </row>
    <row r="10" spans="2:6" x14ac:dyDescent="0.25">
      <c r="B10" s="47" t="s">
        <v>35</v>
      </c>
      <c r="C10">
        <f>+C9-D9</f>
        <v>355</v>
      </c>
      <c r="D10" s="46"/>
    </row>
    <row r="11" spans="2:6" x14ac:dyDescent="0.25">
      <c r="D11" s="46"/>
    </row>
    <row r="13" spans="2:6" x14ac:dyDescent="0.25">
      <c r="C13" s="204" t="s">
        <v>159</v>
      </c>
      <c r="D13" s="204"/>
      <c r="E13" s="84"/>
    </row>
    <row r="14" spans="2:6" x14ac:dyDescent="0.25">
      <c r="B14" s="47" t="s">
        <v>160</v>
      </c>
      <c r="C14">
        <v>60</v>
      </c>
      <c r="D14" s="45">
        <v>160</v>
      </c>
      <c r="E14" s="47" t="s">
        <v>34</v>
      </c>
    </row>
    <row r="15" spans="2:6" x14ac:dyDescent="0.25">
      <c r="B15" s="47" t="s">
        <v>33</v>
      </c>
      <c r="C15" s="51">
        <v>215</v>
      </c>
      <c r="D15" s="46">
        <v>30</v>
      </c>
      <c r="E15" s="47" t="s">
        <v>119</v>
      </c>
    </row>
    <row r="16" spans="2:6" x14ac:dyDescent="0.25">
      <c r="B16" s="47" t="s">
        <v>120</v>
      </c>
      <c r="C16" s="44">
        <v>200</v>
      </c>
      <c r="D16" s="48"/>
    </row>
    <row r="17" spans="2:5" x14ac:dyDescent="0.25">
      <c r="C17" s="49">
        <f>SUM(C14:C16)</f>
        <v>475</v>
      </c>
      <c r="D17" s="46">
        <f>SUM(D14:D16)</f>
        <v>190</v>
      </c>
    </row>
    <row r="18" spans="2:5" x14ac:dyDescent="0.25">
      <c r="B18" s="47" t="s">
        <v>35</v>
      </c>
      <c r="C18">
        <f>+C17-D17</f>
        <v>285</v>
      </c>
      <c r="D18" s="46"/>
    </row>
    <row r="19" spans="2:5" x14ac:dyDescent="0.25">
      <c r="D19" s="46"/>
    </row>
    <row r="21" spans="2:5" x14ac:dyDescent="0.25">
      <c r="C21" s="204" t="s">
        <v>161</v>
      </c>
      <c r="D21" s="204"/>
    </row>
    <row r="22" spans="2:5" x14ac:dyDescent="0.25">
      <c r="B22" s="47" t="s">
        <v>160</v>
      </c>
      <c r="C22">
        <v>95</v>
      </c>
      <c r="D22" s="45">
        <v>95</v>
      </c>
      <c r="E22" s="47" t="s">
        <v>32</v>
      </c>
    </row>
    <row r="23" spans="2:5" x14ac:dyDescent="0.25">
      <c r="C23" s="44"/>
      <c r="D23" s="48"/>
    </row>
    <row r="24" spans="2:5" x14ac:dyDescent="0.25">
      <c r="C24" s="49">
        <f>SUM(C22:C23)</f>
        <v>95</v>
      </c>
      <c r="D24" s="46">
        <f>SUM(D22:D23)</f>
        <v>95</v>
      </c>
    </row>
    <row r="25" spans="2:5" x14ac:dyDescent="0.25">
      <c r="B25" s="47" t="s">
        <v>35</v>
      </c>
      <c r="C25">
        <f>+C24-D24</f>
        <v>0</v>
      </c>
      <c r="D25" s="46"/>
    </row>
    <row r="26" spans="2:5" x14ac:dyDescent="0.25">
      <c r="D26" s="46"/>
    </row>
    <row r="28" spans="2:5" x14ac:dyDescent="0.25">
      <c r="C28" s="204" t="s">
        <v>40</v>
      </c>
      <c r="D28" s="204"/>
    </row>
    <row r="29" spans="2:5" x14ac:dyDescent="0.25">
      <c r="D29" s="45">
        <v>460</v>
      </c>
      <c r="E29" s="47" t="s">
        <v>160</v>
      </c>
    </row>
    <row r="30" spans="2:5" x14ac:dyDescent="0.25">
      <c r="C30" s="52"/>
      <c r="D30" s="48"/>
    </row>
    <row r="31" spans="2:5" x14ac:dyDescent="0.25">
      <c r="C31" s="51">
        <v>0</v>
      </c>
      <c r="D31" s="53">
        <f>SUM(D29:D30)</f>
        <v>460</v>
      </c>
    </row>
    <row r="32" spans="2:5" x14ac:dyDescent="0.25">
      <c r="D32" s="46">
        <f>+D31-C31</f>
        <v>460</v>
      </c>
      <c r="E32" s="47" t="s">
        <v>39</v>
      </c>
    </row>
    <row r="33" spans="2:5" x14ac:dyDescent="0.25">
      <c r="D33" s="46"/>
    </row>
    <row r="35" spans="2:5" x14ac:dyDescent="0.25">
      <c r="C35" s="204" t="s">
        <v>41</v>
      </c>
      <c r="D35" s="204"/>
    </row>
    <row r="36" spans="2:5" x14ac:dyDescent="0.25">
      <c r="B36" s="47" t="s">
        <v>37</v>
      </c>
      <c r="C36">
        <v>120</v>
      </c>
      <c r="D36" s="45">
        <v>120</v>
      </c>
      <c r="E36" s="47" t="s">
        <v>160</v>
      </c>
    </row>
    <row r="37" spans="2:5" x14ac:dyDescent="0.25">
      <c r="C37" s="52"/>
      <c r="D37" s="48">
        <v>85</v>
      </c>
      <c r="E37" s="47" t="s">
        <v>38</v>
      </c>
    </row>
    <row r="38" spans="2:5" x14ac:dyDescent="0.25">
      <c r="C38" s="51">
        <f>SUM(C36:C37)</f>
        <v>120</v>
      </c>
      <c r="D38" s="53">
        <f>SUM(D36:D37)</f>
        <v>205</v>
      </c>
    </row>
    <row r="39" spans="2:5" x14ac:dyDescent="0.25">
      <c r="D39" s="46">
        <f>+D38-C38</f>
        <v>85</v>
      </c>
      <c r="E39" s="47" t="s">
        <v>39</v>
      </c>
    </row>
    <row r="40" spans="2:5" x14ac:dyDescent="0.25">
      <c r="D40" s="46"/>
    </row>
    <row r="42" spans="2:5" x14ac:dyDescent="0.25">
      <c r="C42" s="204" t="s">
        <v>132</v>
      </c>
      <c r="D42" s="204"/>
    </row>
    <row r="43" spans="2:5" x14ac:dyDescent="0.25">
      <c r="D43" s="45">
        <v>430</v>
      </c>
      <c r="E43" s="47" t="s">
        <v>33</v>
      </c>
    </row>
    <row r="44" spans="2:5" x14ac:dyDescent="0.25">
      <c r="C44" s="52"/>
      <c r="D44" s="48"/>
    </row>
    <row r="45" spans="2:5" x14ac:dyDescent="0.25">
      <c r="C45" s="51">
        <f>SUM(C43:C44)</f>
        <v>0</v>
      </c>
      <c r="D45" s="53">
        <f>SUM(D43:D44)</f>
        <v>430</v>
      </c>
    </row>
    <row r="46" spans="2:5" x14ac:dyDescent="0.25">
      <c r="D46" s="46">
        <f>+D45-C45</f>
        <v>430</v>
      </c>
      <c r="E46" s="47" t="s">
        <v>39</v>
      </c>
    </row>
    <row r="47" spans="2:5" x14ac:dyDescent="0.25">
      <c r="D47" s="46"/>
    </row>
    <row r="49" spans="2:5" x14ac:dyDescent="0.25">
      <c r="C49" s="204" t="s">
        <v>133</v>
      </c>
      <c r="D49" s="204"/>
    </row>
    <row r="50" spans="2:5" x14ac:dyDescent="0.25">
      <c r="B50" s="47" t="s">
        <v>162</v>
      </c>
      <c r="C50">
        <v>290</v>
      </c>
      <c r="D50" s="45"/>
    </row>
    <row r="51" spans="2:5" x14ac:dyDescent="0.25">
      <c r="C51" s="44"/>
      <c r="D51" s="48"/>
    </row>
    <row r="52" spans="2:5" x14ac:dyDescent="0.25">
      <c r="C52" s="49">
        <f>SUM(C50:C51)</f>
        <v>290</v>
      </c>
      <c r="D52" s="46">
        <f>SUM(D50:D51)</f>
        <v>0</v>
      </c>
    </row>
    <row r="53" spans="2:5" x14ac:dyDescent="0.25">
      <c r="B53" s="47" t="s">
        <v>35</v>
      </c>
      <c r="C53">
        <f>+C52-D52</f>
        <v>290</v>
      </c>
      <c r="D53" s="46"/>
    </row>
    <row r="54" spans="2:5" x14ac:dyDescent="0.25">
      <c r="D54" s="46"/>
    </row>
    <row r="56" spans="2:5" x14ac:dyDescent="0.25">
      <c r="C56" s="204" t="s">
        <v>134</v>
      </c>
      <c r="D56" s="204"/>
    </row>
    <row r="57" spans="2:5" x14ac:dyDescent="0.25">
      <c r="B57" s="47" t="s">
        <v>34</v>
      </c>
      <c r="C57">
        <v>160</v>
      </c>
      <c r="D57" s="45">
        <v>370</v>
      </c>
      <c r="E57" s="47" t="s">
        <v>160</v>
      </c>
    </row>
    <row r="58" spans="2:5" x14ac:dyDescent="0.25">
      <c r="C58" s="52"/>
      <c r="D58" s="48">
        <v>25</v>
      </c>
      <c r="E58" s="47" t="s">
        <v>121</v>
      </c>
    </row>
    <row r="59" spans="2:5" x14ac:dyDescent="0.25">
      <c r="C59" s="51">
        <f>SUM(C57:C58)</f>
        <v>160</v>
      </c>
      <c r="D59" s="53">
        <f>SUM(D57:D58)</f>
        <v>395</v>
      </c>
    </row>
    <row r="60" spans="2:5" x14ac:dyDescent="0.25">
      <c r="D60" s="46">
        <f>+D59-C59</f>
        <v>235</v>
      </c>
      <c r="E60" s="47" t="s">
        <v>39</v>
      </c>
    </row>
    <row r="61" spans="2:5" x14ac:dyDescent="0.25">
      <c r="D61" s="46"/>
    </row>
    <row r="63" spans="2:5" x14ac:dyDescent="0.25">
      <c r="C63" s="204" t="s">
        <v>163</v>
      </c>
      <c r="D63" s="204"/>
    </row>
    <row r="64" spans="2:5" x14ac:dyDescent="0.25">
      <c r="B64" s="47" t="s">
        <v>160</v>
      </c>
      <c r="C64">
        <v>630</v>
      </c>
      <c r="D64" s="45">
        <v>290</v>
      </c>
      <c r="E64" s="47" t="s">
        <v>162</v>
      </c>
    </row>
    <row r="65" spans="2:6" x14ac:dyDescent="0.25">
      <c r="C65" s="44"/>
      <c r="D65" s="48"/>
    </row>
    <row r="66" spans="2:6" x14ac:dyDescent="0.25">
      <c r="C66" s="49">
        <f>SUM(C64:C65)</f>
        <v>630</v>
      </c>
      <c r="D66" s="46">
        <f>SUM(D64:D65)</f>
        <v>290</v>
      </c>
    </row>
    <row r="67" spans="2:6" x14ac:dyDescent="0.25">
      <c r="B67" s="47" t="s">
        <v>35</v>
      </c>
      <c r="C67">
        <f>+C66-D66</f>
        <v>340</v>
      </c>
      <c r="D67" s="46"/>
    </row>
    <row r="68" spans="2:6" x14ac:dyDescent="0.25">
      <c r="D68" s="46"/>
    </row>
    <row r="70" spans="2:6" x14ac:dyDescent="0.25">
      <c r="C70" s="204" t="s">
        <v>164</v>
      </c>
      <c r="D70" s="204"/>
    </row>
    <row r="71" spans="2:6" x14ac:dyDescent="0.25">
      <c r="B71" s="47" t="s">
        <v>38</v>
      </c>
      <c r="C71">
        <v>85</v>
      </c>
      <c r="D71" s="45"/>
    </row>
    <row r="72" spans="2:6" x14ac:dyDescent="0.25">
      <c r="C72" s="44"/>
      <c r="D72" s="48"/>
    </row>
    <row r="73" spans="2:6" s="47" customFormat="1" x14ac:dyDescent="0.25">
      <c r="C73" s="49">
        <f>SUM(C71:C72)</f>
        <v>85</v>
      </c>
      <c r="D73" s="46">
        <f>SUM(D71:D72)</f>
        <v>0</v>
      </c>
      <c r="F73"/>
    </row>
    <row r="74" spans="2:6" s="47" customFormat="1" x14ac:dyDescent="0.25">
      <c r="B74" s="47" t="s">
        <v>35</v>
      </c>
      <c r="C74">
        <f>+C73-D73</f>
        <v>85</v>
      </c>
      <c r="D74" s="46"/>
      <c r="F74"/>
    </row>
    <row r="75" spans="2:6" s="47" customFormat="1" x14ac:dyDescent="0.25">
      <c r="C75"/>
      <c r="D75" s="46"/>
      <c r="F75"/>
    </row>
    <row r="77" spans="2:6" s="47" customFormat="1" x14ac:dyDescent="0.25">
      <c r="C77" s="204" t="s">
        <v>165</v>
      </c>
      <c r="D77" s="204"/>
      <c r="F77"/>
    </row>
    <row r="78" spans="2:6" s="47" customFormat="1" x14ac:dyDescent="0.25">
      <c r="B78" s="47" t="s">
        <v>119</v>
      </c>
      <c r="C78">
        <v>30</v>
      </c>
      <c r="D78" s="45"/>
      <c r="F78"/>
    </row>
    <row r="79" spans="2:6" s="47" customFormat="1" x14ac:dyDescent="0.25">
      <c r="C79" s="44"/>
      <c r="D79" s="48"/>
      <c r="F79"/>
    </row>
    <row r="80" spans="2:6" s="47" customFormat="1" x14ac:dyDescent="0.25">
      <c r="C80" s="49">
        <f>SUM(C78:C79)</f>
        <v>30</v>
      </c>
      <c r="D80" s="46">
        <f>SUM(D78:D79)</f>
        <v>0</v>
      </c>
      <c r="F80"/>
    </row>
    <row r="81" spans="2:6" s="47" customFormat="1" x14ac:dyDescent="0.25">
      <c r="B81" s="47" t="s">
        <v>35</v>
      </c>
      <c r="C81">
        <f>+C80-D80</f>
        <v>30</v>
      </c>
      <c r="D81" s="46"/>
      <c r="F81"/>
    </row>
    <row r="82" spans="2:6" s="47" customFormat="1" x14ac:dyDescent="0.25">
      <c r="C82"/>
      <c r="D82" s="46"/>
      <c r="F82"/>
    </row>
    <row r="84" spans="2:6" s="47" customFormat="1" x14ac:dyDescent="0.25">
      <c r="C84" s="204" t="s">
        <v>166</v>
      </c>
      <c r="D84" s="204"/>
      <c r="F84"/>
    </row>
    <row r="85" spans="2:6" s="47" customFormat="1" x14ac:dyDescent="0.25">
      <c r="B85" s="47" t="s">
        <v>121</v>
      </c>
      <c r="C85">
        <v>25</v>
      </c>
      <c r="D85" s="45"/>
      <c r="F85"/>
    </row>
    <row r="86" spans="2:6" s="47" customFormat="1" x14ac:dyDescent="0.25">
      <c r="C86" s="44"/>
      <c r="D86" s="48"/>
      <c r="F86"/>
    </row>
    <row r="87" spans="2:6" s="47" customFormat="1" x14ac:dyDescent="0.25">
      <c r="C87" s="49">
        <f>SUM(C85:C86)</f>
        <v>25</v>
      </c>
      <c r="D87" s="46">
        <f>SUM(D85:D86)</f>
        <v>0</v>
      </c>
      <c r="F87"/>
    </row>
    <row r="88" spans="2:6" s="47" customFormat="1" x14ac:dyDescent="0.25">
      <c r="B88" s="47" t="s">
        <v>35</v>
      </c>
      <c r="C88">
        <f>+C87-D87</f>
        <v>25</v>
      </c>
      <c r="D88" s="46"/>
      <c r="F88"/>
    </row>
    <row r="89" spans="2:6" s="47" customFormat="1" x14ac:dyDescent="0.25">
      <c r="C89"/>
      <c r="D89" s="46"/>
      <c r="F89"/>
    </row>
    <row r="91" spans="2:6" x14ac:dyDescent="0.25">
      <c r="C91" s="204" t="s">
        <v>167</v>
      </c>
      <c r="D91" s="204"/>
    </row>
    <row r="92" spans="2:6" x14ac:dyDescent="0.25">
      <c r="D92" s="45">
        <v>200</v>
      </c>
      <c r="E92" s="47" t="s">
        <v>120</v>
      </c>
    </row>
    <row r="93" spans="2:6" x14ac:dyDescent="0.25">
      <c r="C93" s="52"/>
      <c r="D93" s="48"/>
    </row>
    <row r="94" spans="2:6" x14ac:dyDescent="0.25">
      <c r="C94" s="51">
        <f>SUM(C92:C93)</f>
        <v>0</v>
      </c>
      <c r="D94" s="53">
        <f>SUM(D92:D93)</f>
        <v>200</v>
      </c>
    </row>
    <row r="95" spans="2:6" x14ac:dyDescent="0.25">
      <c r="D95" s="46">
        <f>+D94-C94</f>
        <v>200</v>
      </c>
      <c r="E95" s="47" t="s">
        <v>39</v>
      </c>
    </row>
    <row r="96" spans="2:6" x14ac:dyDescent="0.25">
      <c r="D96" s="46"/>
    </row>
  </sheetData>
  <mergeCells count="14">
    <mergeCell ref="C35:D35"/>
    <mergeCell ref="C42:D42"/>
    <mergeCell ref="C49:D49"/>
    <mergeCell ref="C56:D56"/>
    <mergeCell ref="B3:F3"/>
    <mergeCell ref="C4:D4"/>
    <mergeCell ref="C13:D13"/>
    <mergeCell ref="C21:D21"/>
    <mergeCell ref="C28:D28"/>
    <mergeCell ref="C63:D63"/>
    <mergeCell ref="C70:D70"/>
    <mergeCell ref="C77:D77"/>
    <mergeCell ref="C84:D84"/>
    <mergeCell ref="C91:D9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opLeftCell="A4" workbookViewId="0">
      <selection activeCell="M21" sqref="M21"/>
    </sheetView>
  </sheetViews>
  <sheetFormatPr baseColWidth="10" defaultColWidth="9.140625" defaultRowHeight="15" x14ac:dyDescent="0.25"/>
  <cols>
    <col min="1" max="1" width="0.85546875" customWidth="1"/>
    <col min="2" max="2" width="27.140625" style="54" bestFit="1" customWidth="1"/>
    <col min="3" max="6" width="10" style="54" customWidth="1"/>
    <col min="7" max="10" width="11.85546875" style="54" customWidth="1"/>
  </cols>
  <sheetData>
    <row r="1" spans="2:10" ht="4.5" customHeight="1" thickBot="1" x14ac:dyDescent="0.3"/>
    <row r="2" spans="2:10" ht="40.5" customHeight="1" thickBot="1" x14ac:dyDescent="0.3">
      <c r="B2" s="205" t="s">
        <v>59</v>
      </c>
      <c r="C2" s="206"/>
      <c r="D2" s="206"/>
      <c r="E2" s="206"/>
      <c r="F2" s="206"/>
      <c r="G2" s="206"/>
      <c r="H2" s="206"/>
      <c r="I2" s="206"/>
      <c r="J2" s="207"/>
    </row>
    <row r="3" spans="2:10" ht="18" customHeight="1" thickBot="1" x14ac:dyDescent="0.3">
      <c r="B3" s="212" t="s">
        <v>55</v>
      </c>
      <c r="C3" s="213"/>
      <c r="D3" s="213"/>
      <c r="E3" s="213"/>
      <c r="F3" s="213"/>
      <c r="G3" s="213"/>
      <c r="H3" s="213"/>
      <c r="I3" s="213"/>
      <c r="J3" s="214"/>
    </row>
    <row r="4" spans="2:10" x14ac:dyDescent="0.25">
      <c r="B4" s="216" t="s">
        <v>42</v>
      </c>
      <c r="C4" s="215" t="s">
        <v>47</v>
      </c>
      <c r="D4" s="210"/>
      <c r="E4" s="215" t="s">
        <v>48</v>
      </c>
      <c r="F4" s="210"/>
      <c r="G4" s="218" t="s">
        <v>49</v>
      </c>
      <c r="H4" s="208" t="s">
        <v>50</v>
      </c>
      <c r="I4" s="208" t="s">
        <v>51</v>
      </c>
      <c r="J4" s="210" t="s">
        <v>52</v>
      </c>
    </row>
    <row r="5" spans="2:10" ht="15.75" thickBot="1" x14ac:dyDescent="0.3">
      <c r="B5" s="217"/>
      <c r="C5" s="55" t="s">
        <v>43</v>
      </c>
      <c r="D5" s="82" t="s">
        <v>44</v>
      </c>
      <c r="E5" s="55" t="s">
        <v>45</v>
      </c>
      <c r="F5" s="82" t="s">
        <v>46</v>
      </c>
      <c r="G5" s="219"/>
      <c r="H5" s="209"/>
      <c r="I5" s="209"/>
      <c r="J5" s="211"/>
    </row>
    <row r="6" spans="2:10" ht="23.25" customHeight="1" x14ac:dyDescent="0.25">
      <c r="B6" s="65" t="s">
        <v>0</v>
      </c>
      <c r="C6" s="57">
        <v>475</v>
      </c>
      <c r="D6" s="58">
        <v>190</v>
      </c>
      <c r="E6" s="57">
        <f>+C6-D6</f>
        <v>285</v>
      </c>
      <c r="F6" s="58"/>
      <c r="G6" s="59">
        <f>+E6</f>
        <v>285</v>
      </c>
      <c r="H6" s="60"/>
      <c r="I6" s="60"/>
      <c r="J6" s="58"/>
    </row>
    <row r="7" spans="2:10" ht="23.25" customHeight="1" x14ac:dyDescent="0.25">
      <c r="B7" s="66" t="s">
        <v>56</v>
      </c>
      <c r="C7" s="61">
        <v>85</v>
      </c>
      <c r="D7" s="62">
        <v>0</v>
      </c>
      <c r="E7" s="61">
        <f>+C7-D7</f>
        <v>85</v>
      </c>
      <c r="F7" s="62"/>
      <c r="G7" s="63">
        <f>+E7</f>
        <v>85</v>
      </c>
      <c r="H7" s="64"/>
      <c r="I7" s="64"/>
      <c r="J7" s="62"/>
    </row>
    <row r="8" spans="2:10" ht="23.25" customHeight="1" x14ac:dyDescent="0.25">
      <c r="B8" s="66" t="s">
        <v>1</v>
      </c>
      <c r="C8" s="61">
        <v>630</v>
      </c>
      <c r="D8" s="62">
        <v>290</v>
      </c>
      <c r="E8" s="61">
        <f>+C8-D8</f>
        <v>340</v>
      </c>
      <c r="F8" s="62"/>
      <c r="G8" s="63">
        <f>+E8</f>
        <v>340</v>
      </c>
      <c r="H8" s="64"/>
      <c r="I8" s="64"/>
      <c r="J8" s="62"/>
    </row>
    <row r="9" spans="2:10" ht="23.25" customHeight="1" x14ac:dyDescent="0.25">
      <c r="B9" s="66" t="s">
        <v>27</v>
      </c>
      <c r="C9" s="61"/>
      <c r="D9" s="62">
        <v>460</v>
      </c>
      <c r="E9" s="61"/>
      <c r="F9" s="62">
        <f>+D9-C9</f>
        <v>460</v>
      </c>
      <c r="G9" s="63"/>
      <c r="H9" s="64">
        <f>+F9</f>
        <v>460</v>
      </c>
      <c r="I9" s="64"/>
      <c r="J9" s="62"/>
    </row>
    <row r="10" spans="2:10" ht="23.25" customHeight="1" x14ac:dyDescent="0.25">
      <c r="B10" s="66" t="s">
        <v>53</v>
      </c>
      <c r="C10" s="61">
        <v>120</v>
      </c>
      <c r="D10" s="62">
        <v>205</v>
      </c>
      <c r="E10" s="61"/>
      <c r="F10" s="62">
        <f>+D10-C10</f>
        <v>85</v>
      </c>
      <c r="G10" s="63"/>
      <c r="H10" s="64">
        <f>+F10</f>
        <v>85</v>
      </c>
      <c r="I10" s="64"/>
      <c r="J10" s="62"/>
    </row>
    <row r="11" spans="2:10" ht="23.25" customHeight="1" x14ac:dyDescent="0.25">
      <c r="B11" s="78" t="s">
        <v>81</v>
      </c>
      <c r="C11" s="79">
        <v>95</v>
      </c>
      <c r="D11" s="68">
        <v>95</v>
      </c>
      <c r="E11" s="79">
        <f>+C11-D11</f>
        <v>0</v>
      </c>
      <c r="F11" s="68"/>
      <c r="G11" s="71">
        <f>+E11</f>
        <v>0</v>
      </c>
      <c r="H11" s="72"/>
      <c r="I11" s="72"/>
      <c r="J11" s="68"/>
    </row>
    <row r="12" spans="2:10" ht="23.25" customHeight="1" x14ac:dyDescent="0.25">
      <c r="B12" s="78" t="s">
        <v>141</v>
      </c>
      <c r="C12" s="79"/>
      <c r="D12" s="68">
        <v>430</v>
      </c>
      <c r="E12" s="79"/>
      <c r="F12" s="68">
        <f>+D12-C12</f>
        <v>430</v>
      </c>
      <c r="G12" s="71"/>
      <c r="H12" s="72"/>
      <c r="I12" s="72">
        <f>+F12</f>
        <v>430</v>
      </c>
      <c r="J12" s="68"/>
    </row>
    <row r="13" spans="2:10" ht="23.25" customHeight="1" x14ac:dyDescent="0.25">
      <c r="B13" s="78" t="s">
        <v>142</v>
      </c>
      <c r="C13" s="79">
        <v>290</v>
      </c>
      <c r="D13" s="68"/>
      <c r="E13" s="79">
        <f>+C13-D13</f>
        <v>290</v>
      </c>
      <c r="F13" s="68"/>
      <c r="G13" s="71"/>
      <c r="H13" s="72"/>
      <c r="I13" s="72"/>
      <c r="J13" s="68">
        <f>+E13</f>
        <v>290</v>
      </c>
    </row>
    <row r="14" spans="2:10" ht="23.25" customHeight="1" x14ac:dyDescent="0.25">
      <c r="B14" s="78" t="s">
        <v>74</v>
      </c>
      <c r="C14" s="79">
        <v>160</v>
      </c>
      <c r="D14" s="68">
        <v>395</v>
      </c>
      <c r="E14" s="79"/>
      <c r="F14" s="68">
        <f>+D14-C14</f>
        <v>235</v>
      </c>
      <c r="G14" s="71"/>
      <c r="H14" s="72">
        <f>+F14</f>
        <v>235</v>
      </c>
      <c r="I14" s="72"/>
      <c r="J14" s="68"/>
    </row>
    <row r="15" spans="2:10" ht="23.25" customHeight="1" x14ac:dyDescent="0.25">
      <c r="B15" s="78" t="s">
        <v>168</v>
      </c>
      <c r="C15" s="79">
        <v>475</v>
      </c>
      <c r="D15" s="68">
        <v>120</v>
      </c>
      <c r="E15" s="79">
        <f>+C15-D15</f>
        <v>355</v>
      </c>
      <c r="F15" s="68"/>
      <c r="G15" s="71">
        <f>+E15</f>
        <v>355</v>
      </c>
      <c r="H15" s="72"/>
      <c r="I15" s="72"/>
      <c r="J15" s="68"/>
    </row>
    <row r="16" spans="2:10" ht="23.25" customHeight="1" x14ac:dyDescent="0.25">
      <c r="B16" s="78" t="s">
        <v>111</v>
      </c>
      <c r="C16" s="79">
        <v>30</v>
      </c>
      <c r="D16" s="68"/>
      <c r="E16" s="79">
        <f>+C16-D16</f>
        <v>30</v>
      </c>
      <c r="F16" s="68"/>
      <c r="G16" s="71"/>
      <c r="H16" s="72"/>
      <c r="I16" s="72"/>
      <c r="J16" s="68">
        <f>+E16</f>
        <v>30</v>
      </c>
    </row>
    <row r="17" spans="2:10" ht="23.25" customHeight="1" x14ac:dyDescent="0.25">
      <c r="B17" s="78" t="s">
        <v>152</v>
      </c>
      <c r="C17" s="79">
        <v>25</v>
      </c>
      <c r="D17" s="68"/>
      <c r="E17" s="79">
        <f>+C17-D17</f>
        <v>25</v>
      </c>
      <c r="F17" s="68"/>
      <c r="G17" s="71"/>
      <c r="H17" s="72"/>
      <c r="I17" s="72"/>
      <c r="J17" s="68">
        <f>+E17</f>
        <v>25</v>
      </c>
    </row>
    <row r="18" spans="2:10" ht="23.25" customHeight="1" thickBot="1" x14ac:dyDescent="0.3">
      <c r="B18" s="78" t="s">
        <v>154</v>
      </c>
      <c r="C18" s="79">
        <v>0</v>
      </c>
      <c r="D18" s="68">
        <v>200</v>
      </c>
      <c r="E18" s="79"/>
      <c r="F18" s="68">
        <f>+D18-C18</f>
        <v>200</v>
      </c>
      <c r="G18" s="71"/>
      <c r="H18" s="72">
        <f>+F18</f>
        <v>200</v>
      </c>
      <c r="I18" s="72"/>
      <c r="J18" s="68"/>
    </row>
    <row r="19" spans="2:10" ht="15.75" thickBot="1" x14ac:dyDescent="0.3">
      <c r="B19" s="73" t="s">
        <v>54</v>
      </c>
      <c r="C19" s="69">
        <f t="shared" ref="C19:H19" si="0">SUM(C6:C18)</f>
        <v>2385</v>
      </c>
      <c r="D19" s="89">
        <f t="shared" si="0"/>
        <v>2385</v>
      </c>
      <c r="E19" s="69">
        <f t="shared" si="0"/>
        <v>1410</v>
      </c>
      <c r="F19" s="70">
        <f t="shared" si="0"/>
        <v>1410</v>
      </c>
      <c r="G19" s="69">
        <f t="shared" si="0"/>
        <v>1065</v>
      </c>
      <c r="H19" s="67">
        <f t="shared" si="0"/>
        <v>980</v>
      </c>
      <c r="I19" s="67">
        <f>SUM(I6:I18)</f>
        <v>430</v>
      </c>
      <c r="J19" s="73">
        <f>SUM(J6:J18)</f>
        <v>345</v>
      </c>
    </row>
    <row r="21" spans="2:10" ht="21" customHeight="1" x14ac:dyDescent="0.25"/>
    <row r="22" spans="2:10" ht="21" customHeight="1" x14ac:dyDescent="0.25"/>
    <row r="23" spans="2:10" ht="21" customHeight="1" x14ac:dyDescent="0.25"/>
    <row r="24" spans="2:10" ht="21" customHeight="1" x14ac:dyDescent="0.25"/>
    <row r="25" spans="2:10" ht="21" customHeight="1" x14ac:dyDescent="0.25"/>
    <row r="26" spans="2:10" ht="21" customHeight="1" x14ac:dyDescent="0.25"/>
    <row r="27" spans="2:10" ht="21" customHeight="1" x14ac:dyDescent="0.25"/>
    <row r="28" spans="2:10" ht="21" customHeight="1" x14ac:dyDescent="0.25"/>
    <row r="29" spans="2:10" ht="21" customHeight="1" x14ac:dyDescent="0.25"/>
    <row r="30" spans="2:10" ht="21" customHeight="1" x14ac:dyDescent="0.25"/>
    <row r="31" spans="2:10" s="54" customFormat="1" ht="21" customHeight="1" x14ac:dyDescent="0.25"/>
    <row r="32" spans="2:10" s="54" customFormat="1" ht="21" customHeight="1" x14ac:dyDescent="0.25"/>
    <row r="33" s="54" customFormat="1" ht="21" customHeight="1" x14ac:dyDescent="0.25"/>
    <row r="34" s="54" customFormat="1" ht="21" customHeight="1" x14ac:dyDescent="0.25"/>
    <row r="35" s="54" customFormat="1" ht="21" customHeight="1" x14ac:dyDescent="0.25"/>
    <row r="36" s="54" customFormat="1" ht="21" customHeight="1" x14ac:dyDescent="0.25"/>
  </sheetData>
  <mergeCells count="9">
    <mergeCell ref="B2:J2"/>
    <mergeCell ref="B3:J3"/>
    <mergeCell ref="B4:B5"/>
    <mergeCell ref="C4:D4"/>
    <mergeCell ref="E4:F4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topLeftCell="A4" workbookViewId="0">
      <selection activeCell="C19" sqref="C19"/>
    </sheetView>
  </sheetViews>
  <sheetFormatPr baseColWidth="10" defaultRowHeight="15" x14ac:dyDescent="0.25"/>
  <cols>
    <col min="1" max="1" width="5" customWidth="1"/>
    <col min="2" max="2" width="26.85546875" customWidth="1"/>
    <col min="3" max="3" width="18" customWidth="1"/>
    <col min="4" max="5" width="3" customWidth="1"/>
    <col min="6" max="6" width="32.5703125" customWidth="1"/>
    <col min="7" max="8" width="13.85546875" customWidth="1"/>
  </cols>
  <sheetData>
    <row r="1" spans="2:8" ht="8.25" customHeight="1" thickBot="1" x14ac:dyDescent="0.3"/>
    <row r="2" spans="2:8" ht="54" customHeight="1" thickBot="1" x14ac:dyDescent="0.3">
      <c r="B2" s="225" t="s">
        <v>60</v>
      </c>
      <c r="C2" s="226"/>
      <c r="D2" s="74"/>
      <c r="E2" s="74"/>
      <c r="F2" s="225" t="s">
        <v>61</v>
      </c>
      <c r="G2" s="227"/>
      <c r="H2" s="226"/>
    </row>
    <row r="3" spans="2:8" ht="22.5" customHeight="1" thickBot="1" x14ac:dyDescent="0.3">
      <c r="B3" s="212" t="s">
        <v>13</v>
      </c>
      <c r="C3" s="214"/>
      <c r="F3" s="212" t="s">
        <v>22</v>
      </c>
      <c r="G3" s="213"/>
      <c r="H3" s="214"/>
    </row>
    <row r="4" spans="2:8" ht="19.5" customHeight="1" thickBot="1" x14ac:dyDescent="0.3">
      <c r="B4" s="157"/>
      <c r="C4" s="158"/>
      <c r="F4" s="1" t="s">
        <v>14</v>
      </c>
      <c r="G4" s="38" t="s">
        <v>48</v>
      </c>
      <c r="H4" s="1" t="s">
        <v>23</v>
      </c>
    </row>
    <row r="5" spans="2:8" ht="19.5" customHeight="1" thickBot="1" x14ac:dyDescent="0.3">
      <c r="B5" s="159" t="s">
        <v>15</v>
      </c>
      <c r="C5" s="160">
        <v>430</v>
      </c>
      <c r="F5" s="24" t="s">
        <v>24</v>
      </c>
      <c r="G5" s="39">
        <f>SUM(G6:G12)</f>
        <v>950</v>
      </c>
      <c r="H5" s="115">
        <f>SUM(H6:H12)</f>
        <v>1065</v>
      </c>
    </row>
    <row r="6" spans="2:8" ht="19.5" customHeight="1" thickBot="1" x14ac:dyDescent="0.3">
      <c r="B6" s="161" t="s">
        <v>16</v>
      </c>
      <c r="C6" s="162">
        <v>290</v>
      </c>
      <c r="F6" s="173" t="s">
        <v>0</v>
      </c>
      <c r="G6" s="174">
        <v>60</v>
      </c>
      <c r="H6" s="175">
        <v>285</v>
      </c>
    </row>
    <row r="7" spans="2:8" ht="19.5" customHeight="1" thickBot="1" x14ac:dyDescent="0.3">
      <c r="B7" s="163" t="s">
        <v>17</v>
      </c>
      <c r="C7" s="164">
        <f>+C5-C6</f>
        <v>140</v>
      </c>
      <c r="F7" s="176" t="s">
        <v>85</v>
      </c>
      <c r="G7" s="177">
        <v>165</v>
      </c>
      <c r="H7" s="178">
        <v>355</v>
      </c>
    </row>
    <row r="8" spans="2:8" ht="19.5" customHeight="1" x14ac:dyDescent="0.25">
      <c r="B8" s="165" t="s">
        <v>18</v>
      </c>
      <c r="C8" s="166"/>
      <c r="F8" s="176" t="s">
        <v>81</v>
      </c>
      <c r="G8" s="177">
        <v>95</v>
      </c>
      <c r="H8" s="178">
        <v>0</v>
      </c>
    </row>
    <row r="9" spans="2:8" ht="19.5" customHeight="1" x14ac:dyDescent="0.25">
      <c r="B9" s="167" t="s">
        <v>111</v>
      </c>
      <c r="C9" s="168">
        <v>30</v>
      </c>
      <c r="F9" s="176" t="s">
        <v>1</v>
      </c>
      <c r="G9" s="177">
        <v>630</v>
      </c>
      <c r="H9" s="178">
        <v>340</v>
      </c>
    </row>
    <row r="10" spans="2:8" ht="19.5" customHeight="1" x14ac:dyDescent="0.25">
      <c r="B10" s="167" t="s">
        <v>152</v>
      </c>
      <c r="C10" s="168">
        <v>25</v>
      </c>
      <c r="F10" s="176"/>
      <c r="G10" s="177"/>
      <c r="H10" s="178"/>
    </row>
    <row r="11" spans="2:8" ht="19.5" customHeight="1" x14ac:dyDescent="0.25">
      <c r="B11" s="167"/>
      <c r="C11" s="168"/>
      <c r="F11" s="176" t="s">
        <v>56</v>
      </c>
      <c r="G11" s="177"/>
      <c r="H11" s="178">
        <v>85</v>
      </c>
    </row>
    <row r="12" spans="2:8" ht="19.5" customHeight="1" thickBot="1" x14ac:dyDescent="0.3">
      <c r="B12" s="169"/>
      <c r="C12" s="170"/>
      <c r="F12" s="179" t="s">
        <v>102</v>
      </c>
      <c r="G12" s="180"/>
      <c r="H12" s="181"/>
    </row>
    <row r="13" spans="2:8" ht="19.5" customHeight="1" thickBot="1" x14ac:dyDescent="0.3">
      <c r="B13" s="171" t="s">
        <v>19</v>
      </c>
      <c r="C13" s="172"/>
      <c r="F13" s="83" t="s">
        <v>25</v>
      </c>
      <c r="G13" s="121">
        <f>SUM(G14:G18)</f>
        <v>950</v>
      </c>
      <c r="H13" s="121">
        <f>SUM(H14:H18)</f>
        <v>1065</v>
      </c>
    </row>
    <row r="14" spans="2:8" ht="19.5" customHeight="1" x14ac:dyDescent="0.25">
      <c r="B14" s="171"/>
      <c r="C14" s="172"/>
      <c r="F14" s="182" t="s">
        <v>74</v>
      </c>
      <c r="G14" s="183">
        <v>370</v>
      </c>
      <c r="H14" s="184">
        <v>235</v>
      </c>
    </row>
    <row r="15" spans="2:8" ht="19.5" customHeight="1" thickBot="1" x14ac:dyDescent="0.3">
      <c r="B15" s="161" t="s">
        <v>20</v>
      </c>
      <c r="C15" s="162"/>
      <c r="F15" s="185" t="s">
        <v>26</v>
      </c>
      <c r="G15" s="186">
        <v>120</v>
      </c>
      <c r="H15" s="187">
        <v>85</v>
      </c>
    </row>
    <row r="16" spans="2:8" ht="19.5" customHeight="1" thickBot="1" x14ac:dyDescent="0.3">
      <c r="B16" s="37" t="s">
        <v>21</v>
      </c>
      <c r="C16" s="145">
        <f>+C7-C9-C10-C11-C12+C14</f>
        <v>85</v>
      </c>
      <c r="F16" s="185" t="s">
        <v>154</v>
      </c>
      <c r="G16" s="186"/>
      <c r="H16" s="187">
        <v>200</v>
      </c>
    </row>
    <row r="17" spans="6:8" ht="19.5" customHeight="1" x14ac:dyDescent="0.25">
      <c r="F17" s="176" t="s">
        <v>27</v>
      </c>
      <c r="G17" s="177">
        <v>460</v>
      </c>
      <c r="H17" s="178">
        <v>460</v>
      </c>
    </row>
    <row r="18" spans="6:8" ht="19.5" customHeight="1" thickBot="1" x14ac:dyDescent="0.3">
      <c r="F18" s="188" t="s">
        <v>21</v>
      </c>
      <c r="G18" s="189"/>
      <c r="H18" s="190">
        <f>+'E.E.R.R y E.S.P (3)'!C16</f>
        <v>85</v>
      </c>
    </row>
    <row r="19" spans="6:8" ht="19.5" customHeight="1" thickBot="1" x14ac:dyDescent="0.3"/>
    <row r="20" spans="6:8" x14ac:dyDescent="0.25">
      <c r="F20" s="228" t="s">
        <v>57</v>
      </c>
      <c r="G20" s="229"/>
      <c r="H20" s="230"/>
    </row>
    <row r="21" spans="6:8" x14ac:dyDescent="0.25">
      <c r="F21" s="220" t="s">
        <v>155</v>
      </c>
      <c r="G21" s="221"/>
      <c r="H21" s="222"/>
    </row>
    <row r="22" spans="6:8" ht="15.75" thickBot="1" x14ac:dyDescent="0.3">
      <c r="F22" s="223" t="s">
        <v>156</v>
      </c>
      <c r="G22" s="200"/>
      <c r="H22" s="224"/>
    </row>
  </sheetData>
  <mergeCells count="7">
    <mergeCell ref="F22:H22"/>
    <mergeCell ref="B2:C2"/>
    <mergeCell ref="F2:H2"/>
    <mergeCell ref="B3:C3"/>
    <mergeCell ref="F3:H3"/>
    <mergeCell ref="F20:H20"/>
    <mergeCell ref="F21:H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64" sqref="D64"/>
    </sheetView>
  </sheetViews>
  <sheetFormatPr baseColWidth="10" defaultColWidth="9.140625" defaultRowHeight="15" x14ac:dyDescent="0.25"/>
  <cols>
    <col min="1" max="1" width="2.5703125" customWidth="1"/>
    <col min="2" max="2" width="14.7109375" style="47" customWidth="1"/>
    <col min="3" max="4" width="15.42578125" customWidth="1"/>
    <col min="5" max="5" width="14.140625" style="47" bestFit="1" customWidth="1"/>
  </cols>
  <sheetData>
    <row r="1" spans="2:6" ht="7.5" customHeight="1" x14ac:dyDescent="0.25"/>
    <row r="2" spans="2:6" ht="15.75" thickBot="1" x14ac:dyDescent="0.3">
      <c r="B2" s="75" t="s">
        <v>29</v>
      </c>
      <c r="C2" s="74" t="s">
        <v>30</v>
      </c>
    </row>
    <row r="3" spans="2:6" ht="53.25" customHeight="1" thickBot="1" x14ac:dyDescent="0.3">
      <c r="B3" s="205" t="s">
        <v>58</v>
      </c>
      <c r="C3" s="206"/>
      <c r="D3" s="206"/>
      <c r="E3" s="206"/>
      <c r="F3" s="207"/>
    </row>
    <row r="4" spans="2:6" x14ac:dyDescent="0.25">
      <c r="C4" s="204" t="s">
        <v>31</v>
      </c>
      <c r="D4" s="204"/>
      <c r="E4" s="50"/>
    </row>
    <row r="5" spans="2:6" x14ac:dyDescent="0.25">
      <c r="B5" s="47" t="s">
        <v>34</v>
      </c>
      <c r="C5">
        <v>300</v>
      </c>
      <c r="D5" s="45"/>
    </row>
    <row r="6" spans="2:6" x14ac:dyDescent="0.25">
      <c r="C6" s="44"/>
      <c r="D6" s="48"/>
    </row>
    <row r="7" spans="2:6" x14ac:dyDescent="0.25">
      <c r="C7" s="49">
        <f>SUM(C5:C6)</f>
        <v>300</v>
      </c>
      <c r="D7" s="46">
        <f>SUM(D5:D6)</f>
        <v>0</v>
      </c>
    </row>
    <row r="8" spans="2:6" x14ac:dyDescent="0.25">
      <c r="B8" s="47" t="s">
        <v>35</v>
      </c>
      <c r="C8">
        <f>+C7-D7</f>
        <v>300</v>
      </c>
      <c r="D8" s="46"/>
    </row>
    <row r="9" spans="2:6" x14ac:dyDescent="0.25">
      <c r="D9" s="46"/>
    </row>
    <row r="11" spans="2:6" x14ac:dyDescent="0.25">
      <c r="C11" s="204" t="s">
        <v>89</v>
      </c>
      <c r="D11" s="204"/>
      <c r="E11" s="50"/>
    </row>
    <row r="12" spans="2:6" x14ac:dyDescent="0.25">
      <c r="B12" s="47" t="s">
        <v>32</v>
      </c>
      <c r="C12">
        <v>16000</v>
      </c>
      <c r="D12" s="45">
        <v>1400</v>
      </c>
      <c r="E12" s="47" t="s">
        <v>37</v>
      </c>
    </row>
    <row r="13" spans="2:6" x14ac:dyDescent="0.25">
      <c r="C13" s="44"/>
      <c r="D13" s="48">
        <v>2850</v>
      </c>
      <c r="E13" s="47" t="s">
        <v>33</v>
      </c>
    </row>
    <row r="14" spans="2:6" x14ac:dyDescent="0.25">
      <c r="C14" s="49">
        <f>SUM(C12:C13)</f>
        <v>16000</v>
      </c>
      <c r="D14" s="46">
        <f>SUM(D12:D13)</f>
        <v>4250</v>
      </c>
    </row>
    <row r="15" spans="2:6" x14ac:dyDescent="0.25">
      <c r="B15" s="47" t="s">
        <v>35</v>
      </c>
      <c r="C15">
        <f>+C14-D14</f>
        <v>11750</v>
      </c>
      <c r="D15" s="46"/>
    </row>
    <row r="16" spans="2:6" x14ac:dyDescent="0.25">
      <c r="D16" s="46"/>
    </row>
    <row r="18" spans="2:5" x14ac:dyDescent="0.25">
      <c r="C18" s="204" t="s">
        <v>36</v>
      </c>
      <c r="D18" s="204"/>
    </row>
    <row r="19" spans="2:5" x14ac:dyDescent="0.25">
      <c r="B19" s="47" t="s">
        <v>32</v>
      </c>
      <c r="C19">
        <v>14000</v>
      </c>
      <c r="D19" s="45"/>
    </row>
    <row r="20" spans="2:5" x14ac:dyDescent="0.25">
      <c r="C20" s="44"/>
      <c r="D20" s="48"/>
    </row>
    <row r="21" spans="2:5" x14ac:dyDescent="0.25">
      <c r="C21" s="49">
        <f>SUM(C19:C20)</f>
        <v>14000</v>
      </c>
      <c r="D21" s="46">
        <v>0</v>
      </c>
    </row>
    <row r="22" spans="2:5" x14ac:dyDescent="0.25">
      <c r="B22" s="47" t="s">
        <v>35</v>
      </c>
      <c r="C22">
        <f>+C21-D21</f>
        <v>14000</v>
      </c>
      <c r="D22" s="46"/>
    </row>
    <row r="23" spans="2:5" x14ac:dyDescent="0.25">
      <c r="D23" s="46"/>
    </row>
    <row r="25" spans="2:5" x14ac:dyDescent="0.25">
      <c r="C25" s="204" t="s">
        <v>91</v>
      </c>
      <c r="D25" s="204"/>
    </row>
    <row r="26" spans="2:5" x14ac:dyDescent="0.25">
      <c r="B26" s="47" t="s">
        <v>37</v>
      </c>
      <c r="C26">
        <v>2600</v>
      </c>
      <c r="D26" s="45">
        <v>500</v>
      </c>
      <c r="E26" s="47" t="s">
        <v>34</v>
      </c>
    </row>
    <row r="27" spans="2:5" x14ac:dyDescent="0.25">
      <c r="C27" s="44"/>
      <c r="D27" s="48"/>
    </row>
    <row r="28" spans="2:5" x14ac:dyDescent="0.25">
      <c r="C28" s="49">
        <f>SUM(C26:C27)</f>
        <v>2600</v>
      </c>
      <c r="D28" s="46">
        <f>SUM(D26:D27)</f>
        <v>500</v>
      </c>
    </row>
    <row r="29" spans="2:5" x14ac:dyDescent="0.25">
      <c r="B29" s="47" t="s">
        <v>35</v>
      </c>
      <c r="C29">
        <f>+C28-D28</f>
        <v>2100</v>
      </c>
      <c r="D29" s="46"/>
    </row>
    <row r="30" spans="2:5" x14ac:dyDescent="0.25">
      <c r="D30" s="46"/>
    </row>
    <row r="32" spans="2:5" x14ac:dyDescent="0.25">
      <c r="C32" s="204" t="s">
        <v>40</v>
      </c>
      <c r="D32" s="204"/>
    </row>
    <row r="33" spans="2:5" x14ac:dyDescent="0.25">
      <c r="D33" s="45">
        <v>21000</v>
      </c>
      <c r="E33" s="47" t="s">
        <v>32</v>
      </c>
    </row>
    <row r="34" spans="2:5" x14ac:dyDescent="0.25">
      <c r="C34" s="52"/>
      <c r="D34" s="48"/>
    </row>
    <row r="35" spans="2:5" x14ac:dyDescent="0.25">
      <c r="C35" s="51">
        <v>0</v>
      </c>
      <c r="D35" s="53">
        <f>SUM(D33:D34)</f>
        <v>21000</v>
      </c>
    </row>
    <row r="36" spans="2:5" x14ac:dyDescent="0.25">
      <c r="D36" s="46">
        <f>+D35-C35</f>
        <v>21000</v>
      </c>
      <c r="E36" s="47" t="s">
        <v>39</v>
      </c>
    </row>
    <row r="37" spans="2:5" x14ac:dyDescent="0.25">
      <c r="D37" s="46"/>
    </row>
    <row r="39" spans="2:5" x14ac:dyDescent="0.25">
      <c r="C39" s="204" t="s">
        <v>90</v>
      </c>
      <c r="D39" s="204"/>
    </row>
    <row r="40" spans="2:5" x14ac:dyDescent="0.25">
      <c r="B40" s="47" t="s">
        <v>33</v>
      </c>
      <c r="C40">
        <v>3000</v>
      </c>
      <c r="D40" s="45">
        <v>9000</v>
      </c>
      <c r="E40" s="47" t="s">
        <v>32</v>
      </c>
    </row>
    <row r="41" spans="2:5" x14ac:dyDescent="0.25">
      <c r="C41" s="52"/>
      <c r="D41" s="48"/>
    </row>
    <row r="42" spans="2:5" x14ac:dyDescent="0.25">
      <c r="C42" s="51">
        <f>SUM(C40:C41)</f>
        <v>3000</v>
      </c>
      <c r="D42" s="53">
        <f>SUM(D40:D41)</f>
        <v>9000</v>
      </c>
    </row>
    <row r="43" spans="2:5" x14ac:dyDescent="0.25">
      <c r="D43" s="46">
        <f>+D42-C42</f>
        <v>6000</v>
      </c>
      <c r="E43" s="47" t="s">
        <v>39</v>
      </c>
    </row>
    <row r="44" spans="2:5" x14ac:dyDescent="0.25">
      <c r="D44" s="46"/>
    </row>
    <row r="46" spans="2:5" x14ac:dyDescent="0.25">
      <c r="C46" s="204" t="s">
        <v>95</v>
      </c>
      <c r="D46" s="204"/>
    </row>
    <row r="47" spans="2:5" x14ac:dyDescent="0.25">
      <c r="B47" s="47" t="s">
        <v>38</v>
      </c>
      <c r="C47">
        <v>20</v>
      </c>
      <c r="D47" s="45"/>
    </row>
    <row r="48" spans="2:5" x14ac:dyDescent="0.25">
      <c r="C48" s="44"/>
      <c r="D48" s="48"/>
    </row>
    <row r="49" spans="2:5" x14ac:dyDescent="0.25">
      <c r="C49" s="49">
        <f>SUM(C47:C48)</f>
        <v>20</v>
      </c>
      <c r="D49" s="46">
        <v>0</v>
      </c>
    </row>
    <row r="50" spans="2:5" x14ac:dyDescent="0.25">
      <c r="B50" s="47" t="s">
        <v>35</v>
      </c>
      <c r="C50">
        <f>+C49-D49</f>
        <v>20</v>
      </c>
      <c r="D50" s="46"/>
    </row>
    <row r="51" spans="2:5" x14ac:dyDescent="0.25">
      <c r="D51" s="46"/>
    </row>
    <row r="53" spans="2:5" x14ac:dyDescent="0.25">
      <c r="C53" s="204" t="s">
        <v>92</v>
      </c>
      <c r="D53" s="204"/>
    </row>
    <row r="54" spans="2:5" x14ac:dyDescent="0.25">
      <c r="D54" s="45">
        <v>1200</v>
      </c>
      <c r="E54" s="47" t="s">
        <v>37</v>
      </c>
    </row>
    <row r="55" spans="2:5" x14ac:dyDescent="0.25">
      <c r="C55" s="52"/>
      <c r="D55" s="48"/>
    </row>
    <row r="56" spans="2:5" x14ac:dyDescent="0.25">
      <c r="C56" s="51">
        <f>SUM(C54:C55)</f>
        <v>0</v>
      </c>
      <c r="D56" s="53">
        <f>SUM(D54:D55)</f>
        <v>1200</v>
      </c>
    </row>
    <row r="57" spans="2:5" x14ac:dyDescent="0.25">
      <c r="D57" s="46">
        <f>+D56-C56</f>
        <v>1200</v>
      </c>
      <c r="E57" s="47" t="s">
        <v>39</v>
      </c>
    </row>
    <row r="58" spans="2:5" x14ac:dyDescent="0.25">
      <c r="D58" s="46"/>
    </row>
    <row r="60" spans="2:5" x14ac:dyDescent="0.25">
      <c r="C60" s="204" t="s">
        <v>93</v>
      </c>
      <c r="D60" s="204"/>
    </row>
    <row r="61" spans="2:5" x14ac:dyDescent="0.25">
      <c r="D61" s="45">
        <v>150</v>
      </c>
      <c r="E61" s="47" t="s">
        <v>33</v>
      </c>
    </row>
    <row r="62" spans="2:5" x14ac:dyDescent="0.25">
      <c r="C62" s="52"/>
      <c r="D62" s="48"/>
    </row>
    <row r="63" spans="2:5" x14ac:dyDescent="0.25">
      <c r="C63" s="51">
        <f>SUM(C61:C62)</f>
        <v>0</v>
      </c>
      <c r="D63" s="53">
        <f>SUM(D61:D62)</f>
        <v>150</v>
      </c>
    </row>
    <row r="64" spans="2:5" x14ac:dyDescent="0.25">
      <c r="D64" s="46">
        <f>+D63-C63</f>
        <v>150</v>
      </c>
      <c r="E64" s="47" t="s">
        <v>39</v>
      </c>
    </row>
    <row r="66" spans="2:5" x14ac:dyDescent="0.25">
      <c r="C66" s="204" t="s">
        <v>94</v>
      </c>
      <c r="D66" s="204"/>
    </row>
    <row r="67" spans="2:5" x14ac:dyDescent="0.25">
      <c r="B67" s="47" t="s">
        <v>34</v>
      </c>
      <c r="C67">
        <v>200</v>
      </c>
      <c r="D67" s="45">
        <v>200</v>
      </c>
      <c r="E67" s="47" t="s">
        <v>38</v>
      </c>
    </row>
    <row r="68" spans="2:5" x14ac:dyDescent="0.25">
      <c r="C68" s="44"/>
      <c r="D68" s="48"/>
    </row>
    <row r="69" spans="2:5" x14ac:dyDescent="0.25">
      <c r="C69" s="49">
        <f>SUM(C67:C68)</f>
        <v>200</v>
      </c>
      <c r="D69" s="46">
        <f>SUM(D67:D68)</f>
        <v>200</v>
      </c>
    </row>
    <row r="70" spans="2:5" x14ac:dyDescent="0.25">
      <c r="B70" s="47" t="s">
        <v>35</v>
      </c>
      <c r="C70">
        <f>+C69-D69</f>
        <v>0</v>
      </c>
      <c r="D70" s="46"/>
    </row>
    <row r="71" spans="2:5" x14ac:dyDescent="0.25">
      <c r="D71" s="46"/>
    </row>
    <row r="73" spans="2:5" x14ac:dyDescent="0.25">
      <c r="C73" s="204" t="s">
        <v>96</v>
      </c>
      <c r="D73" s="204"/>
    </row>
    <row r="74" spans="2:5" x14ac:dyDescent="0.25">
      <c r="B74" s="47" t="s">
        <v>38</v>
      </c>
      <c r="C74">
        <v>180</v>
      </c>
      <c r="D74" s="45"/>
    </row>
    <row r="75" spans="2:5" x14ac:dyDescent="0.25">
      <c r="C75" s="44"/>
      <c r="D75" s="48"/>
    </row>
    <row r="76" spans="2:5" x14ac:dyDescent="0.25">
      <c r="C76" s="49">
        <f>SUM(C74:C75)</f>
        <v>180</v>
      </c>
      <c r="D76" s="46">
        <f>SUM(D74:D75)</f>
        <v>0</v>
      </c>
    </row>
    <row r="77" spans="2:5" x14ac:dyDescent="0.25">
      <c r="B77" s="47" t="s">
        <v>35</v>
      </c>
      <c r="C77">
        <f>+C76-D76</f>
        <v>180</v>
      </c>
      <c r="D77" s="46"/>
    </row>
    <row r="78" spans="2:5" x14ac:dyDescent="0.25">
      <c r="D78" s="46"/>
    </row>
  </sheetData>
  <mergeCells count="12">
    <mergeCell ref="C53:D53"/>
    <mergeCell ref="C60:D60"/>
    <mergeCell ref="C66:D66"/>
    <mergeCell ref="C73:D73"/>
    <mergeCell ref="B3:F3"/>
    <mergeCell ref="C46:D46"/>
    <mergeCell ref="C4:D4"/>
    <mergeCell ref="C11:D11"/>
    <mergeCell ref="C18:D18"/>
    <mergeCell ref="C25:D25"/>
    <mergeCell ref="C32:D32"/>
    <mergeCell ref="C39:D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opLeftCell="A4" workbookViewId="0">
      <selection activeCell="J19" sqref="J19"/>
    </sheetView>
  </sheetViews>
  <sheetFormatPr baseColWidth="10" defaultColWidth="9.140625" defaultRowHeight="15" x14ac:dyDescent="0.25"/>
  <cols>
    <col min="1" max="1" width="0.85546875" customWidth="1"/>
    <col min="2" max="2" width="27.140625" style="54" bestFit="1" customWidth="1"/>
    <col min="3" max="6" width="10" style="54" customWidth="1"/>
    <col min="7" max="10" width="11.85546875" style="54" customWidth="1"/>
  </cols>
  <sheetData>
    <row r="1" spans="2:10" ht="4.5" customHeight="1" thickBot="1" x14ac:dyDescent="0.3"/>
    <row r="2" spans="2:10" ht="40.5" customHeight="1" thickBot="1" x14ac:dyDescent="0.3">
      <c r="B2" s="205" t="s">
        <v>59</v>
      </c>
      <c r="C2" s="206"/>
      <c r="D2" s="206"/>
      <c r="E2" s="206"/>
      <c r="F2" s="206"/>
      <c r="G2" s="206"/>
      <c r="H2" s="206"/>
      <c r="I2" s="206"/>
      <c r="J2" s="207"/>
    </row>
    <row r="3" spans="2:10" ht="18" customHeight="1" thickBot="1" x14ac:dyDescent="0.3">
      <c r="B3" s="212" t="s">
        <v>55</v>
      </c>
      <c r="C3" s="213"/>
      <c r="D3" s="213"/>
      <c r="E3" s="213"/>
      <c r="F3" s="213"/>
      <c r="G3" s="213"/>
      <c r="H3" s="213"/>
      <c r="I3" s="213"/>
      <c r="J3" s="214"/>
    </row>
    <row r="4" spans="2:10" x14ac:dyDescent="0.25">
      <c r="B4" s="216" t="s">
        <v>42</v>
      </c>
      <c r="C4" s="215" t="s">
        <v>47</v>
      </c>
      <c r="D4" s="210"/>
      <c r="E4" s="215" t="s">
        <v>48</v>
      </c>
      <c r="F4" s="210"/>
      <c r="G4" s="218" t="s">
        <v>49</v>
      </c>
      <c r="H4" s="208" t="s">
        <v>50</v>
      </c>
      <c r="I4" s="208" t="s">
        <v>51</v>
      </c>
      <c r="J4" s="210" t="s">
        <v>52</v>
      </c>
    </row>
    <row r="5" spans="2:10" ht="15.75" thickBot="1" x14ac:dyDescent="0.3">
      <c r="B5" s="217"/>
      <c r="C5" s="55" t="s">
        <v>43</v>
      </c>
      <c r="D5" s="56" t="s">
        <v>44</v>
      </c>
      <c r="E5" s="55" t="s">
        <v>45</v>
      </c>
      <c r="F5" s="56" t="s">
        <v>46</v>
      </c>
      <c r="G5" s="219"/>
      <c r="H5" s="209"/>
      <c r="I5" s="209"/>
      <c r="J5" s="211"/>
    </row>
    <row r="6" spans="2:10" ht="23.25" customHeight="1" x14ac:dyDescent="0.25">
      <c r="B6" s="65" t="s">
        <v>0</v>
      </c>
      <c r="C6" s="57">
        <v>300</v>
      </c>
      <c r="D6" s="58">
        <v>0</v>
      </c>
      <c r="E6" s="57">
        <f>+C6-D6</f>
        <v>300</v>
      </c>
      <c r="F6" s="58"/>
      <c r="G6" s="59">
        <f>+E6</f>
        <v>300</v>
      </c>
      <c r="H6" s="60"/>
      <c r="I6" s="60"/>
      <c r="J6" s="58"/>
    </row>
    <row r="7" spans="2:10" ht="23.25" customHeight="1" x14ac:dyDescent="0.25">
      <c r="B7" s="66" t="s">
        <v>97</v>
      </c>
      <c r="C7" s="61">
        <v>16000</v>
      </c>
      <c r="D7" s="62">
        <v>4250</v>
      </c>
      <c r="E7" s="61">
        <f>+C7-D7</f>
        <v>11750</v>
      </c>
      <c r="F7" s="62"/>
      <c r="G7" s="63">
        <f>+E7</f>
        <v>11750</v>
      </c>
      <c r="H7" s="64"/>
      <c r="I7" s="64"/>
      <c r="J7" s="62"/>
    </row>
    <row r="8" spans="2:10" ht="23.25" customHeight="1" x14ac:dyDescent="0.25">
      <c r="B8" s="66" t="s">
        <v>1</v>
      </c>
      <c r="C8" s="61">
        <v>14000</v>
      </c>
      <c r="D8" s="62">
        <v>0</v>
      </c>
      <c r="E8" s="61">
        <f>+C8-D8</f>
        <v>14000</v>
      </c>
      <c r="F8" s="62"/>
      <c r="G8" s="63">
        <f>+E8</f>
        <v>14000</v>
      </c>
      <c r="H8" s="64"/>
      <c r="I8" s="64"/>
      <c r="J8" s="62"/>
    </row>
    <row r="9" spans="2:10" ht="23.25" customHeight="1" x14ac:dyDescent="0.25">
      <c r="B9" s="66" t="s">
        <v>56</v>
      </c>
      <c r="C9" s="61">
        <v>2600</v>
      </c>
      <c r="D9" s="62">
        <v>500</v>
      </c>
      <c r="E9" s="61">
        <f>+C9-D9</f>
        <v>2100</v>
      </c>
      <c r="F9" s="62"/>
      <c r="G9" s="63">
        <f>+E9</f>
        <v>2100</v>
      </c>
      <c r="H9" s="64"/>
      <c r="I9" s="64"/>
      <c r="J9" s="62"/>
    </row>
    <row r="10" spans="2:10" ht="23.25" customHeight="1" x14ac:dyDescent="0.25">
      <c r="B10" s="66" t="s">
        <v>27</v>
      </c>
      <c r="C10" s="61">
        <v>0</v>
      </c>
      <c r="D10" s="62">
        <v>21000</v>
      </c>
      <c r="E10" s="61"/>
      <c r="F10" s="62">
        <f>+D10-C10</f>
        <v>21000</v>
      </c>
      <c r="G10" s="63"/>
      <c r="H10" s="64">
        <f>+F10</f>
        <v>21000</v>
      </c>
      <c r="I10" s="64"/>
      <c r="J10" s="62"/>
    </row>
    <row r="11" spans="2:10" ht="23.25" customHeight="1" x14ac:dyDescent="0.25">
      <c r="B11" s="66" t="s">
        <v>74</v>
      </c>
      <c r="C11" s="61">
        <v>3000</v>
      </c>
      <c r="D11" s="62">
        <v>9000</v>
      </c>
      <c r="E11" s="61"/>
      <c r="F11" s="62">
        <f>+D11-C11</f>
        <v>6000</v>
      </c>
      <c r="G11" s="63"/>
      <c r="H11" s="64">
        <f>+F11</f>
        <v>6000</v>
      </c>
      <c r="I11" s="64"/>
      <c r="J11" s="62"/>
    </row>
    <row r="12" spans="2:10" ht="23.25" customHeight="1" x14ac:dyDescent="0.25">
      <c r="B12" s="78" t="s">
        <v>82</v>
      </c>
      <c r="C12" s="79">
        <v>20</v>
      </c>
      <c r="D12" s="68">
        <v>0</v>
      </c>
      <c r="E12" s="79">
        <f>+C12-D12</f>
        <v>20</v>
      </c>
      <c r="F12" s="68"/>
      <c r="G12" s="71"/>
      <c r="H12" s="72"/>
      <c r="I12" s="72"/>
      <c r="J12" s="68">
        <f>+E12</f>
        <v>20</v>
      </c>
    </row>
    <row r="13" spans="2:10" ht="23.25" customHeight="1" x14ac:dyDescent="0.25">
      <c r="B13" s="78" t="s">
        <v>98</v>
      </c>
      <c r="C13" s="79">
        <v>0</v>
      </c>
      <c r="D13" s="68">
        <v>150</v>
      </c>
      <c r="E13" s="79"/>
      <c r="F13" s="68">
        <f>+D13-C13</f>
        <v>150</v>
      </c>
      <c r="G13" s="71"/>
      <c r="H13" s="72"/>
      <c r="I13" s="72">
        <f>+F13</f>
        <v>150</v>
      </c>
      <c r="J13" s="68"/>
    </row>
    <row r="14" spans="2:10" ht="23.25" customHeight="1" x14ac:dyDescent="0.25">
      <c r="B14" s="78" t="s">
        <v>99</v>
      </c>
      <c r="C14" s="79">
        <v>200</v>
      </c>
      <c r="D14" s="68">
        <v>200</v>
      </c>
      <c r="E14" s="79">
        <f>+C14-D14</f>
        <v>0</v>
      </c>
      <c r="F14" s="68"/>
      <c r="G14" s="71">
        <f>+E14</f>
        <v>0</v>
      </c>
      <c r="H14" s="72"/>
      <c r="I14" s="72"/>
      <c r="J14" s="68"/>
    </row>
    <row r="15" spans="2:10" ht="23.25" customHeight="1" x14ac:dyDescent="0.25">
      <c r="B15" s="78" t="s">
        <v>100</v>
      </c>
      <c r="C15" s="79">
        <v>180</v>
      </c>
      <c r="D15" s="68">
        <v>0</v>
      </c>
      <c r="E15" s="79">
        <f>+C15-D15</f>
        <v>180</v>
      </c>
      <c r="F15" s="68"/>
      <c r="G15" s="71">
        <f>+E15</f>
        <v>180</v>
      </c>
      <c r="H15" s="72"/>
      <c r="I15" s="72"/>
      <c r="J15" s="68"/>
    </row>
    <row r="16" spans="2:10" ht="23.25" customHeight="1" thickBot="1" x14ac:dyDescent="0.3">
      <c r="B16" s="78" t="s">
        <v>53</v>
      </c>
      <c r="C16" s="79">
        <v>0</v>
      </c>
      <c r="D16" s="68">
        <v>1200</v>
      </c>
      <c r="E16" s="79"/>
      <c r="F16" s="68">
        <f>+D16-C16</f>
        <v>1200</v>
      </c>
      <c r="G16" s="71"/>
      <c r="H16" s="72">
        <f>+F16</f>
        <v>1200</v>
      </c>
      <c r="I16" s="72"/>
      <c r="J16" s="68"/>
    </row>
    <row r="17" spans="2:10" ht="15.75" thickBot="1" x14ac:dyDescent="0.3">
      <c r="B17" s="73" t="s">
        <v>54</v>
      </c>
      <c r="C17" s="69">
        <f t="shared" ref="C17:H17" si="0">SUM(C6:C16)</f>
        <v>36300</v>
      </c>
      <c r="D17" s="89">
        <f t="shared" si="0"/>
        <v>36300</v>
      </c>
      <c r="E17" s="69">
        <f t="shared" si="0"/>
        <v>28350</v>
      </c>
      <c r="F17" s="70">
        <f t="shared" si="0"/>
        <v>28350</v>
      </c>
      <c r="G17" s="69">
        <f t="shared" si="0"/>
        <v>28330</v>
      </c>
      <c r="H17" s="67">
        <f t="shared" si="0"/>
        <v>28200</v>
      </c>
      <c r="I17" s="67">
        <f t="shared" ref="I17:J17" si="1">SUM(I6:I16)</f>
        <v>150</v>
      </c>
      <c r="J17" s="73">
        <f t="shared" si="1"/>
        <v>20</v>
      </c>
    </row>
    <row r="19" spans="2:10" ht="21" customHeight="1" x14ac:dyDescent="0.25"/>
    <row r="20" spans="2:10" ht="21" customHeight="1" x14ac:dyDescent="0.25"/>
    <row r="21" spans="2:10" ht="21" customHeight="1" x14ac:dyDescent="0.25"/>
    <row r="22" spans="2:10" ht="21" customHeight="1" x14ac:dyDescent="0.25"/>
    <row r="23" spans="2:10" ht="21" customHeight="1" x14ac:dyDescent="0.25"/>
    <row r="24" spans="2:10" ht="21" customHeight="1" x14ac:dyDescent="0.25"/>
    <row r="25" spans="2:10" ht="21" customHeight="1" x14ac:dyDescent="0.25"/>
    <row r="26" spans="2:10" ht="21" customHeight="1" x14ac:dyDescent="0.25"/>
    <row r="27" spans="2:10" ht="21" customHeight="1" x14ac:dyDescent="0.25"/>
    <row r="28" spans="2:10" ht="21" customHeight="1" x14ac:dyDescent="0.25"/>
    <row r="29" spans="2:10" ht="21" customHeight="1" x14ac:dyDescent="0.25"/>
    <row r="30" spans="2:10" ht="21" customHeight="1" x14ac:dyDescent="0.25"/>
    <row r="31" spans="2:10" ht="21" customHeight="1" x14ac:dyDescent="0.25"/>
    <row r="32" spans="2:10" ht="21" customHeight="1" x14ac:dyDescent="0.25"/>
    <row r="33" ht="21" customHeight="1" x14ac:dyDescent="0.25"/>
    <row r="34" ht="21" customHeight="1" x14ac:dyDescent="0.25"/>
  </sheetData>
  <mergeCells count="9">
    <mergeCell ref="B2:J2"/>
    <mergeCell ref="I4:I5"/>
    <mergeCell ref="J4:J5"/>
    <mergeCell ref="B3:J3"/>
    <mergeCell ref="C4:D4"/>
    <mergeCell ref="E4:F4"/>
    <mergeCell ref="B4:B5"/>
    <mergeCell ref="G4:G5"/>
    <mergeCell ref="H4:H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opLeftCell="A7" workbookViewId="0">
      <selection activeCell="H6" sqref="H6:H15"/>
    </sheetView>
  </sheetViews>
  <sheetFormatPr baseColWidth="10" defaultRowHeight="15" x14ac:dyDescent="0.25"/>
  <cols>
    <col min="1" max="1" width="5" customWidth="1"/>
    <col min="2" max="2" width="26.85546875" customWidth="1"/>
    <col min="3" max="3" width="18" customWidth="1"/>
    <col min="4" max="5" width="3" customWidth="1"/>
    <col min="6" max="6" width="32.5703125" customWidth="1"/>
    <col min="7" max="8" width="13.85546875" customWidth="1"/>
  </cols>
  <sheetData>
    <row r="1" spans="2:8" ht="8.25" customHeight="1" thickBot="1" x14ac:dyDescent="0.3"/>
    <row r="2" spans="2:8" ht="54" customHeight="1" thickBot="1" x14ac:dyDescent="0.3">
      <c r="B2" s="225" t="s">
        <v>60</v>
      </c>
      <c r="C2" s="226"/>
      <c r="D2" s="74"/>
      <c r="E2" s="74"/>
      <c r="F2" s="225" t="s">
        <v>61</v>
      </c>
      <c r="G2" s="227"/>
      <c r="H2" s="226"/>
    </row>
    <row r="3" spans="2:8" ht="22.5" customHeight="1" thickBot="1" x14ac:dyDescent="0.3">
      <c r="B3" s="212" t="s">
        <v>13</v>
      </c>
      <c r="C3" s="214"/>
      <c r="F3" s="212" t="s">
        <v>22</v>
      </c>
      <c r="G3" s="213"/>
      <c r="H3" s="214"/>
    </row>
    <row r="4" spans="2:8" ht="19.5" customHeight="1" thickBot="1" x14ac:dyDescent="0.3">
      <c r="B4" s="77"/>
      <c r="C4" s="105"/>
      <c r="F4" s="1" t="s">
        <v>14</v>
      </c>
      <c r="G4" s="38" t="s">
        <v>65</v>
      </c>
      <c r="H4" s="1" t="s">
        <v>23</v>
      </c>
    </row>
    <row r="5" spans="2:8" ht="19.5" customHeight="1" thickBot="1" x14ac:dyDescent="0.3">
      <c r="B5" s="25" t="s">
        <v>15</v>
      </c>
      <c r="C5" s="26">
        <v>0</v>
      </c>
      <c r="F5" s="24" t="s">
        <v>24</v>
      </c>
      <c r="G5" s="39">
        <f>SUM(G6:G12)</f>
        <v>30000</v>
      </c>
      <c r="H5" s="115">
        <f>SUM(H6:H12)</f>
        <v>28330</v>
      </c>
    </row>
    <row r="6" spans="2:8" ht="19.5" customHeight="1" thickBot="1" x14ac:dyDescent="0.3">
      <c r="B6" s="27" t="s">
        <v>16</v>
      </c>
      <c r="C6" s="28">
        <v>0</v>
      </c>
      <c r="F6" s="25" t="s">
        <v>0</v>
      </c>
      <c r="G6" s="116"/>
      <c r="H6" s="117">
        <v>300</v>
      </c>
    </row>
    <row r="7" spans="2:8" ht="19.5" customHeight="1" thickBot="1" x14ac:dyDescent="0.3">
      <c r="B7" s="77" t="s">
        <v>17</v>
      </c>
      <c r="C7" s="106">
        <v>0</v>
      </c>
      <c r="F7" s="86" t="s">
        <v>85</v>
      </c>
      <c r="G7" s="87">
        <v>16000</v>
      </c>
      <c r="H7" s="88">
        <v>11750</v>
      </c>
    </row>
    <row r="8" spans="2:8" ht="19.5" customHeight="1" x14ac:dyDescent="0.25">
      <c r="B8" s="107" t="s">
        <v>18</v>
      </c>
      <c r="C8" s="108"/>
      <c r="F8" s="86" t="s">
        <v>86</v>
      </c>
      <c r="G8" s="87">
        <v>14000</v>
      </c>
      <c r="H8" s="88">
        <v>14000</v>
      </c>
    </row>
    <row r="9" spans="2:8" ht="19.5" customHeight="1" x14ac:dyDescent="0.25">
      <c r="B9" s="109" t="s">
        <v>82</v>
      </c>
      <c r="C9" s="110">
        <v>20</v>
      </c>
      <c r="F9" s="86" t="s">
        <v>56</v>
      </c>
      <c r="G9" s="87"/>
      <c r="H9" s="88">
        <v>2100</v>
      </c>
    </row>
    <row r="10" spans="2:8" ht="19.5" customHeight="1" x14ac:dyDescent="0.25">
      <c r="B10" s="109"/>
      <c r="C10" s="110"/>
      <c r="F10" s="86" t="s">
        <v>81</v>
      </c>
      <c r="G10" s="87"/>
      <c r="H10" s="88">
        <v>180</v>
      </c>
    </row>
    <row r="11" spans="2:8" ht="19.5" customHeight="1" x14ac:dyDescent="0.25">
      <c r="B11" s="109"/>
      <c r="C11" s="110"/>
      <c r="F11" s="86"/>
      <c r="G11" s="87"/>
      <c r="H11" s="88"/>
    </row>
    <row r="12" spans="2:8" ht="19.5" customHeight="1" thickBot="1" x14ac:dyDescent="0.3">
      <c r="B12" s="111" t="s">
        <v>19</v>
      </c>
      <c r="C12" s="112"/>
      <c r="F12" s="118"/>
      <c r="G12" s="119"/>
      <c r="H12" s="120"/>
    </row>
    <row r="13" spans="2:8" ht="19.5" customHeight="1" thickBot="1" x14ac:dyDescent="0.3">
      <c r="B13" s="111" t="s">
        <v>84</v>
      </c>
      <c r="C13" s="112">
        <v>150</v>
      </c>
      <c r="F13" s="83" t="s">
        <v>25</v>
      </c>
      <c r="G13" s="121">
        <f>SUM(G14:G18)</f>
        <v>30000</v>
      </c>
      <c r="H13" s="122">
        <f>SUM(H14:H18)</f>
        <v>28330</v>
      </c>
    </row>
    <row r="14" spans="2:8" ht="19.5" customHeight="1" x14ac:dyDescent="0.25">
      <c r="B14" s="109" t="s">
        <v>20</v>
      </c>
      <c r="C14" s="110"/>
      <c r="F14" s="31" t="s">
        <v>74</v>
      </c>
      <c r="G14" s="32">
        <v>9000</v>
      </c>
      <c r="H14" s="41">
        <v>6000</v>
      </c>
    </row>
    <row r="15" spans="2:8" ht="19.5" customHeight="1" thickBot="1" x14ac:dyDescent="0.3">
      <c r="B15" s="113"/>
      <c r="C15" s="114"/>
      <c r="F15" s="33" t="s">
        <v>26</v>
      </c>
      <c r="G15" s="34"/>
      <c r="H15" s="85">
        <v>1200</v>
      </c>
    </row>
    <row r="16" spans="2:8" ht="19.5" customHeight="1" thickBot="1" x14ac:dyDescent="0.3">
      <c r="B16" s="248" t="s">
        <v>21</v>
      </c>
      <c r="C16" s="145">
        <v>130</v>
      </c>
      <c r="F16" s="118"/>
      <c r="G16" s="119"/>
      <c r="H16" s="120"/>
    </row>
    <row r="17" spans="6:8" ht="19.5" customHeight="1" x14ac:dyDescent="0.25">
      <c r="F17" s="25" t="s">
        <v>27</v>
      </c>
      <c r="G17" s="26">
        <v>21000</v>
      </c>
      <c r="H17" s="117">
        <v>21000</v>
      </c>
    </row>
    <row r="18" spans="6:8" ht="19.5" customHeight="1" thickBot="1" x14ac:dyDescent="0.3">
      <c r="F18" s="249" t="s">
        <v>21</v>
      </c>
      <c r="G18" s="250"/>
      <c r="H18" s="146">
        <f>+'E.E.R.R y E.S.P'!C16</f>
        <v>130</v>
      </c>
    </row>
    <row r="19" spans="6:8" ht="19.5" customHeight="1" thickBot="1" x14ac:dyDescent="0.3"/>
    <row r="20" spans="6:8" ht="22.5" customHeight="1" x14ac:dyDescent="0.25">
      <c r="F20" s="228" t="s">
        <v>57</v>
      </c>
      <c r="G20" s="229"/>
      <c r="H20" s="230"/>
    </row>
    <row r="21" spans="6:8" ht="22.5" customHeight="1" x14ac:dyDescent="0.25">
      <c r="F21" s="220" t="s">
        <v>87</v>
      </c>
      <c r="G21" s="221"/>
      <c r="H21" s="222"/>
    </row>
    <row r="22" spans="6:8" ht="15.75" thickBot="1" x14ac:dyDescent="0.3">
      <c r="F22" s="223" t="s">
        <v>88</v>
      </c>
      <c r="G22" s="200"/>
      <c r="H22" s="224"/>
    </row>
    <row r="23" spans="6:8" ht="6" customHeight="1" x14ac:dyDescent="0.25"/>
    <row r="38" ht="10.5" customHeight="1" x14ac:dyDescent="0.25"/>
  </sheetData>
  <mergeCells count="7">
    <mergeCell ref="B3:C3"/>
    <mergeCell ref="F3:H3"/>
    <mergeCell ref="F21:H21"/>
    <mergeCell ref="F22:H22"/>
    <mergeCell ref="B2:C2"/>
    <mergeCell ref="F2:H2"/>
    <mergeCell ref="F20:H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25" workbookViewId="0">
      <selection activeCell="G41" sqref="G41"/>
    </sheetView>
  </sheetViews>
  <sheetFormatPr baseColWidth="10" defaultColWidth="9.140625" defaultRowHeight="15" x14ac:dyDescent="0.25"/>
  <cols>
    <col min="1" max="1" width="5.85546875" customWidth="1"/>
    <col min="2" max="2" width="6.5703125" bestFit="1" customWidth="1"/>
    <col min="3" max="3" width="5" bestFit="1" customWidth="1"/>
    <col min="4" max="4" width="30.5703125" customWidth="1"/>
    <col min="5" max="5" width="31.7109375" customWidth="1"/>
    <col min="6" max="7" width="11.5703125" customWidth="1"/>
  </cols>
  <sheetData>
    <row r="1" spans="1:7" ht="15.75" thickBot="1" x14ac:dyDescent="0.3"/>
    <row r="2" spans="1:7" x14ac:dyDescent="0.25">
      <c r="B2" s="194" t="s">
        <v>101</v>
      </c>
      <c r="C2" s="195"/>
      <c r="D2" s="195"/>
      <c r="E2" s="195"/>
      <c r="F2" s="195"/>
      <c r="G2" s="196"/>
    </row>
    <row r="3" spans="1:7" ht="15.75" thickBot="1" x14ac:dyDescent="0.3">
      <c r="B3" s="197"/>
      <c r="C3" s="198"/>
      <c r="D3" s="198"/>
      <c r="E3" s="198"/>
      <c r="F3" s="198"/>
      <c r="G3" s="199"/>
    </row>
    <row r="4" spans="1:7" ht="7.5" customHeight="1" x14ac:dyDescent="0.25">
      <c r="B4" s="144"/>
      <c r="C4" s="144"/>
      <c r="D4" s="144"/>
      <c r="E4" s="144"/>
      <c r="F4" s="144"/>
      <c r="G4" s="144"/>
    </row>
    <row r="5" spans="1:7" ht="19.5" customHeight="1" x14ac:dyDescent="0.25">
      <c r="A5" s="91" t="s">
        <v>62</v>
      </c>
      <c r="B5" s="203" t="s">
        <v>28</v>
      </c>
      <c r="C5" s="203"/>
      <c r="D5" s="203"/>
      <c r="E5" s="203"/>
      <c r="F5" s="203"/>
      <c r="G5" s="203"/>
    </row>
    <row r="6" spans="1:7" ht="8.25" customHeight="1" thickBot="1" x14ac:dyDescent="0.3"/>
    <row r="7" spans="1:7" ht="25.35" customHeight="1" thickBot="1" x14ac:dyDescent="0.3">
      <c r="B7" s="83" t="s">
        <v>3</v>
      </c>
      <c r="C7" s="123" t="s">
        <v>4</v>
      </c>
      <c r="D7" s="236" t="s">
        <v>63</v>
      </c>
      <c r="E7" s="237"/>
      <c r="F7" s="1" t="s">
        <v>5</v>
      </c>
      <c r="G7" s="2" t="s">
        <v>6</v>
      </c>
    </row>
    <row r="8" spans="1:7" x14ac:dyDescent="0.25">
      <c r="B8" s="231">
        <v>1</v>
      </c>
      <c r="C8" s="94" t="s">
        <v>9</v>
      </c>
      <c r="D8" s="95" t="s">
        <v>0</v>
      </c>
      <c r="E8" s="15"/>
      <c r="F8" s="6">
        <v>6000</v>
      </c>
      <c r="G8" s="7"/>
    </row>
    <row r="9" spans="1:7" x14ac:dyDescent="0.25">
      <c r="B9" s="233"/>
      <c r="C9" s="96" t="s">
        <v>9</v>
      </c>
      <c r="D9" s="97" t="s">
        <v>102</v>
      </c>
      <c r="E9" s="98"/>
      <c r="F9" s="99">
        <v>6000</v>
      </c>
      <c r="G9" s="100"/>
    </row>
    <row r="10" spans="1:7" ht="15.75" thickBot="1" x14ac:dyDescent="0.3">
      <c r="B10" s="233"/>
      <c r="C10" s="96" t="s">
        <v>12</v>
      </c>
      <c r="D10" s="97"/>
      <c r="E10" s="98" t="s">
        <v>2</v>
      </c>
      <c r="F10" s="99"/>
      <c r="G10" s="100">
        <v>12000</v>
      </c>
    </row>
    <row r="11" spans="1:7" x14ac:dyDescent="0.25">
      <c r="B11" s="231">
        <f>+B8+1</f>
        <v>2</v>
      </c>
      <c r="C11" s="94" t="s">
        <v>9</v>
      </c>
      <c r="D11" s="4" t="s">
        <v>1</v>
      </c>
      <c r="E11" s="5"/>
      <c r="F11" s="6">
        <v>600</v>
      </c>
      <c r="G11" s="7"/>
    </row>
    <row r="12" spans="1:7" ht="15.75" thickBot="1" x14ac:dyDescent="0.3">
      <c r="B12" s="232"/>
      <c r="C12" s="101" t="s">
        <v>7</v>
      </c>
      <c r="D12" s="13"/>
      <c r="E12" s="18" t="s">
        <v>8</v>
      </c>
      <c r="F12" s="20"/>
      <c r="G12" s="21">
        <v>600</v>
      </c>
    </row>
    <row r="13" spans="1:7" ht="14.45" customHeight="1" x14ac:dyDescent="0.25">
      <c r="B13" s="231">
        <v>3</v>
      </c>
      <c r="C13" s="94" t="s">
        <v>9</v>
      </c>
      <c r="D13" s="4" t="s">
        <v>103</v>
      </c>
      <c r="E13" s="5"/>
      <c r="F13" s="6">
        <v>4000</v>
      </c>
      <c r="G13" s="7"/>
    </row>
    <row r="14" spans="1:7" x14ac:dyDescent="0.25">
      <c r="B14" s="233"/>
      <c r="C14" s="96" t="s">
        <v>7</v>
      </c>
      <c r="D14" s="97"/>
      <c r="E14" s="98" t="s">
        <v>8</v>
      </c>
      <c r="F14" s="99"/>
      <c r="G14" s="100">
        <v>2000</v>
      </c>
    </row>
    <row r="15" spans="1:7" ht="15.75" thickBot="1" x14ac:dyDescent="0.3">
      <c r="B15" s="232"/>
      <c r="C15" s="96" t="s">
        <v>10</v>
      </c>
      <c r="D15" s="97"/>
      <c r="E15" s="98" t="s">
        <v>11</v>
      </c>
      <c r="F15" s="99"/>
      <c r="G15" s="100">
        <v>2000</v>
      </c>
    </row>
    <row r="16" spans="1:7" ht="14.45" customHeight="1" x14ac:dyDescent="0.25">
      <c r="B16" s="231">
        <v>4</v>
      </c>
      <c r="C16" s="94" t="s">
        <v>9</v>
      </c>
      <c r="D16" s="4" t="s">
        <v>0</v>
      </c>
      <c r="E16" s="5"/>
      <c r="F16" s="6">
        <v>80</v>
      </c>
      <c r="G16" s="7"/>
    </row>
    <row r="17" spans="2:7" x14ac:dyDescent="0.25">
      <c r="B17" s="233"/>
      <c r="C17" s="96" t="s">
        <v>9</v>
      </c>
      <c r="D17" s="97" t="s">
        <v>81</v>
      </c>
      <c r="E17" s="98"/>
      <c r="F17" s="99">
        <v>20</v>
      </c>
      <c r="G17" s="100"/>
    </row>
    <row r="18" spans="2:7" x14ac:dyDescent="0.25">
      <c r="B18" s="233"/>
      <c r="C18" s="124" t="s">
        <v>9</v>
      </c>
      <c r="D18" s="8" t="s">
        <v>104</v>
      </c>
      <c r="E18" s="9"/>
      <c r="F18" s="10">
        <v>20</v>
      </c>
      <c r="G18" s="11"/>
    </row>
    <row r="19" spans="2:7" ht="15.75" thickBot="1" x14ac:dyDescent="0.3">
      <c r="B19" s="232"/>
      <c r="C19" s="124" t="s">
        <v>75</v>
      </c>
      <c r="D19" s="8"/>
      <c r="E19" s="9" t="s">
        <v>105</v>
      </c>
      <c r="F19" s="10"/>
      <c r="G19" s="11">
        <v>120</v>
      </c>
    </row>
    <row r="20" spans="2:7" x14ac:dyDescent="0.25">
      <c r="B20" s="234" t="s">
        <v>106</v>
      </c>
      <c r="C20" s="3" t="s">
        <v>64</v>
      </c>
      <c r="D20" s="125" t="s">
        <v>107</v>
      </c>
      <c r="E20" s="19"/>
      <c r="F20" s="126">
        <v>120</v>
      </c>
      <c r="G20" s="126"/>
    </row>
    <row r="21" spans="2:7" ht="15.75" thickBot="1" x14ac:dyDescent="0.3">
      <c r="B21" s="235"/>
      <c r="C21" s="12" t="s">
        <v>7</v>
      </c>
      <c r="D21" s="127"/>
      <c r="E21" s="128" t="s">
        <v>108</v>
      </c>
      <c r="F21" s="129"/>
      <c r="G21" s="129">
        <v>120</v>
      </c>
    </row>
    <row r="22" spans="2:7" x14ac:dyDescent="0.25">
      <c r="B22" s="231">
        <v>5</v>
      </c>
      <c r="C22" s="130" t="s">
        <v>9</v>
      </c>
      <c r="D22" s="14" t="s">
        <v>1</v>
      </c>
      <c r="E22" s="15"/>
      <c r="F22" s="76">
        <v>700</v>
      </c>
      <c r="G22" s="102"/>
    </row>
    <row r="23" spans="2:7" x14ac:dyDescent="0.25">
      <c r="B23" s="233"/>
      <c r="C23" s="96" t="s">
        <v>7</v>
      </c>
      <c r="D23" s="131"/>
      <c r="E23" s="98" t="s">
        <v>8</v>
      </c>
      <c r="F23" s="99"/>
      <c r="G23" s="100">
        <v>350</v>
      </c>
    </row>
    <row r="24" spans="2:7" ht="15.75" thickBot="1" x14ac:dyDescent="0.3">
      <c r="B24" s="232"/>
      <c r="C24" s="101" t="s">
        <v>10</v>
      </c>
      <c r="D24" s="17"/>
      <c r="E24" s="18" t="s">
        <v>69</v>
      </c>
      <c r="F24" s="20"/>
      <c r="G24" s="21">
        <v>350</v>
      </c>
    </row>
    <row r="25" spans="2:7" x14ac:dyDescent="0.25">
      <c r="B25" s="231">
        <v>6</v>
      </c>
      <c r="C25" s="94" t="s">
        <v>73</v>
      </c>
      <c r="D25" s="4" t="s">
        <v>26</v>
      </c>
      <c r="E25" s="5"/>
      <c r="F25" s="76">
        <v>2000</v>
      </c>
      <c r="G25" s="102"/>
    </row>
    <row r="26" spans="2:7" ht="15.75" thickBot="1" x14ac:dyDescent="0.3">
      <c r="B26" s="232"/>
      <c r="C26" s="101" t="s">
        <v>7</v>
      </c>
      <c r="D26" s="13"/>
      <c r="E26" s="18" t="s">
        <v>8</v>
      </c>
      <c r="F26" s="20"/>
      <c r="G26" s="21">
        <v>2000</v>
      </c>
    </row>
    <row r="27" spans="2:7" x14ac:dyDescent="0.25">
      <c r="B27" s="231">
        <v>7</v>
      </c>
      <c r="C27" s="94" t="s">
        <v>9</v>
      </c>
      <c r="D27" s="4" t="s">
        <v>109</v>
      </c>
      <c r="E27" s="5"/>
      <c r="F27" s="76">
        <v>1000</v>
      </c>
      <c r="G27" s="102"/>
    </row>
    <row r="28" spans="2:7" ht="15.75" thickBot="1" x14ac:dyDescent="0.3">
      <c r="B28" s="232"/>
      <c r="C28" s="101" t="s">
        <v>7</v>
      </c>
      <c r="D28" s="13"/>
      <c r="E28" s="18" t="s">
        <v>8</v>
      </c>
      <c r="F28" s="20"/>
      <c r="G28" s="21">
        <v>1000</v>
      </c>
    </row>
    <row r="29" spans="2:7" x14ac:dyDescent="0.25">
      <c r="B29" s="231">
        <v>8</v>
      </c>
      <c r="C29" s="94" t="s">
        <v>9</v>
      </c>
      <c r="D29" s="4" t="s">
        <v>0</v>
      </c>
      <c r="E29" s="5"/>
      <c r="F29" s="76">
        <v>1000</v>
      </c>
      <c r="G29" s="102"/>
    </row>
    <row r="30" spans="2:7" x14ac:dyDescent="0.25">
      <c r="B30" s="233"/>
      <c r="C30" s="96" t="s">
        <v>9</v>
      </c>
      <c r="D30" s="97" t="s">
        <v>104</v>
      </c>
      <c r="E30" s="98"/>
      <c r="F30" s="99">
        <v>300</v>
      </c>
      <c r="G30" s="100"/>
    </row>
    <row r="31" spans="2:7" ht="15.75" thickBot="1" x14ac:dyDescent="0.3">
      <c r="B31" s="232"/>
      <c r="C31" s="124" t="s">
        <v>75</v>
      </c>
      <c r="D31" s="8"/>
      <c r="E31" s="9" t="s">
        <v>105</v>
      </c>
      <c r="F31" s="10"/>
      <c r="G31" s="11">
        <v>1300</v>
      </c>
    </row>
    <row r="32" spans="2:7" x14ac:dyDescent="0.25">
      <c r="B32" s="234" t="s">
        <v>110</v>
      </c>
      <c r="C32" s="132" t="s">
        <v>64</v>
      </c>
      <c r="D32" s="133" t="s">
        <v>107</v>
      </c>
      <c r="E32" s="134"/>
      <c r="F32" s="126">
        <v>700</v>
      </c>
      <c r="G32" s="135"/>
    </row>
    <row r="33" spans="2:7" ht="15.75" thickBot="1" x14ac:dyDescent="0.3">
      <c r="B33" s="235"/>
      <c r="C33" s="16" t="s">
        <v>7</v>
      </c>
      <c r="D33" s="136"/>
      <c r="E33" s="137" t="s">
        <v>108</v>
      </c>
      <c r="F33" s="129"/>
      <c r="G33" s="138">
        <v>700</v>
      </c>
    </row>
    <row r="34" spans="2:7" x14ac:dyDescent="0.25">
      <c r="B34" s="231">
        <v>9</v>
      </c>
      <c r="C34" s="130" t="s">
        <v>9</v>
      </c>
      <c r="D34" s="95" t="s">
        <v>109</v>
      </c>
      <c r="E34" s="15"/>
      <c r="F34" s="76">
        <v>500</v>
      </c>
      <c r="G34" s="102"/>
    </row>
    <row r="35" spans="2:7" ht="15.75" thickBot="1" x14ac:dyDescent="0.3">
      <c r="B35" s="232"/>
      <c r="C35" s="101" t="s">
        <v>7</v>
      </c>
      <c r="D35" s="13"/>
      <c r="E35" s="18" t="s">
        <v>8</v>
      </c>
      <c r="F35" s="20"/>
      <c r="G35" s="21">
        <v>500</v>
      </c>
    </row>
    <row r="36" spans="2:7" x14ac:dyDescent="0.25">
      <c r="B36" s="231">
        <v>10</v>
      </c>
      <c r="C36" s="94" t="s">
        <v>64</v>
      </c>
      <c r="D36" s="4" t="s">
        <v>111</v>
      </c>
      <c r="E36" s="5"/>
      <c r="F36" s="76">
        <v>140</v>
      </c>
      <c r="G36" s="102"/>
    </row>
    <row r="37" spans="2:7" ht="15.75" thickBot="1" x14ac:dyDescent="0.3">
      <c r="B37" s="232"/>
      <c r="C37" s="101" t="s">
        <v>7</v>
      </c>
      <c r="D37" s="13"/>
      <c r="E37" s="18" t="s">
        <v>112</v>
      </c>
      <c r="F37" s="20"/>
      <c r="G37" s="21">
        <v>140</v>
      </c>
    </row>
    <row r="38" spans="2:7" x14ac:dyDescent="0.25">
      <c r="B38" s="231">
        <v>11</v>
      </c>
      <c r="C38" s="94" t="s">
        <v>73</v>
      </c>
      <c r="D38" s="4" t="s">
        <v>74</v>
      </c>
      <c r="E38" s="5"/>
      <c r="F38" s="76">
        <v>350</v>
      </c>
      <c r="G38" s="102"/>
    </row>
    <row r="39" spans="2:7" ht="15.75" thickBot="1" x14ac:dyDescent="0.3">
      <c r="B39" s="232"/>
      <c r="C39" s="101" t="s">
        <v>10</v>
      </c>
      <c r="D39" s="13"/>
      <c r="E39" s="18" t="s">
        <v>11</v>
      </c>
      <c r="F39" s="20"/>
      <c r="G39" s="21">
        <v>350</v>
      </c>
    </row>
    <row r="40" spans="2:7" x14ac:dyDescent="0.25">
      <c r="B40" s="231">
        <v>12</v>
      </c>
      <c r="C40" s="94" t="s">
        <v>9</v>
      </c>
      <c r="D40" s="4" t="s">
        <v>0</v>
      </c>
      <c r="E40" s="5"/>
      <c r="F40" s="76">
        <v>320</v>
      </c>
      <c r="G40" s="102"/>
    </row>
    <row r="41" spans="2:7" ht="15.75" thickBot="1" x14ac:dyDescent="0.3">
      <c r="B41" s="232"/>
      <c r="C41" s="101" t="s">
        <v>7</v>
      </c>
      <c r="D41" s="13"/>
      <c r="E41" s="18" t="s">
        <v>113</v>
      </c>
      <c r="F41" s="20"/>
      <c r="G41" s="21">
        <v>320</v>
      </c>
    </row>
    <row r="42" spans="2:7" x14ac:dyDescent="0.25">
      <c r="B42" s="231">
        <v>13</v>
      </c>
      <c r="C42" s="94" t="s">
        <v>64</v>
      </c>
      <c r="D42" s="4" t="s">
        <v>114</v>
      </c>
      <c r="E42" s="5"/>
      <c r="F42" s="76">
        <v>60</v>
      </c>
      <c r="G42" s="102"/>
    </row>
    <row r="43" spans="2:7" ht="15.75" thickBot="1" x14ac:dyDescent="0.3">
      <c r="B43" s="232"/>
      <c r="C43" s="101" t="s">
        <v>7</v>
      </c>
      <c r="D43" s="13"/>
      <c r="E43" s="18" t="s">
        <v>8</v>
      </c>
      <c r="F43" s="20"/>
      <c r="G43" s="21">
        <v>60</v>
      </c>
    </row>
    <row r="44" spans="2:7" x14ac:dyDescent="0.25">
      <c r="B44" s="231">
        <v>14</v>
      </c>
      <c r="C44" s="94" t="s">
        <v>64</v>
      </c>
      <c r="D44" s="4" t="s">
        <v>115</v>
      </c>
      <c r="E44" s="5"/>
      <c r="F44" s="76">
        <v>30</v>
      </c>
      <c r="G44" s="102"/>
    </row>
    <row r="45" spans="2:7" ht="15.75" thickBot="1" x14ac:dyDescent="0.3">
      <c r="B45" s="232"/>
      <c r="C45" s="101" t="s">
        <v>7</v>
      </c>
      <c r="D45" s="13"/>
      <c r="E45" s="18" t="s">
        <v>8</v>
      </c>
      <c r="F45" s="20"/>
      <c r="G45" s="21">
        <v>30</v>
      </c>
    </row>
    <row r="48" spans="2:7" ht="5.4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</sheetData>
  <mergeCells count="19">
    <mergeCell ref="B2:G3"/>
    <mergeCell ref="D7:E7"/>
    <mergeCell ref="B8:B10"/>
    <mergeCell ref="B11:B12"/>
    <mergeCell ref="B13:B15"/>
    <mergeCell ref="B5:G5"/>
    <mergeCell ref="B16:B19"/>
    <mergeCell ref="B20:B21"/>
    <mergeCell ref="B22:B24"/>
    <mergeCell ref="B25:B26"/>
    <mergeCell ref="B27:B28"/>
    <mergeCell ref="B40:B41"/>
    <mergeCell ref="B42:B43"/>
    <mergeCell ref="B44:B45"/>
    <mergeCell ref="B29:B31"/>
    <mergeCell ref="B32:B33"/>
    <mergeCell ref="B34:B35"/>
    <mergeCell ref="B36:B37"/>
    <mergeCell ref="B38:B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topLeftCell="A46" workbookViewId="0">
      <selection activeCell="D60" sqref="D60"/>
    </sheetView>
  </sheetViews>
  <sheetFormatPr baseColWidth="10" defaultColWidth="9.140625" defaultRowHeight="15" x14ac:dyDescent="0.25"/>
  <cols>
    <col min="1" max="1" width="2.5703125" customWidth="1"/>
    <col min="2" max="2" width="14.7109375" style="47" customWidth="1"/>
    <col min="3" max="4" width="13.7109375" customWidth="1"/>
    <col min="5" max="5" width="14.140625" style="47" bestFit="1" customWidth="1"/>
  </cols>
  <sheetData>
    <row r="1" spans="2:6" ht="7.5" customHeight="1" x14ac:dyDescent="0.25"/>
    <row r="2" spans="2:6" ht="15.75" thickBot="1" x14ac:dyDescent="0.3">
      <c r="B2" s="75" t="s">
        <v>29</v>
      </c>
      <c r="C2" s="74" t="s">
        <v>30</v>
      </c>
    </row>
    <row r="3" spans="2:6" ht="53.25" customHeight="1" thickBot="1" x14ac:dyDescent="0.3">
      <c r="B3" s="205" t="s">
        <v>58</v>
      </c>
      <c r="C3" s="206"/>
      <c r="D3" s="206"/>
      <c r="E3" s="206"/>
      <c r="F3" s="207"/>
    </row>
    <row r="4" spans="2:6" x14ac:dyDescent="0.25">
      <c r="C4" s="204" t="s">
        <v>31</v>
      </c>
      <c r="D4" s="204"/>
      <c r="E4" s="81"/>
    </row>
    <row r="5" spans="2:6" x14ac:dyDescent="0.25">
      <c r="B5" s="47" t="s">
        <v>32</v>
      </c>
      <c r="C5">
        <v>6000</v>
      </c>
      <c r="D5" s="45">
        <v>600</v>
      </c>
      <c r="E5" s="47" t="s">
        <v>37</v>
      </c>
    </row>
    <row r="6" spans="2:6" x14ac:dyDescent="0.25">
      <c r="B6" s="47" t="s">
        <v>34</v>
      </c>
      <c r="C6" s="51">
        <v>80</v>
      </c>
      <c r="D6" s="46">
        <v>2000</v>
      </c>
      <c r="E6" s="47" t="s">
        <v>33</v>
      </c>
    </row>
    <row r="7" spans="2:6" s="51" customFormat="1" x14ac:dyDescent="0.25">
      <c r="B7" s="84" t="s">
        <v>121</v>
      </c>
      <c r="C7" s="51">
        <v>1000</v>
      </c>
      <c r="D7" s="46">
        <v>350</v>
      </c>
      <c r="E7" s="84" t="s">
        <v>38</v>
      </c>
    </row>
    <row r="8" spans="2:6" s="51" customFormat="1" x14ac:dyDescent="0.25">
      <c r="B8" s="84" t="s">
        <v>122</v>
      </c>
      <c r="C8" s="147">
        <v>320</v>
      </c>
      <c r="D8" s="46">
        <v>2000</v>
      </c>
      <c r="E8" s="84" t="s">
        <v>118</v>
      </c>
    </row>
    <row r="9" spans="2:6" s="51" customFormat="1" x14ac:dyDescent="0.25">
      <c r="B9" s="84"/>
      <c r="D9" s="46">
        <v>1000</v>
      </c>
      <c r="E9" s="84" t="s">
        <v>119</v>
      </c>
    </row>
    <row r="10" spans="2:6" s="51" customFormat="1" x14ac:dyDescent="0.25">
      <c r="B10" s="84"/>
      <c r="D10" s="46">
        <v>500</v>
      </c>
      <c r="E10" s="84" t="s">
        <v>120</v>
      </c>
    </row>
    <row r="11" spans="2:6" s="51" customFormat="1" x14ac:dyDescent="0.25">
      <c r="B11" s="84"/>
      <c r="D11" s="46">
        <v>60</v>
      </c>
      <c r="E11" s="84" t="s">
        <v>123</v>
      </c>
    </row>
    <row r="12" spans="2:6" s="51" customFormat="1" x14ac:dyDescent="0.25">
      <c r="B12" s="84"/>
      <c r="C12" s="44"/>
      <c r="D12" s="48">
        <v>30</v>
      </c>
      <c r="E12" s="84" t="s">
        <v>124</v>
      </c>
    </row>
    <row r="13" spans="2:6" x14ac:dyDescent="0.25">
      <c r="C13" s="52">
        <f>SUM(C5:C12)</f>
        <v>7400</v>
      </c>
      <c r="D13" s="46">
        <f>SUM(D5:D12)</f>
        <v>6540</v>
      </c>
    </row>
    <row r="14" spans="2:6" x14ac:dyDescent="0.25">
      <c r="B14" s="47" t="s">
        <v>35</v>
      </c>
      <c r="C14">
        <f>+C13-D13</f>
        <v>860</v>
      </c>
      <c r="D14" s="46"/>
    </row>
    <row r="15" spans="2:6" x14ac:dyDescent="0.25">
      <c r="D15" s="46"/>
    </row>
    <row r="17" spans="2:5" x14ac:dyDescent="0.25">
      <c r="C17" s="204" t="s">
        <v>125</v>
      </c>
      <c r="D17" s="204"/>
      <c r="E17" s="81"/>
    </row>
    <row r="18" spans="2:5" x14ac:dyDescent="0.25">
      <c r="B18" s="47" t="s">
        <v>32</v>
      </c>
      <c r="C18">
        <v>6000</v>
      </c>
      <c r="D18" s="45">
        <v>0</v>
      </c>
    </row>
    <row r="19" spans="2:5" x14ac:dyDescent="0.25">
      <c r="C19" s="44"/>
      <c r="D19" s="48"/>
    </row>
    <row r="20" spans="2:5" x14ac:dyDescent="0.25">
      <c r="C20" s="49">
        <f>SUM(C18:C19)</f>
        <v>6000</v>
      </c>
      <c r="D20" s="46">
        <f>SUM(D18:D19)</f>
        <v>0</v>
      </c>
    </row>
    <row r="21" spans="2:5" x14ac:dyDescent="0.25">
      <c r="B21" s="47" t="s">
        <v>35</v>
      </c>
      <c r="C21">
        <f>+C20-D20</f>
        <v>6000</v>
      </c>
      <c r="D21" s="46"/>
    </row>
    <row r="22" spans="2:5" x14ac:dyDescent="0.25">
      <c r="D22" s="46"/>
    </row>
    <row r="24" spans="2:5" x14ac:dyDescent="0.25">
      <c r="C24" s="204" t="s">
        <v>36</v>
      </c>
      <c r="D24" s="204"/>
    </row>
    <row r="25" spans="2:5" x14ac:dyDescent="0.25">
      <c r="B25" s="47" t="s">
        <v>37</v>
      </c>
      <c r="C25">
        <v>600</v>
      </c>
      <c r="D25" s="45">
        <v>120</v>
      </c>
      <c r="E25" s="47" t="s">
        <v>126</v>
      </c>
    </row>
    <row r="26" spans="2:5" x14ac:dyDescent="0.25">
      <c r="B26" s="47" t="s">
        <v>38</v>
      </c>
      <c r="C26" s="44">
        <v>700</v>
      </c>
      <c r="D26" s="48">
        <v>700</v>
      </c>
      <c r="E26" s="47" t="s">
        <v>127</v>
      </c>
    </row>
    <row r="27" spans="2:5" x14ac:dyDescent="0.25">
      <c r="C27" s="49">
        <f>SUM(C25:C26)</f>
        <v>1300</v>
      </c>
      <c r="D27" s="46">
        <f>SUM(D25:D26)</f>
        <v>820</v>
      </c>
    </row>
    <row r="28" spans="2:5" x14ac:dyDescent="0.25">
      <c r="B28" s="47" t="s">
        <v>35</v>
      </c>
      <c r="C28">
        <f>+C27-D27</f>
        <v>480</v>
      </c>
      <c r="D28" s="46"/>
    </row>
    <row r="29" spans="2:5" x14ac:dyDescent="0.25">
      <c r="D29" s="46"/>
    </row>
    <row r="31" spans="2:5" x14ac:dyDescent="0.25">
      <c r="C31" s="204" t="s">
        <v>128</v>
      </c>
      <c r="D31" s="204"/>
    </row>
    <row r="32" spans="2:5" x14ac:dyDescent="0.25">
      <c r="B32" s="47" t="s">
        <v>33</v>
      </c>
      <c r="C32">
        <v>4000</v>
      </c>
      <c r="D32" s="45"/>
    </row>
    <row r="33" spans="2:5" x14ac:dyDescent="0.25">
      <c r="C33" s="44"/>
      <c r="D33" s="48"/>
    </row>
    <row r="34" spans="2:5" x14ac:dyDescent="0.25">
      <c r="C34" s="49">
        <f>SUM(C32:C33)</f>
        <v>4000</v>
      </c>
      <c r="D34" s="46">
        <v>0</v>
      </c>
    </row>
    <row r="35" spans="2:5" x14ac:dyDescent="0.25">
      <c r="B35" s="47" t="s">
        <v>35</v>
      </c>
      <c r="C35">
        <f>+C34-D34</f>
        <v>4000</v>
      </c>
      <c r="D35" s="46"/>
    </row>
    <row r="36" spans="2:5" x14ac:dyDescent="0.25">
      <c r="D36" s="46"/>
    </row>
    <row r="38" spans="2:5" x14ac:dyDescent="0.25">
      <c r="C38" s="204" t="s">
        <v>40</v>
      </c>
      <c r="D38" s="204"/>
    </row>
    <row r="39" spans="2:5" x14ac:dyDescent="0.25">
      <c r="D39" s="45">
        <v>12000</v>
      </c>
      <c r="E39" s="47" t="s">
        <v>32</v>
      </c>
    </row>
    <row r="40" spans="2:5" x14ac:dyDescent="0.25">
      <c r="C40" s="52"/>
      <c r="D40" s="48"/>
    </row>
    <row r="41" spans="2:5" x14ac:dyDescent="0.25">
      <c r="C41" s="51">
        <v>0</v>
      </c>
      <c r="D41" s="53">
        <f>SUM(D39:D40)</f>
        <v>12000</v>
      </c>
    </row>
    <row r="42" spans="2:5" x14ac:dyDescent="0.25">
      <c r="D42" s="46">
        <f>+D41-C41</f>
        <v>12000</v>
      </c>
      <c r="E42" s="47" t="s">
        <v>39</v>
      </c>
    </row>
    <row r="43" spans="2:5" x14ac:dyDescent="0.25">
      <c r="D43" s="46"/>
    </row>
    <row r="45" spans="2:5" x14ac:dyDescent="0.25">
      <c r="C45" s="204" t="s">
        <v>41</v>
      </c>
      <c r="D45" s="204"/>
    </row>
    <row r="46" spans="2:5" x14ac:dyDescent="0.25">
      <c r="B46" s="47" t="s">
        <v>118</v>
      </c>
      <c r="C46">
        <v>2000</v>
      </c>
      <c r="D46" s="45">
        <v>2000</v>
      </c>
      <c r="E46" s="47" t="s">
        <v>33</v>
      </c>
    </row>
    <row r="47" spans="2:5" x14ac:dyDescent="0.25">
      <c r="C47" s="52"/>
      <c r="D47" s="48">
        <v>350</v>
      </c>
      <c r="E47" s="47" t="s">
        <v>129</v>
      </c>
    </row>
    <row r="48" spans="2:5" x14ac:dyDescent="0.25">
      <c r="C48" s="51">
        <f>SUM(C46:C47)</f>
        <v>2000</v>
      </c>
      <c r="D48" s="53">
        <f>SUM(D46:D47)</f>
        <v>2350</v>
      </c>
    </row>
    <row r="49" spans="2:5" x14ac:dyDescent="0.25">
      <c r="D49" s="46">
        <f>+D48-C48</f>
        <v>350</v>
      </c>
      <c r="E49" s="47" t="s">
        <v>39</v>
      </c>
    </row>
    <row r="50" spans="2:5" x14ac:dyDescent="0.25">
      <c r="D50" s="46"/>
    </row>
    <row r="52" spans="2:5" x14ac:dyDescent="0.25">
      <c r="C52" s="204" t="s">
        <v>130</v>
      </c>
      <c r="D52" s="204"/>
    </row>
    <row r="53" spans="2:5" x14ac:dyDescent="0.25">
      <c r="B53" s="47" t="s">
        <v>34</v>
      </c>
      <c r="C53">
        <v>20</v>
      </c>
      <c r="D53" s="45"/>
    </row>
    <row r="54" spans="2:5" x14ac:dyDescent="0.25">
      <c r="C54" s="44"/>
      <c r="D54" s="48"/>
    </row>
    <row r="55" spans="2:5" x14ac:dyDescent="0.25">
      <c r="C55" s="49">
        <f>SUM(C53:C54)</f>
        <v>20</v>
      </c>
      <c r="D55" s="46">
        <v>0</v>
      </c>
    </row>
    <row r="56" spans="2:5" x14ac:dyDescent="0.25">
      <c r="B56" s="47" t="s">
        <v>35</v>
      </c>
      <c r="C56">
        <f>+C55-D55</f>
        <v>20</v>
      </c>
      <c r="D56" s="46"/>
    </row>
    <row r="57" spans="2:5" x14ac:dyDescent="0.25">
      <c r="D57" s="46"/>
    </row>
    <row r="59" spans="2:5" x14ac:dyDescent="0.25">
      <c r="C59" s="204" t="s">
        <v>131</v>
      </c>
      <c r="D59" s="204"/>
    </row>
    <row r="60" spans="2:5" x14ac:dyDescent="0.25">
      <c r="B60" s="47" t="s">
        <v>34</v>
      </c>
      <c r="C60">
        <v>20</v>
      </c>
      <c r="D60" s="45">
        <v>320</v>
      </c>
      <c r="E60" s="47" t="s">
        <v>122</v>
      </c>
    </row>
    <row r="61" spans="2:5" x14ac:dyDescent="0.25">
      <c r="B61" s="47" t="s">
        <v>121</v>
      </c>
      <c r="C61" s="44">
        <v>300</v>
      </c>
      <c r="D61" s="48"/>
    </row>
    <row r="62" spans="2:5" x14ac:dyDescent="0.25">
      <c r="C62" s="49">
        <f>SUM(C60:C61)</f>
        <v>320</v>
      </c>
      <c r="D62" s="46">
        <f>SUM(D60:D61)</f>
        <v>320</v>
      </c>
    </row>
    <row r="63" spans="2:5" x14ac:dyDescent="0.25">
      <c r="B63" s="47" t="s">
        <v>35</v>
      </c>
      <c r="C63">
        <f>+C62-D62</f>
        <v>0</v>
      </c>
      <c r="D63" s="46"/>
    </row>
    <row r="64" spans="2:5" x14ac:dyDescent="0.25">
      <c r="D64" s="46"/>
    </row>
    <row r="66" spans="2:5" x14ac:dyDescent="0.25">
      <c r="C66" s="204" t="s">
        <v>132</v>
      </c>
      <c r="D66" s="204"/>
    </row>
    <row r="67" spans="2:5" x14ac:dyDescent="0.25">
      <c r="D67" s="45">
        <v>120</v>
      </c>
      <c r="E67" s="47" t="s">
        <v>34</v>
      </c>
    </row>
    <row r="68" spans="2:5" x14ac:dyDescent="0.25">
      <c r="C68" s="52"/>
      <c r="D68" s="48">
        <v>1300</v>
      </c>
      <c r="E68" s="47" t="s">
        <v>121</v>
      </c>
    </row>
    <row r="69" spans="2:5" x14ac:dyDescent="0.25">
      <c r="C69" s="51">
        <f>SUM(C67:C68)</f>
        <v>0</v>
      </c>
      <c r="D69" s="53">
        <f>SUM(D67:D68)</f>
        <v>1420</v>
      </c>
    </row>
    <row r="70" spans="2:5" x14ac:dyDescent="0.25">
      <c r="D70" s="46">
        <f>+D69-C69</f>
        <v>1420</v>
      </c>
      <c r="E70" s="47" t="s">
        <v>39</v>
      </c>
    </row>
    <row r="71" spans="2:5" x14ac:dyDescent="0.25">
      <c r="D71" s="46"/>
    </row>
    <row r="73" spans="2:5" x14ac:dyDescent="0.25">
      <c r="C73" s="204" t="s">
        <v>133</v>
      </c>
      <c r="D73" s="204"/>
    </row>
    <row r="74" spans="2:5" x14ac:dyDescent="0.25">
      <c r="B74" s="47" t="s">
        <v>34</v>
      </c>
      <c r="C74">
        <v>120</v>
      </c>
      <c r="D74" s="45"/>
    </row>
    <row r="75" spans="2:5" x14ac:dyDescent="0.25">
      <c r="B75" s="47" t="s">
        <v>121</v>
      </c>
      <c r="C75" s="44">
        <v>700</v>
      </c>
      <c r="D75" s="48"/>
    </row>
    <row r="76" spans="2:5" x14ac:dyDescent="0.25">
      <c r="C76" s="49">
        <f>SUM(C74:C75)</f>
        <v>820</v>
      </c>
      <c r="D76" s="46">
        <f>SUM(D74:D75)</f>
        <v>0</v>
      </c>
    </row>
    <row r="77" spans="2:5" x14ac:dyDescent="0.25">
      <c r="B77" s="47" t="s">
        <v>35</v>
      </c>
      <c r="C77">
        <f>+C76-D76</f>
        <v>820</v>
      </c>
      <c r="D77" s="46"/>
    </row>
    <row r="78" spans="2:5" x14ac:dyDescent="0.25">
      <c r="D78" s="46"/>
    </row>
    <row r="80" spans="2:5" x14ac:dyDescent="0.25">
      <c r="C80" s="204" t="s">
        <v>134</v>
      </c>
      <c r="D80" s="204"/>
    </row>
    <row r="81" spans="2:5" x14ac:dyDescent="0.25">
      <c r="B81" s="47" t="s">
        <v>129</v>
      </c>
      <c r="C81">
        <v>350</v>
      </c>
      <c r="D81" s="45">
        <v>350</v>
      </c>
      <c r="E81" s="47" t="s">
        <v>38</v>
      </c>
    </row>
    <row r="82" spans="2:5" x14ac:dyDescent="0.25">
      <c r="C82" s="52"/>
      <c r="D82" s="48"/>
      <c r="E82" s="47" t="s">
        <v>129</v>
      </c>
    </row>
    <row r="83" spans="2:5" x14ac:dyDescent="0.25">
      <c r="C83" s="51">
        <f>SUM(C81:C82)</f>
        <v>350</v>
      </c>
      <c r="D83" s="53">
        <f>SUM(D81:D82)</f>
        <v>350</v>
      </c>
    </row>
    <row r="84" spans="2:5" x14ac:dyDescent="0.25">
      <c r="D84" s="46">
        <f>+D83-C83</f>
        <v>0</v>
      </c>
      <c r="E84" s="47" t="s">
        <v>39</v>
      </c>
    </row>
    <row r="85" spans="2:5" x14ac:dyDescent="0.25">
      <c r="D85" s="46"/>
    </row>
    <row r="87" spans="2:5" x14ac:dyDescent="0.25">
      <c r="C87" s="204" t="s">
        <v>135</v>
      </c>
      <c r="D87" s="204"/>
    </row>
    <row r="88" spans="2:5" x14ac:dyDescent="0.25">
      <c r="B88" s="47" t="s">
        <v>119</v>
      </c>
      <c r="C88">
        <v>1000</v>
      </c>
      <c r="D88" s="45">
        <v>140</v>
      </c>
      <c r="E88" s="47" t="s">
        <v>136</v>
      </c>
    </row>
    <row r="89" spans="2:5" x14ac:dyDescent="0.25">
      <c r="B89" s="47" t="s">
        <v>120</v>
      </c>
      <c r="C89" s="44">
        <v>500</v>
      </c>
      <c r="D89" s="48"/>
    </row>
    <row r="90" spans="2:5" x14ac:dyDescent="0.25">
      <c r="C90" s="49">
        <f>SUM(C88:C89)</f>
        <v>1500</v>
      </c>
      <c r="D90" s="46">
        <f>SUM(D88:D89)</f>
        <v>140</v>
      </c>
    </row>
    <row r="91" spans="2:5" x14ac:dyDescent="0.25">
      <c r="B91" s="47" t="s">
        <v>35</v>
      </c>
      <c r="C91">
        <f>+C90-D90</f>
        <v>1360</v>
      </c>
      <c r="D91" s="46"/>
    </row>
    <row r="92" spans="2:5" x14ac:dyDescent="0.25">
      <c r="D92" s="46"/>
    </row>
    <row r="94" spans="2:5" x14ac:dyDescent="0.25">
      <c r="C94" s="204" t="s">
        <v>137</v>
      </c>
      <c r="D94" s="204"/>
    </row>
    <row r="95" spans="2:5" x14ac:dyDescent="0.25">
      <c r="B95" s="47" t="s">
        <v>136</v>
      </c>
      <c r="C95">
        <v>140</v>
      </c>
      <c r="D95" s="45"/>
    </row>
    <row r="96" spans="2:5" x14ac:dyDescent="0.25">
      <c r="C96" s="44"/>
      <c r="D96" s="48"/>
    </row>
    <row r="97" spans="2:4" x14ac:dyDescent="0.25">
      <c r="C97" s="49">
        <f>SUM(C95:C96)</f>
        <v>140</v>
      </c>
      <c r="D97" s="46">
        <f>SUM(D95:D96)</f>
        <v>0</v>
      </c>
    </row>
    <row r="98" spans="2:4" x14ac:dyDescent="0.25">
      <c r="B98" s="47" t="s">
        <v>35</v>
      </c>
      <c r="C98">
        <f>+C97-D97</f>
        <v>140</v>
      </c>
      <c r="D98" s="46"/>
    </row>
    <row r="99" spans="2:4" x14ac:dyDescent="0.25">
      <c r="D99" s="46"/>
    </row>
    <row r="101" spans="2:4" x14ac:dyDescent="0.25">
      <c r="C101" s="204" t="s">
        <v>138</v>
      </c>
      <c r="D101" s="204"/>
    </row>
    <row r="102" spans="2:4" x14ac:dyDescent="0.25">
      <c r="B102" s="47" t="s">
        <v>123</v>
      </c>
      <c r="C102">
        <v>60</v>
      </c>
      <c r="D102" s="45"/>
    </row>
    <row r="103" spans="2:4" x14ac:dyDescent="0.25">
      <c r="C103" s="44"/>
      <c r="D103" s="48"/>
    </row>
    <row r="104" spans="2:4" x14ac:dyDescent="0.25">
      <c r="C104" s="49">
        <f>SUM(C102:C103)</f>
        <v>60</v>
      </c>
      <c r="D104" s="46">
        <f>SUM(D102:D103)</f>
        <v>0</v>
      </c>
    </row>
    <row r="105" spans="2:4" x14ac:dyDescent="0.25">
      <c r="B105" s="47" t="s">
        <v>35</v>
      </c>
      <c r="C105">
        <f>+C104-D104</f>
        <v>60</v>
      </c>
      <c r="D105" s="46"/>
    </row>
    <row r="106" spans="2:4" x14ac:dyDescent="0.25">
      <c r="D106" s="46"/>
    </row>
    <row r="108" spans="2:4" x14ac:dyDescent="0.25">
      <c r="C108" s="204" t="s">
        <v>139</v>
      </c>
      <c r="D108" s="204"/>
    </row>
    <row r="109" spans="2:4" x14ac:dyDescent="0.25">
      <c r="B109" s="47" t="s">
        <v>124</v>
      </c>
      <c r="C109">
        <v>30</v>
      </c>
      <c r="D109" s="45"/>
    </row>
    <row r="110" spans="2:4" x14ac:dyDescent="0.25">
      <c r="C110" s="44"/>
      <c r="D110" s="48"/>
    </row>
    <row r="111" spans="2:4" x14ac:dyDescent="0.25">
      <c r="C111" s="49">
        <f>SUM(C109:C110)</f>
        <v>30</v>
      </c>
      <c r="D111" s="46">
        <f>SUM(D109:D110)</f>
        <v>0</v>
      </c>
    </row>
    <row r="112" spans="2:4" x14ac:dyDescent="0.25">
      <c r="B112" s="47" t="s">
        <v>35</v>
      </c>
      <c r="C112">
        <f>+C111-D111</f>
        <v>30</v>
      </c>
      <c r="D112" s="46"/>
    </row>
    <row r="113" spans="4:4" x14ac:dyDescent="0.25">
      <c r="D113" s="46"/>
    </row>
  </sheetData>
  <mergeCells count="16">
    <mergeCell ref="C45:D45"/>
    <mergeCell ref="C52:D52"/>
    <mergeCell ref="B3:F3"/>
    <mergeCell ref="C4:D4"/>
    <mergeCell ref="C17:D17"/>
    <mergeCell ref="C24:D24"/>
    <mergeCell ref="C31:D31"/>
    <mergeCell ref="C38:D38"/>
    <mergeCell ref="C94:D94"/>
    <mergeCell ref="C101:D101"/>
    <mergeCell ref="C108:D108"/>
    <mergeCell ref="C59:D59"/>
    <mergeCell ref="C66:D66"/>
    <mergeCell ref="C73:D73"/>
    <mergeCell ref="C80:D80"/>
    <mergeCell ref="C87:D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10" workbookViewId="0">
      <selection activeCell="G21" sqref="G21:I21"/>
    </sheetView>
  </sheetViews>
  <sheetFormatPr baseColWidth="10" defaultColWidth="9.140625" defaultRowHeight="15" x14ac:dyDescent="0.25"/>
  <cols>
    <col min="1" max="1" width="0.85546875" customWidth="1"/>
    <col min="2" max="2" width="27.140625" style="54" bestFit="1" customWidth="1"/>
    <col min="3" max="6" width="10" style="54" customWidth="1"/>
    <col min="7" max="10" width="11.85546875" style="54" customWidth="1"/>
  </cols>
  <sheetData>
    <row r="1" spans="2:10" ht="4.5" customHeight="1" thickBot="1" x14ac:dyDescent="0.3"/>
    <row r="2" spans="2:10" ht="40.5" customHeight="1" thickBot="1" x14ac:dyDescent="0.3">
      <c r="B2" s="205" t="s">
        <v>59</v>
      </c>
      <c r="C2" s="206"/>
      <c r="D2" s="206"/>
      <c r="E2" s="206"/>
      <c r="F2" s="206"/>
      <c r="G2" s="206"/>
      <c r="H2" s="206"/>
      <c r="I2" s="206"/>
      <c r="J2" s="207"/>
    </row>
    <row r="3" spans="2:10" ht="18" customHeight="1" thickBot="1" x14ac:dyDescent="0.3">
      <c r="B3" s="212" t="s">
        <v>55</v>
      </c>
      <c r="C3" s="213"/>
      <c r="D3" s="213"/>
      <c r="E3" s="213"/>
      <c r="F3" s="213"/>
      <c r="G3" s="213"/>
      <c r="H3" s="213"/>
      <c r="I3" s="213"/>
      <c r="J3" s="214"/>
    </row>
    <row r="4" spans="2:10" x14ac:dyDescent="0.25">
      <c r="B4" s="216" t="s">
        <v>42</v>
      </c>
      <c r="C4" s="215" t="s">
        <v>47</v>
      </c>
      <c r="D4" s="210"/>
      <c r="E4" s="215" t="s">
        <v>48</v>
      </c>
      <c r="F4" s="210"/>
      <c r="G4" s="218" t="s">
        <v>49</v>
      </c>
      <c r="H4" s="208" t="s">
        <v>50</v>
      </c>
      <c r="I4" s="208" t="s">
        <v>51</v>
      </c>
      <c r="J4" s="210" t="s">
        <v>52</v>
      </c>
    </row>
    <row r="5" spans="2:10" ht="15.75" thickBot="1" x14ac:dyDescent="0.3">
      <c r="B5" s="217"/>
      <c r="C5" s="55" t="s">
        <v>43</v>
      </c>
      <c r="D5" s="80" t="s">
        <v>44</v>
      </c>
      <c r="E5" s="55" t="s">
        <v>45</v>
      </c>
      <c r="F5" s="80" t="s">
        <v>46</v>
      </c>
      <c r="G5" s="219"/>
      <c r="H5" s="209"/>
      <c r="I5" s="209"/>
      <c r="J5" s="211"/>
    </row>
    <row r="6" spans="2:10" ht="23.25" customHeight="1" x14ac:dyDescent="0.25">
      <c r="B6" s="65" t="s">
        <v>0</v>
      </c>
      <c r="C6" s="57">
        <v>7400</v>
      </c>
      <c r="D6" s="58">
        <v>6540</v>
      </c>
      <c r="E6" s="57">
        <f>+C6-D6</f>
        <v>860</v>
      </c>
      <c r="F6" s="58"/>
      <c r="G6" s="59">
        <f>+E6</f>
        <v>860</v>
      </c>
      <c r="H6" s="60"/>
      <c r="I6" s="60"/>
      <c r="J6" s="58"/>
    </row>
    <row r="7" spans="2:10" ht="23.25" customHeight="1" x14ac:dyDescent="0.25">
      <c r="B7" s="66" t="s">
        <v>102</v>
      </c>
      <c r="C7" s="61">
        <v>6000</v>
      </c>
      <c r="D7" s="62">
        <v>0</v>
      </c>
      <c r="E7" s="61">
        <f>+C7-D7</f>
        <v>6000</v>
      </c>
      <c r="F7" s="62"/>
      <c r="G7" s="63">
        <f>+E7</f>
        <v>6000</v>
      </c>
      <c r="H7" s="64"/>
      <c r="I7" s="64"/>
      <c r="J7" s="62"/>
    </row>
    <row r="8" spans="2:10" ht="23.25" customHeight="1" x14ac:dyDescent="0.25">
      <c r="B8" s="66" t="s">
        <v>1</v>
      </c>
      <c r="C8" s="61">
        <v>1300</v>
      </c>
      <c r="D8" s="62">
        <v>820</v>
      </c>
      <c r="E8" s="61">
        <f>+C8-D8</f>
        <v>480</v>
      </c>
      <c r="F8" s="62"/>
      <c r="G8" s="63">
        <f>+E8</f>
        <v>480</v>
      </c>
      <c r="H8" s="64"/>
      <c r="I8" s="64"/>
      <c r="J8" s="62"/>
    </row>
    <row r="9" spans="2:10" ht="23.25" customHeight="1" x14ac:dyDescent="0.25">
      <c r="B9" s="66" t="s">
        <v>103</v>
      </c>
      <c r="C9" s="61">
        <v>4000</v>
      </c>
      <c r="D9" s="62">
        <v>0</v>
      </c>
      <c r="E9" s="61">
        <f>+C9-D9</f>
        <v>4000</v>
      </c>
      <c r="F9" s="62"/>
      <c r="G9" s="63">
        <f>+E9</f>
        <v>4000</v>
      </c>
      <c r="H9" s="64"/>
      <c r="I9" s="64"/>
      <c r="J9" s="62"/>
    </row>
    <row r="10" spans="2:10" ht="23.25" customHeight="1" x14ac:dyDescent="0.25">
      <c r="B10" s="66" t="s">
        <v>27</v>
      </c>
      <c r="C10" s="61">
        <v>0</v>
      </c>
      <c r="D10" s="62">
        <v>12000</v>
      </c>
      <c r="E10" s="61"/>
      <c r="F10" s="62">
        <f>+D10-C10</f>
        <v>12000</v>
      </c>
      <c r="G10" s="63"/>
      <c r="H10" s="64">
        <f>+F10</f>
        <v>12000</v>
      </c>
      <c r="I10" s="64"/>
      <c r="J10" s="62"/>
    </row>
    <row r="11" spans="2:10" ht="23.25" customHeight="1" x14ac:dyDescent="0.25">
      <c r="B11" s="66" t="s">
        <v>53</v>
      </c>
      <c r="C11" s="61">
        <v>2000</v>
      </c>
      <c r="D11" s="62">
        <v>2350</v>
      </c>
      <c r="E11" s="61"/>
      <c r="F11" s="62">
        <f>+D11-C11</f>
        <v>350</v>
      </c>
      <c r="G11" s="63"/>
      <c r="H11" s="64">
        <f>+F11</f>
        <v>350</v>
      </c>
      <c r="I11" s="64"/>
      <c r="J11" s="62"/>
    </row>
    <row r="12" spans="2:10" ht="23.25" customHeight="1" x14ac:dyDescent="0.25">
      <c r="B12" s="78" t="s">
        <v>81</v>
      </c>
      <c r="C12" s="79">
        <v>20</v>
      </c>
      <c r="D12" s="68">
        <v>0</v>
      </c>
      <c r="E12" s="79">
        <f>+C12-D12</f>
        <v>20</v>
      </c>
      <c r="F12" s="68"/>
      <c r="G12" s="71">
        <f>+E12</f>
        <v>20</v>
      </c>
      <c r="H12" s="72"/>
      <c r="I12" s="72"/>
      <c r="J12" s="68"/>
    </row>
    <row r="13" spans="2:10" ht="23.25" customHeight="1" x14ac:dyDescent="0.25">
      <c r="B13" s="78" t="s">
        <v>140</v>
      </c>
      <c r="C13" s="79">
        <v>320</v>
      </c>
      <c r="D13" s="68">
        <v>320</v>
      </c>
      <c r="E13" s="79">
        <f>+C13-D13</f>
        <v>0</v>
      </c>
      <c r="F13" s="68"/>
      <c r="G13" s="71">
        <f>+E13</f>
        <v>0</v>
      </c>
      <c r="H13" s="72"/>
      <c r="I13" s="72"/>
      <c r="J13" s="68"/>
    </row>
    <row r="14" spans="2:10" ht="23.25" customHeight="1" x14ac:dyDescent="0.25">
      <c r="B14" s="78" t="s">
        <v>141</v>
      </c>
      <c r="C14" s="79">
        <v>0</v>
      </c>
      <c r="D14" s="68">
        <v>1420</v>
      </c>
      <c r="E14" s="79"/>
      <c r="F14" s="68">
        <f>+D14-C14</f>
        <v>1420</v>
      </c>
      <c r="G14" s="71"/>
      <c r="H14" s="72"/>
      <c r="I14" s="72">
        <f>+F14</f>
        <v>1420</v>
      </c>
      <c r="J14" s="68"/>
    </row>
    <row r="15" spans="2:10" ht="23.25" customHeight="1" x14ac:dyDescent="0.25">
      <c r="B15" s="78" t="s">
        <v>142</v>
      </c>
      <c r="C15" s="79">
        <v>820</v>
      </c>
      <c r="D15" s="68">
        <v>0</v>
      </c>
      <c r="E15" s="79">
        <f>+C15-D15</f>
        <v>820</v>
      </c>
      <c r="F15" s="68"/>
      <c r="G15" s="71"/>
      <c r="H15" s="72"/>
      <c r="I15" s="72"/>
      <c r="J15" s="68">
        <f>+E15</f>
        <v>820</v>
      </c>
    </row>
    <row r="16" spans="2:10" ht="23.25" customHeight="1" x14ac:dyDescent="0.25">
      <c r="B16" s="78" t="s">
        <v>74</v>
      </c>
      <c r="C16" s="79">
        <v>350</v>
      </c>
      <c r="D16" s="68">
        <v>350</v>
      </c>
      <c r="E16" s="79"/>
      <c r="F16" s="68">
        <f>+D16-C16</f>
        <v>0</v>
      </c>
      <c r="G16" s="71"/>
      <c r="H16" s="72">
        <f>+F16</f>
        <v>0</v>
      </c>
      <c r="I16" s="72"/>
      <c r="J16" s="68"/>
    </row>
    <row r="17" spans="2:10" ht="23.25" customHeight="1" x14ac:dyDescent="0.25">
      <c r="B17" s="78" t="s">
        <v>143</v>
      </c>
      <c r="C17" s="79">
        <v>1500</v>
      </c>
      <c r="D17" s="68">
        <v>140</v>
      </c>
      <c r="E17" s="79">
        <f>+C17-D17</f>
        <v>1360</v>
      </c>
      <c r="F17" s="68"/>
      <c r="G17" s="71">
        <f>+E17</f>
        <v>1360</v>
      </c>
      <c r="H17" s="72"/>
      <c r="I17" s="72"/>
      <c r="J17" s="68"/>
    </row>
    <row r="18" spans="2:10" ht="23.25" customHeight="1" x14ac:dyDescent="0.25">
      <c r="B18" s="78" t="s">
        <v>111</v>
      </c>
      <c r="C18" s="79">
        <v>140</v>
      </c>
      <c r="D18" s="68">
        <v>0</v>
      </c>
      <c r="E18" s="79">
        <f>+C18-D18</f>
        <v>140</v>
      </c>
      <c r="F18" s="68"/>
      <c r="G18" s="71"/>
      <c r="H18" s="72"/>
      <c r="I18" s="72"/>
      <c r="J18" s="68">
        <f>+E18</f>
        <v>140</v>
      </c>
    </row>
    <row r="19" spans="2:10" ht="23.25" customHeight="1" x14ac:dyDescent="0.25">
      <c r="B19" s="78" t="s">
        <v>144</v>
      </c>
      <c r="C19" s="79">
        <v>60</v>
      </c>
      <c r="D19" s="68">
        <v>0</v>
      </c>
      <c r="E19" s="79">
        <f>+C19-D19</f>
        <v>60</v>
      </c>
      <c r="F19" s="68"/>
      <c r="G19" s="71"/>
      <c r="H19" s="72"/>
      <c r="I19" s="72"/>
      <c r="J19" s="68">
        <f>+E19</f>
        <v>60</v>
      </c>
    </row>
    <row r="20" spans="2:10" ht="23.25" customHeight="1" thickBot="1" x14ac:dyDescent="0.3">
      <c r="B20" s="78" t="s">
        <v>145</v>
      </c>
      <c r="C20" s="79">
        <v>30</v>
      </c>
      <c r="D20" s="68">
        <v>0</v>
      </c>
      <c r="E20" s="79">
        <f>+C20-D20</f>
        <v>30</v>
      </c>
      <c r="F20" s="68"/>
      <c r="G20" s="71"/>
      <c r="H20" s="72"/>
      <c r="I20" s="72"/>
      <c r="J20" s="68">
        <f>+E20</f>
        <v>30</v>
      </c>
    </row>
    <row r="21" spans="2:10" ht="15.75" thickBot="1" x14ac:dyDescent="0.3">
      <c r="B21" s="73" t="s">
        <v>54</v>
      </c>
      <c r="C21" s="69">
        <f t="shared" ref="C21:H21" si="0">SUM(C6:C20)</f>
        <v>23940</v>
      </c>
      <c r="D21" s="89">
        <f t="shared" si="0"/>
        <v>23940</v>
      </c>
      <c r="E21" s="69">
        <f t="shared" si="0"/>
        <v>13770</v>
      </c>
      <c r="F21" s="70">
        <f t="shared" si="0"/>
        <v>13770</v>
      </c>
      <c r="G21" s="69">
        <f t="shared" si="0"/>
        <v>12720</v>
      </c>
      <c r="H21" s="67">
        <f t="shared" si="0"/>
        <v>12350</v>
      </c>
      <c r="I21" s="67">
        <f>SUM(I6:I20)</f>
        <v>1420</v>
      </c>
      <c r="J21" s="73">
        <f>SUM(J6:J20)</f>
        <v>1050</v>
      </c>
    </row>
    <row r="23" spans="2:10" ht="21" customHeight="1" x14ac:dyDescent="0.25"/>
    <row r="24" spans="2:10" ht="21" customHeight="1" x14ac:dyDescent="0.25"/>
    <row r="25" spans="2:10" ht="21" customHeight="1" x14ac:dyDescent="0.25"/>
    <row r="26" spans="2:10" ht="21" customHeight="1" x14ac:dyDescent="0.25"/>
    <row r="27" spans="2:10" ht="21" customHeight="1" x14ac:dyDescent="0.25"/>
    <row r="28" spans="2:10" ht="21" customHeight="1" x14ac:dyDescent="0.25"/>
    <row r="29" spans="2:10" ht="21" customHeight="1" x14ac:dyDescent="0.25"/>
    <row r="30" spans="2:10" ht="21" customHeight="1" x14ac:dyDescent="0.25"/>
    <row r="31" spans="2:10" ht="21" customHeight="1" x14ac:dyDescent="0.25"/>
    <row r="32" spans="2:10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</sheetData>
  <mergeCells count="9">
    <mergeCell ref="B2:J2"/>
    <mergeCell ref="B3:J3"/>
    <mergeCell ref="B4:B5"/>
    <mergeCell ref="C4:D4"/>
    <mergeCell ref="E4:F4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opLeftCell="A4" workbookViewId="0">
      <selection activeCell="F22" sqref="F22:H22"/>
    </sheetView>
  </sheetViews>
  <sheetFormatPr baseColWidth="10" defaultRowHeight="15" x14ac:dyDescent="0.25"/>
  <cols>
    <col min="1" max="1" width="5" customWidth="1"/>
    <col min="2" max="2" width="26.85546875" customWidth="1"/>
    <col min="3" max="3" width="18" customWidth="1"/>
    <col min="4" max="5" width="3" customWidth="1"/>
    <col min="6" max="6" width="32.5703125" customWidth="1"/>
    <col min="7" max="8" width="13.85546875" customWidth="1"/>
  </cols>
  <sheetData>
    <row r="1" spans="2:8" ht="8.25" customHeight="1" thickBot="1" x14ac:dyDescent="0.3"/>
    <row r="2" spans="2:8" ht="54" customHeight="1" thickBot="1" x14ac:dyDescent="0.3">
      <c r="B2" s="225" t="s">
        <v>60</v>
      </c>
      <c r="C2" s="226"/>
      <c r="D2" s="74"/>
      <c r="E2" s="74"/>
      <c r="F2" s="225" t="s">
        <v>61</v>
      </c>
      <c r="G2" s="227"/>
      <c r="H2" s="226"/>
    </row>
    <row r="3" spans="2:8" ht="22.5" customHeight="1" thickBot="1" x14ac:dyDescent="0.3">
      <c r="B3" s="212" t="s">
        <v>13</v>
      </c>
      <c r="C3" s="214"/>
      <c r="F3" s="212" t="s">
        <v>22</v>
      </c>
      <c r="G3" s="213"/>
      <c r="H3" s="214"/>
    </row>
    <row r="4" spans="2:8" ht="19.5" customHeight="1" thickBot="1" x14ac:dyDescent="0.3">
      <c r="B4" s="77"/>
      <c r="C4" s="105"/>
      <c r="F4" s="1" t="s">
        <v>14</v>
      </c>
      <c r="G4" s="38" t="s">
        <v>65</v>
      </c>
      <c r="H4" s="1" t="s">
        <v>23</v>
      </c>
    </row>
    <row r="5" spans="2:8" ht="19.5" customHeight="1" thickBot="1" x14ac:dyDescent="0.3">
      <c r="B5" s="25" t="s">
        <v>15</v>
      </c>
      <c r="C5" s="26">
        <v>1420</v>
      </c>
      <c r="F5" s="24" t="s">
        <v>24</v>
      </c>
      <c r="G5" s="39">
        <f>SUM(G6:G12)</f>
        <v>12000</v>
      </c>
      <c r="H5" s="40">
        <f>SUM(H6:H12)</f>
        <v>12720</v>
      </c>
    </row>
    <row r="6" spans="2:8" ht="19.5" customHeight="1" thickBot="1" x14ac:dyDescent="0.3">
      <c r="B6" s="27" t="s">
        <v>16</v>
      </c>
      <c r="C6" s="28">
        <v>820</v>
      </c>
      <c r="F6" s="25" t="s">
        <v>0</v>
      </c>
      <c r="G6" s="116">
        <v>6000</v>
      </c>
      <c r="H6" s="117">
        <v>860</v>
      </c>
    </row>
    <row r="7" spans="2:8" ht="19.5" customHeight="1" thickBot="1" x14ac:dyDescent="0.3">
      <c r="B7" s="29" t="s">
        <v>17</v>
      </c>
      <c r="C7" s="30">
        <f>+C5-C6</f>
        <v>600</v>
      </c>
      <c r="F7" s="86" t="s">
        <v>85</v>
      </c>
      <c r="G7" s="87"/>
      <c r="H7" s="88">
        <v>1360</v>
      </c>
    </row>
    <row r="8" spans="2:8" ht="19.5" customHeight="1" x14ac:dyDescent="0.25">
      <c r="B8" s="31" t="s">
        <v>18</v>
      </c>
      <c r="C8" s="32"/>
      <c r="F8" s="86" t="s">
        <v>81</v>
      </c>
      <c r="G8" s="87"/>
      <c r="H8" s="88">
        <v>20</v>
      </c>
    </row>
    <row r="9" spans="2:8" ht="19.5" customHeight="1" x14ac:dyDescent="0.25">
      <c r="B9" s="33" t="s">
        <v>111</v>
      </c>
      <c r="C9" s="34">
        <v>140</v>
      </c>
      <c r="F9" s="86" t="s">
        <v>1</v>
      </c>
      <c r="G9" s="87"/>
      <c r="H9" s="88">
        <v>480</v>
      </c>
    </row>
    <row r="10" spans="2:8" ht="19.5" customHeight="1" x14ac:dyDescent="0.25">
      <c r="B10" s="33" t="s">
        <v>114</v>
      </c>
      <c r="C10" s="34">
        <v>60</v>
      </c>
      <c r="F10" s="86"/>
      <c r="G10" s="87"/>
      <c r="H10" s="88"/>
    </row>
    <row r="11" spans="2:8" ht="19.5" customHeight="1" x14ac:dyDescent="0.25">
      <c r="B11" s="33" t="s">
        <v>115</v>
      </c>
      <c r="C11" s="34">
        <v>30</v>
      </c>
      <c r="F11" s="86" t="s">
        <v>103</v>
      </c>
      <c r="G11" s="87"/>
      <c r="H11" s="88">
        <v>4000</v>
      </c>
    </row>
    <row r="12" spans="2:8" ht="19.5" customHeight="1" thickBot="1" x14ac:dyDescent="0.3">
      <c r="B12" s="139"/>
      <c r="C12" s="140"/>
      <c r="F12" s="118" t="s">
        <v>102</v>
      </c>
      <c r="G12" s="119">
        <v>6000</v>
      </c>
      <c r="H12" s="120">
        <v>6000</v>
      </c>
    </row>
    <row r="13" spans="2:8" ht="19.5" customHeight="1" thickBot="1" x14ac:dyDescent="0.3">
      <c r="B13" s="35" t="s">
        <v>19</v>
      </c>
      <c r="C13" s="36"/>
      <c r="F13" s="83" t="s">
        <v>25</v>
      </c>
      <c r="G13" s="121">
        <f>SUM(G14:G18)</f>
        <v>12000</v>
      </c>
      <c r="H13" s="122">
        <f>SUM(H14:H18)</f>
        <v>12720</v>
      </c>
    </row>
    <row r="14" spans="2:8" ht="19.5" customHeight="1" x14ac:dyDescent="0.25">
      <c r="B14" s="35"/>
      <c r="C14" s="36"/>
      <c r="F14" s="141" t="s">
        <v>74</v>
      </c>
      <c r="G14" s="142"/>
      <c r="H14" s="143"/>
    </row>
    <row r="15" spans="2:8" ht="19.5" customHeight="1" thickBot="1" x14ac:dyDescent="0.3">
      <c r="B15" s="27" t="s">
        <v>20</v>
      </c>
      <c r="C15" s="28"/>
      <c r="F15" s="86" t="s">
        <v>26</v>
      </c>
      <c r="G15" s="87"/>
      <c r="H15" s="88">
        <v>350</v>
      </c>
    </row>
    <row r="16" spans="2:8" ht="19.5" customHeight="1" thickBot="1" x14ac:dyDescent="0.3">
      <c r="B16" s="37" t="s">
        <v>21</v>
      </c>
      <c r="C16" s="145">
        <f>+C7-C9-C10-C11-C12+C14</f>
        <v>370</v>
      </c>
      <c r="F16" s="86"/>
      <c r="G16" s="87"/>
      <c r="H16" s="88"/>
    </row>
    <row r="17" spans="6:8" ht="19.5" customHeight="1" x14ac:dyDescent="0.25">
      <c r="F17" s="86" t="s">
        <v>27</v>
      </c>
      <c r="G17" s="87">
        <v>12000</v>
      </c>
      <c r="H17" s="88">
        <v>12000</v>
      </c>
    </row>
    <row r="18" spans="6:8" ht="19.5" customHeight="1" thickBot="1" x14ac:dyDescent="0.3">
      <c r="F18" s="42" t="s">
        <v>21</v>
      </c>
      <c r="G18" s="43"/>
      <c r="H18" s="146">
        <f>+'E.E.R.R y E.S.P (2)'!C16</f>
        <v>370</v>
      </c>
    </row>
    <row r="19" spans="6:8" ht="19.5" customHeight="1" thickBot="1" x14ac:dyDescent="0.3"/>
    <row r="20" spans="6:8" x14ac:dyDescent="0.25">
      <c r="F20" s="228" t="s">
        <v>57</v>
      </c>
      <c r="G20" s="229"/>
      <c r="H20" s="230"/>
    </row>
    <row r="21" spans="6:8" x14ac:dyDescent="0.25">
      <c r="F21" s="220" t="s">
        <v>116</v>
      </c>
      <c r="G21" s="221"/>
      <c r="H21" s="222"/>
    </row>
    <row r="22" spans="6:8" ht="15.75" thickBot="1" x14ac:dyDescent="0.3">
      <c r="F22" s="223" t="s">
        <v>117</v>
      </c>
      <c r="G22" s="200"/>
      <c r="H22" s="224"/>
    </row>
  </sheetData>
  <mergeCells count="7">
    <mergeCell ref="F22:H22"/>
    <mergeCell ref="F3:H3"/>
    <mergeCell ref="B2:C2"/>
    <mergeCell ref="F2:H2"/>
    <mergeCell ref="B3:C3"/>
    <mergeCell ref="F20:H20"/>
    <mergeCell ref="F21:H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topLeftCell="A7" workbookViewId="0">
      <selection activeCell="K23" sqref="K23"/>
    </sheetView>
  </sheetViews>
  <sheetFormatPr baseColWidth="10" defaultColWidth="9.140625" defaultRowHeight="15" x14ac:dyDescent="0.25"/>
  <cols>
    <col min="1" max="1" width="5.85546875" customWidth="1"/>
    <col min="2" max="2" width="6.5703125" bestFit="1" customWidth="1"/>
    <col min="3" max="3" width="5" bestFit="1" customWidth="1"/>
    <col min="4" max="4" width="28.5703125" customWidth="1"/>
    <col min="5" max="5" width="31.7109375" customWidth="1"/>
    <col min="6" max="7" width="11.5703125" customWidth="1"/>
  </cols>
  <sheetData>
    <row r="1" spans="1:7" ht="15.75" thickBot="1" x14ac:dyDescent="0.3"/>
    <row r="2" spans="1:7" x14ac:dyDescent="0.25">
      <c r="B2" s="240" t="s">
        <v>146</v>
      </c>
      <c r="C2" s="241"/>
      <c r="D2" s="241"/>
      <c r="E2" s="241"/>
      <c r="F2" s="241"/>
      <c r="G2" s="242"/>
    </row>
    <row r="3" spans="1:7" ht="8.4499999999999993" customHeight="1" thickBot="1" x14ac:dyDescent="0.3">
      <c r="B3" s="243"/>
      <c r="C3" s="244"/>
      <c r="D3" s="244"/>
      <c r="E3" s="244"/>
      <c r="F3" s="244"/>
      <c r="G3" s="245"/>
    </row>
    <row r="4" spans="1:7" ht="8.4499999999999993" customHeight="1" x14ac:dyDescent="0.25">
      <c r="B4" s="90"/>
      <c r="C4" s="90"/>
      <c r="D4" s="90"/>
      <c r="E4" s="90"/>
      <c r="F4" s="90"/>
      <c r="G4" s="90"/>
    </row>
    <row r="5" spans="1:7" ht="19.5" customHeight="1" x14ac:dyDescent="0.25">
      <c r="A5" s="91" t="s">
        <v>62</v>
      </c>
      <c r="B5" s="203" t="s">
        <v>28</v>
      </c>
      <c r="C5" s="203"/>
      <c r="D5" s="203"/>
      <c r="E5" s="203"/>
      <c r="F5" s="203"/>
      <c r="G5" s="203"/>
    </row>
    <row r="6" spans="1:7" ht="8.25" customHeight="1" thickBot="1" x14ac:dyDescent="0.3"/>
    <row r="7" spans="1:7" ht="16.5" thickBot="1" x14ac:dyDescent="0.3">
      <c r="B7" s="83" t="s">
        <v>3</v>
      </c>
      <c r="C7" s="123" t="s">
        <v>4</v>
      </c>
      <c r="D7" s="236" t="s">
        <v>63</v>
      </c>
      <c r="E7" s="237"/>
      <c r="F7" s="1" t="s">
        <v>5</v>
      </c>
      <c r="G7" s="2" t="s">
        <v>6</v>
      </c>
    </row>
    <row r="8" spans="1:7" x14ac:dyDescent="0.25">
      <c r="B8" s="231">
        <v>1</v>
      </c>
      <c r="C8" s="94" t="s">
        <v>9</v>
      </c>
      <c r="D8" s="95" t="s">
        <v>147</v>
      </c>
      <c r="E8" s="15"/>
      <c r="F8" s="6">
        <v>95</v>
      </c>
      <c r="G8" s="7"/>
    </row>
    <row r="9" spans="1:7" ht="15.75" thickBot="1" x14ac:dyDescent="0.3">
      <c r="B9" s="233"/>
      <c r="C9" s="96" t="s">
        <v>7</v>
      </c>
      <c r="D9" s="97"/>
      <c r="E9" s="98" t="s">
        <v>148</v>
      </c>
      <c r="F9" s="99"/>
      <c r="G9" s="100">
        <v>95</v>
      </c>
    </row>
    <row r="10" spans="1:7" x14ac:dyDescent="0.25">
      <c r="B10" s="231">
        <f>+B8+1</f>
        <v>2</v>
      </c>
      <c r="C10" s="94" t="s">
        <v>73</v>
      </c>
      <c r="D10" s="4" t="s">
        <v>26</v>
      </c>
      <c r="E10" s="5"/>
      <c r="F10" s="6">
        <v>120</v>
      </c>
      <c r="G10" s="7"/>
    </row>
    <row r="11" spans="1:7" ht="15.75" thickBot="1" x14ac:dyDescent="0.3">
      <c r="B11" s="232"/>
      <c r="C11" s="101" t="s">
        <v>7</v>
      </c>
      <c r="D11" s="13"/>
      <c r="E11" s="18" t="s">
        <v>149</v>
      </c>
      <c r="F11" s="20"/>
      <c r="G11" s="21">
        <v>120</v>
      </c>
    </row>
    <row r="12" spans="1:7" x14ac:dyDescent="0.25">
      <c r="B12" s="231">
        <v>3</v>
      </c>
      <c r="C12" s="94" t="s">
        <v>9</v>
      </c>
      <c r="D12" s="4" t="s">
        <v>0</v>
      </c>
      <c r="E12" s="5"/>
      <c r="F12" s="6">
        <v>215</v>
      </c>
      <c r="G12" s="7"/>
    </row>
    <row r="13" spans="1:7" x14ac:dyDescent="0.25">
      <c r="B13" s="233"/>
      <c r="C13" s="96" t="s">
        <v>9</v>
      </c>
      <c r="D13" s="97" t="s">
        <v>81</v>
      </c>
      <c r="E13" s="98"/>
      <c r="F13" s="99">
        <v>215</v>
      </c>
      <c r="G13" s="100"/>
    </row>
    <row r="14" spans="1:7" ht="15.75" thickBot="1" x14ac:dyDescent="0.3">
      <c r="B14" s="232"/>
      <c r="C14" s="124" t="s">
        <v>75</v>
      </c>
      <c r="D14" s="8"/>
      <c r="E14" s="9" t="s">
        <v>105</v>
      </c>
      <c r="F14" s="10"/>
      <c r="G14" s="11">
        <v>430</v>
      </c>
    </row>
    <row r="15" spans="1:7" x14ac:dyDescent="0.25">
      <c r="B15" s="234" t="s">
        <v>150</v>
      </c>
      <c r="C15" s="132" t="s">
        <v>64</v>
      </c>
      <c r="D15" s="133" t="s">
        <v>151</v>
      </c>
      <c r="E15" s="134"/>
      <c r="F15" s="126">
        <v>290</v>
      </c>
      <c r="G15" s="135"/>
    </row>
    <row r="16" spans="1:7" ht="15.75" thickBot="1" x14ac:dyDescent="0.3">
      <c r="B16" s="235"/>
      <c r="C16" s="16" t="s">
        <v>7</v>
      </c>
      <c r="D16" s="136"/>
      <c r="E16" s="137" t="s">
        <v>108</v>
      </c>
      <c r="F16" s="129"/>
      <c r="G16" s="138">
        <v>290</v>
      </c>
    </row>
    <row r="17" spans="2:7" x14ac:dyDescent="0.25">
      <c r="B17" s="231">
        <v>4</v>
      </c>
      <c r="C17" s="130" t="s">
        <v>73</v>
      </c>
      <c r="D17" s="14" t="s">
        <v>74</v>
      </c>
      <c r="E17" s="15"/>
      <c r="F17" s="76">
        <v>160</v>
      </c>
      <c r="G17" s="102"/>
    </row>
    <row r="18" spans="2:7" ht="15.75" thickBot="1" x14ac:dyDescent="0.3">
      <c r="B18" s="232"/>
      <c r="C18" s="101" t="s">
        <v>7</v>
      </c>
      <c r="D18" s="17"/>
      <c r="E18" s="18" t="s">
        <v>8</v>
      </c>
      <c r="F18" s="20"/>
      <c r="G18" s="21">
        <v>160</v>
      </c>
    </row>
    <row r="19" spans="2:7" x14ac:dyDescent="0.25">
      <c r="B19" s="231">
        <v>5</v>
      </c>
      <c r="C19" s="94" t="s">
        <v>9</v>
      </c>
      <c r="D19" s="4" t="s">
        <v>56</v>
      </c>
      <c r="E19" s="5"/>
      <c r="F19" s="76">
        <v>85</v>
      </c>
      <c r="G19" s="102"/>
    </row>
    <row r="20" spans="2:7" ht="15.75" thickBot="1" x14ac:dyDescent="0.3">
      <c r="B20" s="233"/>
      <c r="C20" s="124" t="s">
        <v>10</v>
      </c>
      <c r="D20" s="8"/>
      <c r="E20" s="9" t="s">
        <v>11</v>
      </c>
      <c r="F20" s="10"/>
      <c r="G20" s="11">
        <v>85</v>
      </c>
    </row>
    <row r="21" spans="2:7" x14ac:dyDescent="0.25">
      <c r="B21" s="246">
        <v>6</v>
      </c>
      <c r="C21" s="94" t="s">
        <v>9</v>
      </c>
      <c r="D21" s="4" t="s">
        <v>147</v>
      </c>
      <c r="E21" s="5"/>
      <c r="F21" s="6">
        <v>215</v>
      </c>
      <c r="G21" s="7"/>
    </row>
    <row r="22" spans="2:7" ht="15.75" thickBot="1" x14ac:dyDescent="0.3">
      <c r="B22" s="247"/>
      <c r="C22" s="101" t="s">
        <v>7</v>
      </c>
      <c r="D22" s="13"/>
      <c r="E22" s="18" t="s">
        <v>148</v>
      </c>
      <c r="F22" s="20"/>
      <c r="G22" s="21">
        <v>215</v>
      </c>
    </row>
    <row r="23" spans="2:7" x14ac:dyDescent="0.25">
      <c r="B23" s="233">
        <v>7</v>
      </c>
      <c r="C23" s="130" t="s">
        <v>64</v>
      </c>
      <c r="D23" s="95" t="s">
        <v>111</v>
      </c>
      <c r="E23" s="15"/>
      <c r="F23" s="76">
        <v>30</v>
      </c>
      <c r="G23" s="102"/>
    </row>
    <row r="24" spans="2:7" ht="15.75" thickBot="1" x14ac:dyDescent="0.3">
      <c r="B24" s="232"/>
      <c r="C24" s="101" t="s">
        <v>7</v>
      </c>
      <c r="D24" s="13"/>
      <c r="E24" s="18" t="s">
        <v>8</v>
      </c>
      <c r="F24" s="20"/>
      <c r="G24" s="21">
        <v>30</v>
      </c>
    </row>
    <row r="25" spans="2:7" x14ac:dyDescent="0.25">
      <c r="B25" s="231">
        <v>8</v>
      </c>
      <c r="C25" s="94" t="s">
        <v>64</v>
      </c>
      <c r="D25" s="4" t="s">
        <v>152</v>
      </c>
      <c r="E25" s="5"/>
      <c r="F25" s="76">
        <v>25</v>
      </c>
      <c r="G25" s="102"/>
    </row>
    <row r="26" spans="2:7" ht="15.75" thickBot="1" x14ac:dyDescent="0.3">
      <c r="B26" s="232"/>
      <c r="C26" s="124" t="s">
        <v>10</v>
      </c>
      <c r="D26" s="8"/>
      <c r="E26" s="9" t="s">
        <v>69</v>
      </c>
      <c r="F26" s="10"/>
      <c r="G26" s="11">
        <v>25</v>
      </c>
    </row>
    <row r="27" spans="2:7" x14ac:dyDescent="0.25">
      <c r="B27" s="238">
        <v>9</v>
      </c>
      <c r="C27" s="148" t="s">
        <v>9</v>
      </c>
      <c r="D27" s="149" t="s">
        <v>0</v>
      </c>
      <c r="E27" s="150"/>
      <c r="F27" s="151">
        <v>200</v>
      </c>
      <c r="G27" s="126"/>
    </row>
    <row r="28" spans="2:7" ht="15.75" thickBot="1" x14ac:dyDescent="0.3">
      <c r="B28" s="239"/>
      <c r="C28" s="152" t="s">
        <v>10</v>
      </c>
      <c r="D28" s="153"/>
      <c r="E28" s="154" t="s">
        <v>153</v>
      </c>
      <c r="F28" s="155"/>
      <c r="G28" s="156">
        <v>200</v>
      </c>
    </row>
    <row r="29" spans="2:7" ht="4.5" customHeight="1" x14ac:dyDescent="0.25"/>
    <row r="31" spans="2:7" ht="5.45" customHeight="1" x14ac:dyDescent="0.25"/>
    <row r="52" ht="6.9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</sheetData>
  <mergeCells count="13">
    <mergeCell ref="B27:B28"/>
    <mergeCell ref="B2:G3"/>
    <mergeCell ref="B5:G5"/>
    <mergeCell ref="B17:B18"/>
    <mergeCell ref="B19:B20"/>
    <mergeCell ref="B21:B22"/>
    <mergeCell ref="B23:B24"/>
    <mergeCell ref="B25:B26"/>
    <mergeCell ref="D7:E7"/>
    <mergeCell ref="B8:B9"/>
    <mergeCell ref="B10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Libro Diario 12,1</vt:lpstr>
      <vt:lpstr>Mayores</vt:lpstr>
      <vt:lpstr>Sumas y Saldos</vt:lpstr>
      <vt:lpstr>E.E.R.R y E.S.P</vt:lpstr>
      <vt:lpstr> Libro Diario 12,2</vt:lpstr>
      <vt:lpstr>Mayores (2)</vt:lpstr>
      <vt:lpstr>Sumas y Saldos (2)</vt:lpstr>
      <vt:lpstr>E.E.R.R y E.S.P (2)</vt:lpstr>
      <vt:lpstr>Libro Diario 12,3</vt:lpstr>
      <vt:lpstr>Mayores (3)</vt:lpstr>
      <vt:lpstr>Sumas y Saldos (3)</vt:lpstr>
      <vt:lpstr>E.E.R.R y E.S.P (3)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2021-04-30T22:55:15Z</dcterms:modified>
</cp:coreProperties>
</file>