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TEC\Lab_BD\P2\"/>
    </mc:Choice>
  </mc:AlternateContent>
  <xr:revisionPtr revIDLastSave="0" documentId="13_ncr:1_{00F8E8EE-4483-4293-B609-CD93E39E228F}" xr6:coauthVersionLast="43" xr6:coauthVersionMax="43" xr10:uidLastSave="{00000000-0000-0000-0000-000000000000}"/>
  <bookViews>
    <workbookView xWindow="3156" yWindow="1224" windowWidth="13260" windowHeight="9408" xr2:uid="{F741B0B1-7646-4180-806E-BE8B248FDE48}"/>
  </bookViews>
  <sheets>
    <sheet name="pessoas" sheetId="3" r:id="rId1"/>
    <sheet name="total" sheetId="2" r:id="rId2"/>
    <sheet name="Planilha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3" i="1" l="1"/>
  <c r="E24" i="1"/>
  <c r="D24" i="1"/>
  <c r="C25" i="1"/>
  <c r="B25" i="1"/>
  <c r="H25" i="1"/>
  <c r="G24" i="1"/>
  <c r="F3" i="2"/>
  <c r="F2" i="2"/>
  <c r="C5" i="2" s="1"/>
  <c r="C23" i="1"/>
  <c r="D23" i="1"/>
  <c r="E23" i="1"/>
  <c r="F23" i="1"/>
  <c r="H23" i="1"/>
  <c r="B23" i="1"/>
  <c r="A6" i="2" l="1"/>
  <c r="A7" i="2"/>
  <c r="A8" i="2"/>
  <c r="H3" i="1"/>
  <c r="H4" i="1"/>
  <c r="H5" i="1"/>
  <c r="H6" i="1"/>
  <c r="H7" i="1"/>
  <c r="H8" i="1"/>
  <c r="H9" i="1"/>
  <c r="H10" i="1"/>
  <c r="H11" i="1"/>
  <c r="H12" i="1"/>
  <c r="H13" i="1"/>
  <c r="H2" i="1"/>
  <c r="I3" i="1"/>
  <c r="I4" i="1"/>
  <c r="I5" i="1"/>
  <c r="I6" i="1"/>
  <c r="I7" i="1"/>
  <c r="I10" i="1"/>
  <c r="I11" i="1"/>
  <c r="I12" i="1"/>
  <c r="I8" i="1"/>
  <c r="I9" i="1"/>
  <c r="H14" i="1" l="1"/>
  <c r="I14" i="1"/>
  <c r="A25" i="1"/>
  <c r="F24" i="1"/>
</calcChain>
</file>

<file path=xl/sharedStrings.xml><?xml version="1.0" encoding="utf-8"?>
<sst xmlns="http://schemas.openxmlformats.org/spreadsheetml/2006/main" count="34" uniqueCount="17">
  <si>
    <t>pessoas</t>
  </si>
  <si>
    <t>feridos</t>
  </si>
  <si>
    <t>veiculos</t>
  </si>
  <si>
    <t>mortos</t>
  </si>
  <si>
    <t>ilesos</t>
  </si>
  <si>
    <t>feridos_leves</t>
  </si>
  <si>
    <t>feridos_graves</t>
  </si>
  <si>
    <t>x</t>
  </si>
  <si>
    <t>valor</t>
  </si>
  <si>
    <t>domingo</t>
  </si>
  <si>
    <t>quarta-feira</t>
  </si>
  <si>
    <t>quinta-feira</t>
  </si>
  <si>
    <t>sabado</t>
  </si>
  <si>
    <t>segunda-feira</t>
  </si>
  <si>
    <t>sexta-feira</t>
  </si>
  <si>
    <t>terca-feira</t>
  </si>
  <si>
    <t>ignorados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</si>
</sst>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total!$B$1:$E$1</c:f>
              <c:strCache>
                <c:ptCount val="4"/>
                <c:pt idx="0">
                  <c:v>mortos</c:v>
                </c:pt>
                <c:pt idx="1">
                  <c:v>ignorados</c:v>
                </c:pt>
                <c:pt idx="2">
                  <c:v>feridos</c:v>
                </c:pt>
                <c:pt idx="3">
                  <c:v>ilesos</c:v>
                </c:pt>
              </c:strCache>
            </c:strRef>
          </c:cat>
          <c:val>
            <c:numRef>
              <c:f>total!$B$2:$E$2</c:f>
              <c:numCache>
                <c:formatCode>General</c:formatCode>
                <c:ptCount val="4"/>
                <c:pt idx="0">
                  <c:v>9477</c:v>
                </c:pt>
                <c:pt idx="2">
                  <c:v>95247</c:v>
                </c:pt>
                <c:pt idx="3">
                  <c:v>61545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D7-4EF5-90B4-A36AC7826CD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205740</xdr:colOff>
      <xdr:row>3</xdr:row>
      <xdr:rowOff>167640</xdr:rowOff>
    </xdr:from>
    <xdr:to>
      <xdr:col>10</xdr:col>
      <xdr:colOff>304800</xdr:colOff>
      <xdr:row>16</xdr:row>
      <xdr:rowOff>148590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27CEAAE-04DD-41E8-AD1F-7E3C9D4BD8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9F007-B307-47C6-8BFB-400D7461B84F}">
  <dimension ref="A1:G14"/>
  <sheetViews>
    <sheetView tabSelected="1" topLeftCell="B1" workbookViewId="0">
      <selection activeCell="M5" sqref="L1:M5"/>
    </sheetView>
  </sheetViews>
  <sheetFormatPr defaultRowHeight="14.4" x14ac:dyDescent="0.3"/>
  <cols>
    <col min="3" max="3" width="11.109375" customWidth="1"/>
    <col min="4" max="4" width="10.5546875" customWidth="1"/>
    <col min="7" max="7" width="8.88671875" style="9"/>
  </cols>
  <sheetData>
    <row r="1" spans="1:7" x14ac:dyDescent="0.3">
      <c r="A1" s="10" t="s">
        <v>7</v>
      </c>
      <c r="B1" s="5" t="s">
        <v>3</v>
      </c>
      <c r="C1" s="10" t="s">
        <v>5</v>
      </c>
      <c r="D1" s="10" t="s">
        <v>6</v>
      </c>
      <c r="E1" s="10" t="s">
        <v>4</v>
      </c>
      <c r="G1" s="6"/>
    </row>
    <row r="2" spans="1:7" x14ac:dyDescent="0.3">
      <c r="A2" s="11" t="s">
        <v>8</v>
      </c>
      <c r="B2" s="7">
        <v>3660</v>
      </c>
      <c r="C2" s="11">
        <v>57725</v>
      </c>
      <c r="D2" s="11">
        <v>15935</v>
      </c>
      <c r="E2" s="11">
        <v>79782</v>
      </c>
      <c r="G2" s="7"/>
    </row>
    <row r="3" spans="1:7" x14ac:dyDescent="0.3">
      <c r="A3" s="2"/>
      <c r="B3" s="1"/>
      <c r="C3" s="2"/>
      <c r="D3" s="2"/>
      <c r="E3" s="2"/>
      <c r="G3" s="8"/>
    </row>
    <row r="4" spans="1:7" x14ac:dyDescent="0.3">
      <c r="A4" s="4"/>
      <c r="B4" s="3"/>
      <c r="C4" s="4"/>
      <c r="D4" s="4"/>
      <c r="E4" s="4"/>
      <c r="G4" s="7"/>
    </row>
    <row r="5" spans="1:7" x14ac:dyDescent="0.3">
      <c r="A5" s="2"/>
      <c r="B5" s="1"/>
      <c r="C5" s="2"/>
      <c r="D5" s="2"/>
      <c r="E5" s="2"/>
      <c r="G5" s="8"/>
    </row>
    <row r="6" spans="1:7" x14ac:dyDescent="0.3">
      <c r="A6" s="4"/>
      <c r="B6" s="3"/>
      <c r="C6" s="4"/>
      <c r="D6" s="4"/>
      <c r="E6" s="4"/>
      <c r="G6" s="7"/>
    </row>
    <row r="7" spans="1:7" x14ac:dyDescent="0.3">
      <c r="A7" s="2"/>
      <c r="B7" s="1"/>
      <c r="C7" s="2"/>
      <c r="D7" s="2"/>
      <c r="E7" s="2"/>
      <c r="G7" s="8"/>
    </row>
    <row r="8" spans="1:7" x14ac:dyDescent="0.3">
      <c r="A8" s="4"/>
      <c r="B8" s="3"/>
      <c r="C8" s="4"/>
      <c r="D8" s="4"/>
      <c r="E8" s="4"/>
      <c r="G8" s="7"/>
    </row>
    <row r="9" spans="1:7" x14ac:dyDescent="0.3">
      <c r="A9" s="2"/>
      <c r="B9" s="1"/>
      <c r="C9" s="2"/>
      <c r="D9" s="2"/>
      <c r="E9" s="2"/>
      <c r="G9" s="8"/>
    </row>
    <row r="10" spans="1:7" x14ac:dyDescent="0.3">
      <c r="A10" s="4"/>
      <c r="B10" s="3"/>
      <c r="C10" s="4"/>
      <c r="D10" s="4"/>
      <c r="E10" s="4"/>
      <c r="G10" s="7"/>
    </row>
    <row r="11" spans="1:7" x14ac:dyDescent="0.3">
      <c r="A11" s="2"/>
      <c r="B11" s="1"/>
      <c r="C11" s="2"/>
      <c r="D11" s="2"/>
      <c r="E11" s="2"/>
      <c r="G11" s="8"/>
    </row>
    <row r="12" spans="1:7" x14ac:dyDescent="0.3">
      <c r="A12" s="4"/>
      <c r="B12" s="3"/>
      <c r="C12" s="4"/>
      <c r="D12" s="4"/>
      <c r="E12" s="4"/>
      <c r="G12" s="7"/>
    </row>
    <row r="13" spans="1:7" x14ac:dyDescent="0.3">
      <c r="A13" s="2"/>
      <c r="B13" s="1"/>
      <c r="C13" s="2"/>
      <c r="D13" s="2"/>
      <c r="E13" s="2"/>
      <c r="G13" s="8"/>
    </row>
    <row r="14" spans="1:7" x14ac:dyDescent="0.3">
      <c r="G1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B8E9-4422-46C9-B72E-5567505E5BFB}">
  <dimension ref="A1:H14"/>
  <sheetViews>
    <sheetView workbookViewId="0">
      <selection activeCell="K4" sqref="K4"/>
    </sheetView>
  </sheetViews>
  <sheetFormatPr defaultRowHeight="14.4" x14ac:dyDescent="0.3"/>
  <cols>
    <col min="2" max="2" width="11.109375" customWidth="1"/>
    <col min="3" max="3" width="10.5546875" customWidth="1"/>
    <col min="8" max="8" width="8.88671875" style="9"/>
  </cols>
  <sheetData>
    <row r="1" spans="1:8" x14ac:dyDescent="0.3">
      <c r="A1" s="10" t="s">
        <v>7</v>
      </c>
      <c r="B1" s="5" t="s">
        <v>3</v>
      </c>
      <c r="C1" s="1" t="s">
        <v>16</v>
      </c>
      <c r="D1" s="1" t="s">
        <v>1</v>
      </c>
      <c r="E1" s="10" t="s">
        <v>4</v>
      </c>
      <c r="F1" s="10"/>
      <c r="H1" s="6"/>
    </row>
    <row r="2" spans="1:8" x14ac:dyDescent="0.3">
      <c r="A2" s="11" t="s">
        <v>8</v>
      </c>
      <c r="B2" s="7">
        <v>9477</v>
      </c>
      <c r="C2" s="11"/>
      <c r="D2" s="11">
        <v>95247</v>
      </c>
      <c r="E2" s="11">
        <v>61545</v>
      </c>
      <c r="F2">
        <f>SUM(B2:E2)</f>
        <v>166269</v>
      </c>
      <c r="H2" s="7"/>
    </row>
    <row r="3" spans="1:8" x14ac:dyDescent="0.3">
      <c r="A3" s="10"/>
      <c r="B3" s="7">
        <v>9477</v>
      </c>
      <c r="C3" s="11"/>
      <c r="D3" s="11">
        <v>95247</v>
      </c>
      <c r="E3" s="11">
        <v>61545</v>
      </c>
      <c r="F3">
        <f>SUM(B3:E3)</f>
        <v>166269</v>
      </c>
    </row>
    <row r="4" spans="1:8" x14ac:dyDescent="0.3">
      <c r="A4" s="10"/>
      <c r="B4" s="11">
        <v>6</v>
      </c>
      <c r="D4" s="4">
        <v>59</v>
      </c>
      <c r="E4" s="4">
        <v>35</v>
      </c>
      <c r="F4" s="4"/>
      <c r="H4" s="7"/>
    </row>
    <row r="5" spans="1:8" x14ac:dyDescent="0.3">
      <c r="A5" s="10"/>
      <c r="B5" s="11"/>
      <c r="C5" s="2">
        <f>F2-E3-B3</f>
        <v>95247</v>
      </c>
      <c r="D5" s="2"/>
      <c r="E5" s="2"/>
      <c r="F5" s="2"/>
      <c r="H5" s="8"/>
    </row>
    <row r="6" spans="1:8" x14ac:dyDescent="0.3">
      <c r="A6" s="3">
        <f>$F$2*5.7/100</f>
        <v>9477.3330000000005</v>
      </c>
      <c r="B6" s="4"/>
      <c r="C6" s="4"/>
      <c r="D6" s="4"/>
      <c r="E6" s="4"/>
      <c r="F6" s="4"/>
      <c r="H6" s="7"/>
    </row>
    <row r="7" spans="1:8" x14ac:dyDescent="0.3">
      <c r="A7" s="3">
        <f>$F$2*34.9/100</f>
        <v>58027.880999999994</v>
      </c>
      <c r="B7" s="2"/>
      <c r="C7" s="2"/>
      <c r="D7" s="2"/>
      <c r="E7" s="2"/>
      <c r="F7" s="2"/>
      <c r="H7" s="8"/>
    </row>
    <row r="8" spans="1:8" x14ac:dyDescent="0.3">
      <c r="A8" s="3">
        <f>$F$2*59.4/100</f>
        <v>98763.785999999993</v>
      </c>
      <c r="B8" s="4"/>
      <c r="C8" s="4"/>
      <c r="D8" s="4"/>
      <c r="E8" s="4"/>
      <c r="F8" s="4"/>
      <c r="H8" s="7"/>
    </row>
    <row r="9" spans="1:8" x14ac:dyDescent="0.3">
      <c r="A9" s="1"/>
      <c r="B9" s="2"/>
      <c r="C9" s="2"/>
      <c r="D9" s="2"/>
      <c r="E9" s="2"/>
      <c r="F9" s="2"/>
      <c r="H9" s="8"/>
    </row>
    <row r="10" spans="1:8" x14ac:dyDescent="0.3">
      <c r="A10" s="3"/>
      <c r="B10" s="4"/>
      <c r="C10" s="4"/>
      <c r="D10" s="4"/>
      <c r="E10" s="4"/>
      <c r="F10" s="4"/>
      <c r="H10" s="7"/>
    </row>
    <row r="11" spans="1:8" x14ac:dyDescent="0.3">
      <c r="A11" s="1"/>
      <c r="B11" s="2"/>
      <c r="C11" s="2"/>
      <c r="D11" s="2"/>
      <c r="E11" s="2"/>
      <c r="F11" s="2"/>
      <c r="H11" s="8"/>
    </row>
    <row r="12" spans="1:8" x14ac:dyDescent="0.3">
      <c r="A12" s="3"/>
      <c r="B12" s="4"/>
      <c r="C12" s="4"/>
      <c r="D12" s="4"/>
      <c r="E12" s="4"/>
      <c r="F12" s="4"/>
      <c r="H12" s="7"/>
    </row>
    <row r="13" spans="1:8" x14ac:dyDescent="0.3">
      <c r="A13" s="1"/>
      <c r="B13" s="2"/>
      <c r="C13" s="2"/>
      <c r="D13" s="2"/>
      <c r="E13" s="2"/>
      <c r="F13" s="2"/>
      <c r="H13" s="8"/>
    </row>
    <row r="14" spans="1:8" x14ac:dyDescent="0.3">
      <c r="H14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9746-D2D1-45EE-AF67-A900FBD87A53}">
  <dimension ref="A1:I26"/>
  <sheetViews>
    <sheetView topLeftCell="A10" workbookViewId="0">
      <selection activeCell="D25" sqref="D25:F25"/>
    </sheetView>
  </sheetViews>
  <sheetFormatPr defaultRowHeight="14.4" x14ac:dyDescent="0.3"/>
  <cols>
    <col min="3" max="4" width="11.109375" customWidth="1"/>
    <col min="5" max="5" width="11.88671875" customWidth="1"/>
    <col min="6" max="6" width="12.109375" customWidth="1"/>
    <col min="7" max="7" width="10.5546875" customWidth="1"/>
    <col min="9" max="9" width="8.88671875" style="9"/>
  </cols>
  <sheetData>
    <row r="1" spans="1:9" x14ac:dyDescent="0.3">
      <c r="A1" s="10" t="s">
        <v>0</v>
      </c>
      <c r="B1" s="5" t="s">
        <v>3</v>
      </c>
      <c r="C1" s="10" t="s">
        <v>5</v>
      </c>
      <c r="D1" s="10" t="s">
        <v>6</v>
      </c>
      <c r="E1" s="10" t="s">
        <v>4</v>
      </c>
      <c r="F1" s="10" t="s">
        <v>2</v>
      </c>
      <c r="G1" s="10" t="s">
        <v>1</v>
      </c>
      <c r="I1" s="6" t="s">
        <v>3</v>
      </c>
    </row>
    <row r="2" spans="1:9" x14ac:dyDescent="0.3">
      <c r="A2" s="4">
        <v>110347</v>
      </c>
      <c r="B2" s="7">
        <v>5332</v>
      </c>
      <c r="C2" s="4">
        <v>36629</v>
      </c>
      <c r="D2" s="4">
        <v>9289</v>
      </c>
      <c r="E2" s="4">
        <v>59097</v>
      </c>
      <c r="F2" s="4">
        <v>79815</v>
      </c>
      <c r="G2" s="4">
        <v>45918</v>
      </c>
      <c r="H2">
        <f t="shared" ref="H2:H13" si="0">A2-(SUM(C2:E2))</f>
        <v>5332</v>
      </c>
      <c r="I2" s="7">
        <v>5332</v>
      </c>
    </row>
    <row r="3" spans="1:9" x14ac:dyDescent="0.3">
      <c r="A3" s="2">
        <v>7572</v>
      </c>
      <c r="B3" s="1">
        <v>1</v>
      </c>
      <c r="C3" s="2">
        <v>1211</v>
      </c>
      <c r="D3" s="2">
        <v>911</v>
      </c>
      <c r="E3" s="2">
        <v>2144</v>
      </c>
      <c r="F3" s="2">
        <v>4344</v>
      </c>
      <c r="G3" s="2">
        <v>2122</v>
      </c>
      <c r="H3">
        <f t="shared" si="0"/>
        <v>3306</v>
      </c>
      <c r="I3" s="8">
        <f t="shared" ref="I3:I12" si="1">F3*B3</f>
        <v>4344</v>
      </c>
    </row>
    <row r="4" spans="1:9" x14ac:dyDescent="0.3">
      <c r="A4" s="4">
        <v>1337</v>
      </c>
      <c r="B4" s="3">
        <v>2</v>
      </c>
      <c r="C4" s="4">
        <v>263</v>
      </c>
      <c r="D4" s="4">
        <v>231</v>
      </c>
      <c r="E4" s="4">
        <v>196</v>
      </c>
      <c r="F4" s="4">
        <v>570</v>
      </c>
      <c r="G4" s="4">
        <v>494</v>
      </c>
      <c r="H4">
        <f t="shared" si="0"/>
        <v>647</v>
      </c>
      <c r="I4" s="7">
        <f t="shared" si="1"/>
        <v>1140</v>
      </c>
    </row>
    <row r="5" spans="1:9" x14ac:dyDescent="0.3">
      <c r="A5" s="2">
        <v>74</v>
      </c>
      <c r="B5" s="1">
        <v>3</v>
      </c>
      <c r="C5" s="2">
        <v>5</v>
      </c>
      <c r="D5" s="2">
        <v>5</v>
      </c>
      <c r="E5" s="2">
        <v>7</v>
      </c>
      <c r="F5" s="2">
        <v>24</v>
      </c>
      <c r="G5" s="2">
        <v>10</v>
      </c>
      <c r="H5">
        <f t="shared" si="0"/>
        <v>57</v>
      </c>
      <c r="I5" s="8">
        <f t="shared" si="1"/>
        <v>72</v>
      </c>
    </row>
    <row r="6" spans="1:9" x14ac:dyDescent="0.3">
      <c r="A6" s="4">
        <v>226</v>
      </c>
      <c r="B6" s="3">
        <v>4</v>
      </c>
      <c r="C6" s="4">
        <v>37</v>
      </c>
      <c r="D6" s="4">
        <v>26</v>
      </c>
      <c r="E6" s="4">
        <v>33</v>
      </c>
      <c r="F6" s="4">
        <v>87</v>
      </c>
      <c r="G6" s="4">
        <v>63</v>
      </c>
      <c r="H6">
        <f t="shared" si="0"/>
        <v>130</v>
      </c>
      <c r="I6" s="7">
        <f t="shared" si="1"/>
        <v>348</v>
      </c>
    </row>
    <row r="7" spans="1:9" x14ac:dyDescent="0.3">
      <c r="A7" s="2">
        <v>74</v>
      </c>
      <c r="B7" s="1">
        <v>5</v>
      </c>
      <c r="C7" s="2">
        <v>5</v>
      </c>
      <c r="D7" s="2">
        <v>5</v>
      </c>
      <c r="E7" s="2">
        <v>7</v>
      </c>
      <c r="F7" s="2">
        <v>24</v>
      </c>
      <c r="G7" s="2">
        <v>10</v>
      </c>
      <c r="H7">
        <f t="shared" si="0"/>
        <v>57</v>
      </c>
      <c r="I7" s="8">
        <f t="shared" si="1"/>
        <v>120</v>
      </c>
    </row>
    <row r="8" spans="1:9" x14ac:dyDescent="0.3">
      <c r="A8" s="4">
        <v>70</v>
      </c>
      <c r="B8" s="3">
        <v>6</v>
      </c>
      <c r="C8" s="4">
        <v>9</v>
      </c>
      <c r="D8" s="4">
        <v>9</v>
      </c>
      <c r="E8" s="4">
        <v>10</v>
      </c>
      <c r="F8" s="4">
        <v>21</v>
      </c>
      <c r="G8" s="4">
        <v>18</v>
      </c>
      <c r="H8">
        <f t="shared" si="0"/>
        <v>42</v>
      </c>
      <c r="I8" s="7">
        <f t="shared" si="1"/>
        <v>126</v>
      </c>
    </row>
    <row r="9" spans="1:9" x14ac:dyDescent="0.3">
      <c r="A9" s="2">
        <v>51</v>
      </c>
      <c r="B9" s="1">
        <v>7</v>
      </c>
      <c r="C9" s="2">
        <v>28</v>
      </c>
      <c r="D9" s="2">
        <v>7</v>
      </c>
      <c r="E9" s="2">
        <v>2</v>
      </c>
      <c r="F9" s="2">
        <v>4</v>
      </c>
      <c r="G9" s="2">
        <v>35</v>
      </c>
      <c r="H9">
        <f t="shared" si="0"/>
        <v>14</v>
      </c>
      <c r="I9" s="8">
        <f t="shared" si="1"/>
        <v>28</v>
      </c>
    </row>
    <row r="10" spans="1:9" x14ac:dyDescent="0.3">
      <c r="A10" s="4">
        <v>37</v>
      </c>
      <c r="B10" s="3">
        <v>8</v>
      </c>
      <c r="C10" s="4">
        <v>0</v>
      </c>
      <c r="D10" s="4">
        <v>7</v>
      </c>
      <c r="E10" s="4">
        <v>1</v>
      </c>
      <c r="F10" s="4">
        <v>7</v>
      </c>
      <c r="G10" s="4">
        <v>7</v>
      </c>
      <c r="H10">
        <f t="shared" si="0"/>
        <v>29</v>
      </c>
      <c r="I10" s="7">
        <f t="shared" si="1"/>
        <v>56</v>
      </c>
    </row>
    <row r="11" spans="1:9" x14ac:dyDescent="0.3">
      <c r="A11" s="2">
        <v>32</v>
      </c>
      <c r="B11" s="1">
        <v>9</v>
      </c>
      <c r="C11" s="2">
        <v>10</v>
      </c>
      <c r="D11" s="2">
        <v>7</v>
      </c>
      <c r="E11" s="2">
        <v>6</v>
      </c>
      <c r="F11" s="2">
        <v>1</v>
      </c>
      <c r="G11" s="2">
        <v>17</v>
      </c>
      <c r="H11">
        <f t="shared" si="0"/>
        <v>9</v>
      </c>
      <c r="I11" s="8">
        <f t="shared" si="1"/>
        <v>9</v>
      </c>
    </row>
    <row r="12" spans="1:9" x14ac:dyDescent="0.3">
      <c r="A12" s="4">
        <v>34</v>
      </c>
      <c r="B12" s="3">
        <v>10</v>
      </c>
      <c r="C12" s="4">
        <v>18</v>
      </c>
      <c r="D12" s="4">
        <v>6</v>
      </c>
      <c r="E12" s="4">
        <v>0</v>
      </c>
      <c r="F12" s="4">
        <v>1</v>
      </c>
      <c r="G12" s="4">
        <v>24</v>
      </c>
      <c r="H12">
        <f t="shared" si="0"/>
        <v>10</v>
      </c>
      <c r="I12" s="7">
        <f t="shared" si="1"/>
        <v>10</v>
      </c>
    </row>
    <row r="13" spans="1:9" x14ac:dyDescent="0.3">
      <c r="A13" s="2">
        <v>43</v>
      </c>
      <c r="B13" s="1">
        <v>21</v>
      </c>
      <c r="C13" s="2">
        <v>13</v>
      </c>
      <c r="D13" s="2">
        <v>9</v>
      </c>
      <c r="E13" s="2">
        <v>0</v>
      </c>
      <c r="F13" s="2">
        <v>4</v>
      </c>
      <c r="G13" s="2">
        <v>22</v>
      </c>
      <c r="H13">
        <f t="shared" si="0"/>
        <v>21</v>
      </c>
      <c r="I13" s="8">
        <v>21</v>
      </c>
    </row>
    <row r="14" spans="1:9" x14ac:dyDescent="0.3">
      <c r="H14">
        <f>SUM(H3:H13)</f>
        <v>4322</v>
      </c>
      <c r="I14">
        <f>SUM(I3:I13)</f>
        <v>6274</v>
      </c>
    </row>
    <row r="15" spans="1:9" x14ac:dyDescent="0.3">
      <c r="B15" s="1" t="s">
        <v>0</v>
      </c>
      <c r="C15" s="1" t="s">
        <v>3</v>
      </c>
      <c r="D15" s="1" t="s">
        <v>5</v>
      </c>
      <c r="E15" s="1" t="s">
        <v>6</v>
      </c>
      <c r="F15" s="1" t="s">
        <v>16</v>
      </c>
      <c r="G15" s="1" t="s">
        <v>1</v>
      </c>
      <c r="H15" s="1" t="s">
        <v>4</v>
      </c>
    </row>
    <row r="16" spans="1:9" x14ac:dyDescent="0.3">
      <c r="A16" s="3" t="s">
        <v>9</v>
      </c>
      <c r="B16" s="4">
        <v>21006</v>
      </c>
      <c r="C16" s="4">
        <v>815</v>
      </c>
      <c r="D16" s="4">
        <v>6931</v>
      </c>
      <c r="E16" s="4">
        <v>2145</v>
      </c>
      <c r="F16" s="4">
        <v>8690</v>
      </c>
      <c r="G16" s="4">
        <v>9076</v>
      </c>
      <c r="H16" s="4">
        <v>9787</v>
      </c>
    </row>
    <row r="17" spans="1:8" x14ac:dyDescent="0.3">
      <c r="A17" s="1" t="s">
        <v>10</v>
      </c>
      <c r="B17" s="2">
        <v>14240</v>
      </c>
      <c r="C17" s="2">
        <v>383</v>
      </c>
      <c r="D17" s="2">
        <v>4430</v>
      </c>
      <c r="E17" s="2">
        <v>1137</v>
      </c>
      <c r="F17" s="2">
        <v>6407</v>
      </c>
      <c r="G17" s="2">
        <v>5567</v>
      </c>
      <c r="H17" s="2">
        <v>7611</v>
      </c>
    </row>
    <row r="18" spans="1:8" x14ac:dyDescent="0.3">
      <c r="A18" s="3" t="s">
        <v>11</v>
      </c>
      <c r="B18" s="4">
        <v>15723</v>
      </c>
      <c r="C18" s="4">
        <v>463</v>
      </c>
      <c r="D18" s="4">
        <v>4754</v>
      </c>
      <c r="E18" s="4">
        <v>1188</v>
      </c>
      <c r="F18" s="4">
        <v>6935</v>
      </c>
      <c r="G18" s="4">
        <v>5942</v>
      </c>
      <c r="H18" s="4">
        <v>8574</v>
      </c>
    </row>
    <row r="19" spans="1:8" x14ac:dyDescent="0.3">
      <c r="A19" s="1" t="s">
        <v>12</v>
      </c>
      <c r="B19" s="2">
        <v>20196</v>
      </c>
      <c r="C19" s="2">
        <v>711</v>
      </c>
      <c r="D19" s="2">
        <v>6583</v>
      </c>
      <c r="E19" s="2">
        <v>1953</v>
      </c>
      <c r="F19" s="2">
        <v>8664</v>
      </c>
      <c r="G19" s="2">
        <v>8536</v>
      </c>
      <c r="H19" s="2">
        <v>9771</v>
      </c>
    </row>
    <row r="20" spans="1:8" ht="19.2" x14ac:dyDescent="0.3">
      <c r="A20" s="3" t="s">
        <v>13</v>
      </c>
      <c r="B20" s="4">
        <v>16690</v>
      </c>
      <c r="C20" s="4">
        <v>470</v>
      </c>
      <c r="D20" s="4">
        <v>5371</v>
      </c>
      <c r="E20" s="4">
        <v>1370</v>
      </c>
      <c r="F20" s="4">
        <v>7294</v>
      </c>
      <c r="G20" s="4">
        <v>6741</v>
      </c>
      <c r="H20" s="4">
        <v>8733</v>
      </c>
    </row>
    <row r="21" spans="1:8" x14ac:dyDescent="0.3">
      <c r="A21" s="1" t="s">
        <v>14</v>
      </c>
      <c r="B21" s="2">
        <v>18417</v>
      </c>
      <c r="C21" s="2">
        <v>490</v>
      </c>
      <c r="D21" s="2">
        <v>5665</v>
      </c>
      <c r="E21" s="2">
        <v>1615</v>
      </c>
      <c r="F21" s="2">
        <v>8035</v>
      </c>
      <c r="G21" s="2">
        <v>7280</v>
      </c>
      <c r="H21" s="2">
        <v>9791</v>
      </c>
    </row>
    <row r="22" spans="1:8" x14ac:dyDescent="0.3">
      <c r="A22" s="3" t="s">
        <v>15</v>
      </c>
      <c r="B22" s="4">
        <v>13885</v>
      </c>
      <c r="C22" s="4">
        <v>328</v>
      </c>
      <c r="D22" s="4">
        <v>4520</v>
      </c>
      <c r="E22" s="4">
        <v>1152</v>
      </c>
      <c r="F22" s="4">
        <v>6225</v>
      </c>
      <c r="G22" s="4">
        <v>5672</v>
      </c>
      <c r="H22" s="4">
        <v>7278</v>
      </c>
    </row>
    <row r="23" spans="1:8" x14ac:dyDescent="0.3">
      <c r="B23">
        <f>SUM(B16:B22)</f>
        <v>120157</v>
      </c>
      <c r="C23">
        <f t="shared" ref="C23:H25" si="2">SUM(C16:C22)</f>
        <v>3660</v>
      </c>
      <c r="D23">
        <f t="shared" si="2"/>
        <v>38254</v>
      </c>
      <c r="E23">
        <f t="shared" si="2"/>
        <v>10560</v>
      </c>
      <c r="F23">
        <f t="shared" si="2"/>
        <v>52250</v>
      </c>
      <c r="G23">
        <f>G25+G26</f>
        <v>73660</v>
      </c>
      <c r="H23">
        <f t="shared" si="2"/>
        <v>61545</v>
      </c>
    </row>
    <row r="24" spans="1:8" ht="15" thickBot="1" x14ac:dyDescent="0.35">
      <c r="D24">
        <f>G24/D23</f>
        <v>1.2760495634443456</v>
      </c>
      <c r="E24">
        <f>G24/E23</f>
        <v>4.6225378787878784</v>
      </c>
      <c r="F24">
        <f>B23-A25</f>
        <v>0</v>
      </c>
      <c r="G24">
        <f>SUM(G16:G22)</f>
        <v>48814</v>
      </c>
      <c r="H24">
        <v>18237</v>
      </c>
    </row>
    <row r="25" spans="1:8" ht="15" thickBot="1" x14ac:dyDescent="0.35">
      <c r="A25">
        <f>SUM(B25:E25)</f>
        <v>120157</v>
      </c>
      <c r="B25">
        <f>B23-H25</f>
        <v>40375</v>
      </c>
      <c r="C25">
        <f t="shared" si="2"/>
        <v>6122</v>
      </c>
      <c r="D25">
        <v>57725</v>
      </c>
      <c r="E25">
        <v>15935</v>
      </c>
      <c r="F25">
        <v>79782</v>
      </c>
      <c r="G25">
        <v>48814</v>
      </c>
      <c r="H25" s="12">
        <f>H23+H24</f>
        <v>79782</v>
      </c>
    </row>
    <row r="26" spans="1:8" x14ac:dyDescent="0.3">
      <c r="D26">
        <v>57725</v>
      </c>
      <c r="E26">
        <v>15935</v>
      </c>
      <c r="G26">
        <v>24846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pessoas</vt:lpstr>
      <vt:lpstr>total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João Manoel</dc:creator>
  <cp:lastModifiedBy>Franco João Manoel</cp:lastModifiedBy>
  <dcterms:created xsi:type="dcterms:W3CDTF">2019-05-20T13:28:25Z</dcterms:created>
  <dcterms:modified xsi:type="dcterms:W3CDTF">2019-05-21T22:26:43Z</dcterms:modified>
</cp:coreProperties>
</file>