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ING FAIXAS-PRETAS" sheetId="1" r:id="rId3"/>
    <sheet state="visible" name="RANKING SET-DEZ-2016" sheetId="2" r:id="rId4"/>
    <sheet state="visible" name="PONTUAÇÃO SET-DEZ-2016" sheetId="3" r:id="rId5"/>
    <sheet state="visible" name="RANKING JAN-MAR-2017" sheetId="4" r:id="rId6"/>
    <sheet state="visible" name="PONTUAÇÃO JAN-MAR-2017" sheetId="5" r:id="rId7"/>
    <sheet state="visible" name="RANKING ABR-JUN-2017" sheetId="6" r:id="rId8"/>
    <sheet state="visible" name="PONTUAÇÃO ABR-JUN-2017" sheetId="7" r:id="rId9"/>
    <sheet state="visible" name="CATEGORIAS DO GAME" sheetId="8" r:id="rId10"/>
    <sheet state="visible" name="VALORES EVENTOS" sheetId="9" r:id="rId11"/>
    <sheet state="visible" name="REGRAS DO JOGO" sheetId="10" r:id="rId12"/>
  </sheets>
  <definedNames>
    <definedName hidden="1" localSheetId="2" name="_xlnm._FilterDatabase">'PONTUAÇÃO SET-DEZ-2016'!$A$3:$E$391</definedName>
    <definedName hidden="1" localSheetId="4" name="_xlnm._FilterDatabase">'PONTUAÇÃO JAN-MAR-2017'!$A$3:$E$57</definedName>
    <definedName hidden="1" localSheetId="6" name="_xlnm._FilterDatabase">'PONTUAÇÃO ABR-JUN-2017'!$A$3:$E$57</definedName>
  </definedNames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<sst xmlns="http://schemas.openxmlformats.org/spreadsheetml/2006/main" count="1424" uniqueCount="288">
  <si>
    <t/>
  </si>
  <si>
    <t>Atualizado em 18/08/16 23:00</t>
  </si>
  <si>
    <t xml:space="preserve">FAIXAS </t>
  </si>
  <si>
    <t>AVATAR</t>
  </si>
  <si>
    <t>Adriano</t>
  </si>
  <si>
    <t>Aline</t>
  </si>
  <si>
    <t>Allan</t>
  </si>
  <si>
    <t>Ana Nery</t>
  </si>
  <si>
    <t>André Barros</t>
  </si>
  <si>
    <t>Camila</t>
  </si>
  <si>
    <t>Cândida</t>
  </si>
  <si>
    <t>Carlos Henrique</t>
  </si>
  <si>
    <t>Cláudio</t>
  </si>
  <si>
    <t>Daniele</t>
  </si>
  <si>
    <t>Duda</t>
  </si>
  <si>
    <t>Ednardo</t>
  </si>
  <si>
    <t>Ellan</t>
  </si>
  <si>
    <t>Franzé</t>
  </si>
  <si>
    <t>Fred</t>
  </si>
  <si>
    <t>Germano</t>
  </si>
  <si>
    <t>Gibi</t>
  </si>
  <si>
    <t>Haron</t>
  </si>
  <si>
    <t>Ingrid</t>
  </si>
  <si>
    <t>João</t>
  </si>
  <si>
    <t>Kerginaldo</t>
  </si>
  <si>
    <t>Leninha</t>
  </si>
  <si>
    <t>Lialda</t>
  </si>
  <si>
    <t>Liliana</t>
  </si>
  <si>
    <t>Márcia Brasil</t>
  </si>
  <si>
    <t>Márcia Gomes</t>
  </si>
  <si>
    <t>Mayra</t>
  </si>
  <si>
    <t>Neiva</t>
  </si>
  <si>
    <t>Neusa</t>
  </si>
  <si>
    <t>Osias</t>
  </si>
  <si>
    <t>Patrícia</t>
  </si>
  <si>
    <t>Paula Fernandes</t>
  </si>
  <si>
    <t>Régis</t>
  </si>
  <si>
    <t>Ricardo Germano</t>
  </si>
  <si>
    <t>Rogério</t>
  </si>
  <si>
    <t>Solange</t>
  </si>
  <si>
    <t>Stael</t>
  </si>
  <si>
    <t>Suderland</t>
  </si>
  <si>
    <t>Thales</t>
  </si>
  <si>
    <t>Vagner</t>
  </si>
  <si>
    <t>Valdênia</t>
  </si>
  <si>
    <t>Valéria</t>
  </si>
  <si>
    <t>Vandécio</t>
  </si>
  <si>
    <t>Vanúsia</t>
  </si>
  <si>
    <t>Vilani</t>
  </si>
  <si>
    <t>Ranking Oficial</t>
  </si>
  <si>
    <t>RANK</t>
  </si>
  <si>
    <t>PARTICIPANTE</t>
  </si>
  <si>
    <t>PONTUAÇÃO</t>
  </si>
  <si>
    <t xml:space="preserve">NÍVEL </t>
  </si>
  <si>
    <t>Ana Cláudia</t>
  </si>
  <si>
    <t xml:space="preserve">            </t>
  </si>
  <si>
    <t>Sérgio Gomes</t>
  </si>
  <si>
    <t>Vera</t>
  </si>
  <si>
    <t>Walter Galvão</t>
  </si>
  <si>
    <t>Paulo Mendonça</t>
  </si>
  <si>
    <t>Elza</t>
  </si>
  <si>
    <t>Marluce</t>
  </si>
  <si>
    <t>Silvia Helena</t>
  </si>
  <si>
    <t>Marinas</t>
  </si>
  <si>
    <t>Lobinho</t>
  </si>
  <si>
    <t>Selma</t>
  </si>
  <si>
    <t>Paty</t>
  </si>
  <si>
    <t>Nádia</t>
  </si>
  <si>
    <t>GAMIFICAÇÃO – KUNG FU LEADER</t>
  </si>
  <si>
    <t>PARTICIPANTES</t>
  </si>
  <si>
    <t>Data do evento</t>
  </si>
  <si>
    <t>Evento</t>
  </si>
  <si>
    <t>Pontuação</t>
  </si>
  <si>
    <t>Observação</t>
  </si>
  <si>
    <t>Participação no encontro da CoP</t>
  </si>
  <si>
    <t>Equipes Auto-organizáveis</t>
  </si>
  <si>
    <t>Contribui com imagem no whatsapp</t>
  </si>
  <si>
    <t>Motivacional</t>
  </si>
  <si>
    <t>Contribui com poema sobre a CoP no whatsapp</t>
  </si>
  <si>
    <t>Poema CoP</t>
  </si>
  <si>
    <t>Contribui com texto no whatsapp</t>
  </si>
  <si>
    <t>Sobre tipos de liderança</t>
  </si>
  <si>
    <t>motivacional</t>
  </si>
  <si>
    <t xml:space="preserve">Sobre a pontualidade </t>
  </si>
  <si>
    <t>Divulgou a cop e engajou novo integrante da GLFLA</t>
  </si>
  <si>
    <t>Henrique Bittencourt</t>
  </si>
  <si>
    <t>Propaganda de curso</t>
  </si>
  <si>
    <t>Pato Ou Águia comportamental</t>
  </si>
  <si>
    <t>Divulgou a cop e engajou novo integrante</t>
  </si>
  <si>
    <t>Participou do encontro em dupla (levou convidada da sua equipe).</t>
  </si>
  <si>
    <t>Divulgação de palestra Liderança</t>
  </si>
  <si>
    <t>23/09/2016</t>
  </si>
  <si>
    <t>Contribui com vídeo no whatsapp</t>
  </si>
  <si>
    <t>27/09/2016</t>
  </si>
  <si>
    <t>contribuiu com texto no whatsapp</t>
  </si>
  <si>
    <t>28/09/2016</t>
  </si>
  <si>
    <t>contribuiu com imagem no whatsapp</t>
  </si>
  <si>
    <t>Divulgação de curso</t>
  </si>
  <si>
    <t>Qualidade de vida</t>
  </si>
  <si>
    <t>Divulgação de curso de liderança</t>
  </si>
  <si>
    <t>Contribuiu com video no whatsapp</t>
  </si>
  <si>
    <t>30/09/2016</t>
  </si>
  <si>
    <t>contribuiu com imagem no whasapp</t>
  </si>
  <si>
    <t>Ambiente organizacional</t>
  </si>
  <si>
    <t>contribuiu com vídeo no whasapp</t>
  </si>
  <si>
    <t>Inspirador gentileza</t>
  </si>
  <si>
    <t>Teste de stress</t>
  </si>
  <si>
    <t>Mediocridade</t>
  </si>
  <si>
    <t>contribuiu divulgação de curso no whasapp</t>
  </si>
  <si>
    <t>Management 3.0</t>
  </si>
  <si>
    <t>contribuiu com mensagem de reflexão no whasapp</t>
  </si>
  <si>
    <t>líder sem status</t>
  </si>
  <si>
    <t>livro</t>
  </si>
  <si>
    <t>Ferramenta de feedback</t>
  </si>
  <si>
    <t>texto sobre feedback</t>
  </si>
  <si>
    <t>contribuiu com link no whasapp</t>
  </si>
  <si>
    <t>Ferramentas de Feedback</t>
  </si>
  <si>
    <t>Bom dia</t>
  </si>
  <si>
    <t>Seminário</t>
  </si>
  <si>
    <t>contribuiu com link no voce.serpro</t>
  </si>
  <si>
    <t>gestão</t>
  </si>
  <si>
    <t>reflexão</t>
  </si>
  <si>
    <t>indicação de nova integrante pra CoP</t>
  </si>
  <si>
    <t>Marinas DERJO</t>
  </si>
  <si>
    <t>Divulgação de palestra no whatsapp</t>
  </si>
  <si>
    <t>liderança</t>
  </si>
  <si>
    <t>Imagem do whatsapp</t>
  </si>
  <si>
    <t>Video no whatsapp</t>
  </si>
  <si>
    <t>Filhos lindo</t>
  </si>
  <si>
    <t>texto no whatsapp</t>
  </si>
  <si>
    <t>Gestão Estratégica</t>
  </si>
  <si>
    <t>Link sobre tipo de liderança</t>
  </si>
  <si>
    <t>Reflexão</t>
  </si>
  <si>
    <t>Toyota</t>
  </si>
  <si>
    <t>Educacional</t>
  </si>
  <si>
    <t>contribuiu com link de vídeo no whatsapp</t>
  </si>
  <si>
    <t>Mudar - Flávio Gikovate</t>
  </si>
  <si>
    <t>Empreendedorismo</t>
  </si>
  <si>
    <t>reflexao</t>
  </si>
  <si>
    <t>Educação</t>
  </si>
  <si>
    <t>Feedback</t>
  </si>
  <si>
    <t>Relacionamentos e a chave da felicidade</t>
  </si>
  <si>
    <t>Seja diferente e faça a diferença</t>
  </si>
  <si>
    <t>sucesso</t>
  </si>
  <si>
    <t>SMART</t>
  </si>
  <si>
    <t>contribuiu com link de palestra no whatsapp</t>
  </si>
  <si>
    <t>Gestão</t>
  </si>
  <si>
    <t>Ministrou palestra na CoP</t>
  </si>
  <si>
    <t>Habilidades e Competências do Líder</t>
  </si>
  <si>
    <t xml:space="preserve">Levou 2 convidados para o encontro </t>
  </si>
  <si>
    <t>Zilca e Cadu OP.</t>
  </si>
  <si>
    <t>Ednardo Filho e Ricardo Curi OP</t>
  </si>
  <si>
    <t>Levou 1 convidado para o encontro</t>
  </si>
  <si>
    <t>Rafael Oliveira</t>
  </si>
  <si>
    <t>Participou do encontro da CoP</t>
  </si>
  <si>
    <t>28/10/2016</t>
  </si>
  <si>
    <t>contribuiu com mensagem reflexiva no whatsapp</t>
  </si>
  <si>
    <t>contribuiu com divulgação de app desenvolvida por ele no whatsapp</t>
  </si>
  <si>
    <t>contribuiu com divulgação de link no whatsapp</t>
  </si>
  <si>
    <t>Ferramenta Mapa de Empatia</t>
  </si>
  <si>
    <t>contribuiu com link no whatsapp</t>
  </si>
  <si>
    <t>Curso Procrastinação</t>
  </si>
  <si>
    <t>contribuiu com vídeo no whatsapp</t>
  </si>
  <si>
    <t>Fez a tarefa de casa do encontro 09: Habilidades do líder</t>
  </si>
  <si>
    <t>Resolução da tarefa de casa e compartilhada com a facilitadora</t>
  </si>
  <si>
    <t>Resiliência</t>
  </si>
  <si>
    <t>Learning 4.0?</t>
  </si>
  <si>
    <t>Hábitos de visão sistêmica</t>
  </si>
  <si>
    <t>Indicação de livros Daniel Goleman</t>
  </si>
  <si>
    <t>Plano de metas: em resultados ou tarefas?</t>
  </si>
  <si>
    <t>O Poder do Hábito</t>
  </si>
  <si>
    <t>levou convidado pra palestra (Kelly)</t>
  </si>
  <si>
    <t>levou convidado pra palestra (Elisângela)</t>
  </si>
  <si>
    <t>Participou de encontro da Cop</t>
  </si>
  <si>
    <t>17/11/2016</t>
  </si>
  <si>
    <t>hábito</t>
  </si>
  <si>
    <t>18/11/2016</t>
  </si>
  <si>
    <t>chefe</t>
  </si>
  <si>
    <t>Carreira</t>
  </si>
  <si>
    <t>Filmes sobre liderança</t>
  </si>
  <si>
    <t>Reflexao</t>
  </si>
  <si>
    <t>Chefes</t>
  </si>
  <si>
    <t>Livro Drucker</t>
  </si>
  <si>
    <t>contribuiu com idéia sobre a gamificação</t>
  </si>
  <si>
    <t>Kung Fu Leader</t>
  </si>
  <si>
    <t>Divulgação de palestra do Mário Sérgio Cortella</t>
  </si>
  <si>
    <t>Reclamar demais prejudica a saúde</t>
  </si>
  <si>
    <t>Contribuiu com link no whatsapp</t>
  </si>
  <si>
    <t>Hábito</t>
  </si>
  <si>
    <t>Habito</t>
  </si>
  <si>
    <t>Desengajamento</t>
  </si>
  <si>
    <t>Matriz de conhecimento</t>
  </si>
  <si>
    <t>Habilidades e profissionais de TI</t>
  </si>
  <si>
    <t>Contribuiu com imagem no whatsapp</t>
  </si>
  <si>
    <t>Palestra</t>
  </si>
  <si>
    <t>Contribuiu com vídeo no whatsapp</t>
  </si>
  <si>
    <t>Dinheiro x ganância</t>
  </si>
  <si>
    <t>Contribuiu com Texto no whatsapp</t>
  </si>
  <si>
    <t>A nova liderança</t>
  </si>
  <si>
    <t xml:space="preserve">Contribuiu com Texto </t>
  </si>
  <si>
    <t>Mentalidade positiva - Lenda do Oriente</t>
  </si>
  <si>
    <t>Sucesso</t>
  </si>
  <si>
    <t>Team Charter</t>
  </si>
  <si>
    <t>Dar crítica sem ofender</t>
  </si>
  <si>
    <t>Motivação</t>
  </si>
  <si>
    <t>Hoje, todos querem tudo para ontem</t>
  </si>
  <si>
    <t>O medo de perder</t>
  </si>
  <si>
    <t>Fez a tarefa de casa do encontro 10: O poder do hábito</t>
  </si>
  <si>
    <t>Participação dos empregados</t>
  </si>
  <si>
    <t>Contribuiu com links no whatsapp</t>
  </si>
  <si>
    <t>Cursos</t>
  </si>
  <si>
    <t>Aposentadoria</t>
  </si>
  <si>
    <t>Propósito</t>
  </si>
  <si>
    <t>Diretoria do serpro</t>
  </si>
  <si>
    <t>Liderança x inteligência emocional</t>
  </si>
  <si>
    <t>Poder de influenciar pessoas</t>
  </si>
  <si>
    <t>Participação de encontro da CoP (levou convidado Charles)</t>
  </si>
  <si>
    <t xml:space="preserve">Comunicação </t>
  </si>
  <si>
    <t>Participação de encontro da CoP (levou convidado Ricardo)</t>
  </si>
  <si>
    <t>Participação de encontro da CoP (levou convida Charles Martins)</t>
  </si>
  <si>
    <t xml:space="preserve">Participação de encontro da CoP </t>
  </si>
  <si>
    <t xml:space="preserve">comunicação </t>
  </si>
  <si>
    <t>Contribuiu com texto no whatsapp</t>
  </si>
  <si>
    <t>Família</t>
  </si>
  <si>
    <t>Curso UECE</t>
  </si>
  <si>
    <t>Empoderamento</t>
  </si>
  <si>
    <t>Divulgação de curso software zen</t>
  </si>
  <si>
    <t xml:space="preserve">Liderança </t>
  </si>
  <si>
    <t>Gandhi</t>
  </si>
  <si>
    <t>e-Cidadania</t>
  </si>
  <si>
    <t>Fábula</t>
  </si>
  <si>
    <t>Madona</t>
  </si>
  <si>
    <t>Habilidades emocionais curriculum</t>
  </si>
  <si>
    <t>Coach nordestino</t>
  </si>
  <si>
    <t>A pedra no caminho</t>
  </si>
  <si>
    <t>Gente rica</t>
  </si>
  <si>
    <t>indicação de livro</t>
  </si>
  <si>
    <t>retrospectiva 2016</t>
  </si>
  <si>
    <t>Sergio Gomes</t>
  </si>
  <si>
    <t>Imagem no whatsapp</t>
  </si>
  <si>
    <t>Vídeo no whatsapp</t>
  </si>
  <si>
    <t>Link no whatsapp</t>
  </si>
  <si>
    <t>A infancia espiritual</t>
  </si>
  <si>
    <t>Coaching</t>
  </si>
  <si>
    <t>Indicação curso</t>
  </si>
  <si>
    <t>Tendencias para Operação de TI</t>
  </si>
  <si>
    <t>NÍVEIS DO GAME</t>
  </si>
  <si>
    <t>MARGEM DE PONTUAÇÃO</t>
  </si>
  <si>
    <t>FAIXA BRANCA</t>
  </si>
  <si>
    <t>0 – 19</t>
  </si>
  <si>
    <t>FAIXA AZUL</t>
  </si>
  <si>
    <t>20 – 39</t>
  </si>
  <si>
    <t>FAIXA ROXA</t>
  </si>
  <si>
    <t>40 – 59</t>
  </si>
  <si>
    <t>FAIXA MARROM</t>
  </si>
  <si>
    <t>&gt;= 60</t>
  </si>
  <si>
    <t>FAIXA PRETA</t>
  </si>
  <si>
    <t>1 MARROM + 1 ROXA + 1 AZUL</t>
  </si>
  <si>
    <t>2 MARRONS</t>
  </si>
  <si>
    <t>EVENTOS</t>
  </si>
  <si>
    <t>PONTOS POR EVENTO</t>
  </si>
  <si>
    <t>Ministrar uma palestra na Cop.</t>
  </si>
  <si>
    <t>15 pontos</t>
  </si>
  <si>
    <t>Apresentar resultados obtidos através de práticas aprendidas na Cop.</t>
  </si>
  <si>
    <t>10 pontos</t>
  </si>
  <si>
    <t>Fazer as tarefas de casa e compartilhar com o facilitador.</t>
  </si>
  <si>
    <t>8 pontos</t>
  </si>
  <si>
    <t>Participar dos encontros em dupla, ou seja, além de você, levar outra pessoa (podendo ser um convidado ou um membro da própria CoP).</t>
  </si>
  <si>
    <t>6 pontos</t>
  </si>
  <si>
    <t>Participação dos encontros da Cop.</t>
  </si>
  <si>
    <t>4 pontos</t>
  </si>
  <si>
    <t>Divulgar a Cop e engajar uma pessoa como novo participante.</t>
  </si>
  <si>
    <t>2 pontos</t>
  </si>
  <si>
    <t>Contribuir com vídeos, artigos, mensagens e outros materiais relacionados à liderança e/ou Coaching.</t>
  </si>
  <si>
    <t>1 ponto</t>
  </si>
  <si>
    <t>Ministrar uma palestra ou open space na Cop.</t>
  </si>
  <si>
    <t>3 pontos</t>
  </si>
  <si>
    <t>Faixa Azul - Fase 1</t>
  </si>
  <si>
    <t>Faixa Roxa - Fase 1</t>
  </si>
  <si>
    <t>Faixa Marrom - Fase 1</t>
  </si>
  <si>
    <t>5 pontos</t>
  </si>
  <si>
    <t>Regras do Jogo:</t>
  </si>
  <si>
    <t>A cada 4 (quatro) meses, será atualizada a pontuação dos participante, não sendo acumulativa a pontuação.</t>
  </si>
  <si>
    <t>Para se tornar um FAIXA PRETA é necessário obter, pelo menos, 1 FAIXA MARROM, 1 FAIXA ROXA e 1 FAIXA AZUL ou 2 FAIXAS MARRONS, ou seja, uma pontuação mínima de 120 pontos.</t>
  </si>
  <si>
    <t>A tabela de pontos será preenchida diariamente pelo facilitador da COP Liderança Coaching e estará disponível num endereço do Google Drive e no Voce.Serpro para acompanhamento dos participantes.</t>
  </si>
  <si>
    <t>Também será gerado um ranking do jogo por categoria e disponibilizado toda semana.</t>
  </si>
  <si>
    <t>Ao final de cada quadrimestre faremos uma cerimônia de reconhecimento e premiação dos participantes que se destacaram em suas categorias.</t>
  </si>
  <si>
    <t>As pontuações de eventos via whatsapp, serão contabilizadas em dias de segunda a sexta e de 7h da manhã às 22h.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</si>
</sst>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/d/yyyy"/>
    <numFmt numFmtId="166" formatCode="d/m/yyyy"/>
    <numFmt numFmtId="167" formatCode="DD/MM/YY"/>
    <numFmt numFmtId="168" formatCode="dd/mm/yy"/>
  </numFmts>
  <fonts count="15">
    <font>
      <sz val="11.0"/>
      <color rgb="FF000000"/>
      <name val="Calibri"/>
    </font>
    <font>
      <b/>
      <sz val="14.0"/>
    </font>
    <font>
      <i/>
    </font>
    <font>
      <b/>
    </font>
    <font/>
    <font>
      <b/>
      <color rgb="FF000000"/>
    </font>
    <font>
      <b/>
      <color rgb="FF0000FF"/>
    </font>
    <font>
      <b/>
      <color rgb="FFFFFFFF"/>
    </font>
    <font>
      <b/>
      <sz val="18.0"/>
      <color rgb="FF000000"/>
      <name val="Calibri"/>
    </font>
    <font>
      <b/>
      <sz val="12.0"/>
      <color rgb="FF000000"/>
      <name val="Calibri"/>
    </font>
    <font>
      <color rgb="FF000000"/>
      <name val="Calibri"/>
    </font>
    <font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sz val="11.0"/>
      <color rgb="FF2323DC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6633"/>
        <bgColor rgb="FF996633"/>
      </patternFill>
    </fill>
    <fill>
      <patternFill patternType="solid">
        <fgColor rgb="FF9966CC"/>
        <bgColor rgb="FF9966CC"/>
      </patternFill>
    </fill>
    <fill>
      <patternFill patternType="solid">
        <fgColor rgb="FF4A86E8"/>
        <bgColor rgb="FF4A86E8"/>
      </patternFill>
    </fill>
    <fill>
      <patternFill patternType="solid">
        <fgColor rgb="FFFCD5B5"/>
        <bgColor rgb="FFFCD5B5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6633"/>
        <bgColor rgb="FFFF6633"/>
      </patternFill>
    </fill>
    <fill>
      <patternFill patternType="solid">
        <fgColor rgb="FFF79646"/>
        <bgColor rgb="FFF79646"/>
      </patternFill>
    </fill>
    <fill>
      <patternFill patternType="solid">
        <fgColor rgb="FFFFD320"/>
        <bgColor rgb="FFFFD320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1" fillId="0" fontId="3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right"/>
    </xf>
    <xf borderId="1" fillId="3" fontId="2" numFmtId="0" xfId="0" applyAlignment="1" applyBorder="1" applyFill="1" applyFont="1">
      <alignment horizontal="right"/>
    </xf>
    <xf borderId="1" fillId="4" fontId="4" numFmtId="0" xfId="0" applyBorder="1" applyFill="1" applyFont="1"/>
    <xf borderId="1" fillId="5" fontId="4" numFmtId="0" xfId="0" applyBorder="1" applyFill="1" applyFont="1"/>
    <xf borderId="1" fillId="0" fontId="4" numFmtId="0" xfId="0" applyBorder="1" applyFont="1"/>
    <xf borderId="1" fillId="6" fontId="5" numFmtId="0" xfId="0" applyAlignment="1" applyBorder="1" applyFill="1" applyFont="1">
      <alignment horizontal="center" vertical="center"/>
    </xf>
    <xf borderId="1" fillId="7" fontId="6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left" vertical="center"/>
    </xf>
    <xf borderId="1" fillId="7" fontId="5" numFmtId="0" xfId="0" applyAlignment="1" applyBorder="1" applyFont="1">
      <alignment horizontal="center" vertical="center"/>
    </xf>
    <xf borderId="1" fillId="8" fontId="3" numFmtId="0" xfId="0" applyAlignment="1" applyBorder="1" applyFill="1" applyFont="1">
      <alignment/>
    </xf>
    <xf borderId="1" fillId="0" fontId="3" numFmtId="0" xfId="0" applyBorder="1" applyFont="1"/>
    <xf borderId="1" fillId="0" fontId="3" numFmtId="0" xfId="0" applyAlignment="1" applyBorder="1" applyFont="1">
      <alignment/>
    </xf>
    <xf borderId="0" fillId="0" fontId="4" numFmtId="0" xfId="0" applyAlignment="1" applyFont="1">
      <alignment/>
    </xf>
    <xf borderId="1" fillId="7" fontId="7" numFmtId="0" xfId="0" applyAlignment="1" applyBorder="1" applyFont="1">
      <alignment horizontal="center" vertical="center"/>
    </xf>
    <xf borderId="1" fillId="9" fontId="6" numFmtId="0" xfId="0" applyAlignment="1" applyBorder="1" applyFill="1" applyFont="1">
      <alignment horizontal="center"/>
    </xf>
    <xf borderId="2" fillId="0" fontId="4" numFmtId="0" xfId="0" applyBorder="1" applyFont="1"/>
    <xf borderId="3" fillId="0" fontId="3" numFmtId="0" xfId="0" applyBorder="1" applyFont="1"/>
    <xf borderId="0" fillId="0" fontId="3" numFmtId="0" xfId="0" applyFont="1"/>
    <xf borderId="2" fillId="10" fontId="8" numFmtId="0" xfId="0" applyAlignment="1" applyBorder="1" applyFill="1" applyFont="1">
      <alignment horizontal="center" vertical="center"/>
    </xf>
    <xf borderId="4" fillId="0" fontId="4" numFmtId="0" xfId="0" applyBorder="1" applyFont="1"/>
    <xf borderId="3" fillId="0" fontId="4" numFmtId="0" xfId="0" applyBorder="1" applyFont="1"/>
    <xf borderId="0" fillId="0" fontId="9" numFmtId="0" xfId="0" applyAlignment="1" applyFont="1">
      <alignment wrapText="1"/>
    </xf>
    <xf borderId="0" fillId="0" fontId="0" numFmtId="0" xfId="0" applyAlignment="1" applyFont="1">
      <alignment horizontal="right" wrapText="1"/>
    </xf>
    <xf borderId="0" fillId="0" fontId="0" numFmtId="0" xfId="0" applyAlignment="1" applyFont="1">
      <alignment wrapText="1"/>
    </xf>
    <xf borderId="5" fillId="0" fontId="9" numFmtId="0" xfId="0" applyAlignment="1" applyBorder="1" applyFont="1">
      <alignment horizontal="center" wrapText="1"/>
    </xf>
    <xf borderId="0" fillId="0" fontId="9" numFmtId="0" xfId="0" applyAlignment="1" applyFont="1">
      <alignment horizontal="center" wrapText="1"/>
    </xf>
    <xf borderId="6" fillId="0" fontId="9" numFmtId="0" xfId="0" applyAlignment="1" applyBorder="1" applyFont="1">
      <alignment wrapText="1"/>
    </xf>
    <xf borderId="7" fillId="11" fontId="0" numFmtId="0" xfId="0" applyAlignment="1" applyBorder="1" applyFill="1" applyFont="1">
      <alignment horizontal="center" vertical="center" wrapText="1"/>
    </xf>
    <xf borderId="8" fillId="11" fontId="0" numFmtId="0" xfId="0" applyAlignment="1" applyBorder="1" applyFont="1">
      <alignment horizontal="center" vertical="center" wrapText="1"/>
    </xf>
    <xf borderId="9" fillId="11" fontId="0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 wrapText="1"/>
    </xf>
    <xf borderId="10" fillId="6" fontId="0" numFmtId="0" xfId="0" applyAlignment="1" applyBorder="1" applyFont="1">
      <alignment/>
    </xf>
    <xf borderId="10" fillId="0" fontId="0" numFmtId="164" xfId="0" applyAlignment="1" applyBorder="1" applyFont="1" applyNumberFormat="1">
      <alignment/>
    </xf>
    <xf borderId="11" fillId="0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11" fillId="7" fontId="10" numFmtId="0" xfId="0" applyAlignment="1" applyBorder="1" applyFont="1">
      <alignment/>
    </xf>
    <xf borderId="10" fillId="0" fontId="0" numFmtId="0" xfId="0" applyAlignment="1" applyBorder="1" applyFont="1">
      <alignment wrapText="1"/>
    </xf>
    <xf borderId="11" fillId="0" fontId="0" numFmtId="0" xfId="0" applyAlignment="1" applyBorder="1" applyFont="1">
      <alignment vertical="center" wrapText="1"/>
    </xf>
    <xf borderId="10" fillId="0" fontId="0" numFmtId="164" xfId="0" applyAlignment="1" applyBorder="1" applyFont="1" applyNumberFormat="1">
      <alignment horizontal="right"/>
    </xf>
    <xf borderId="10" fillId="0" fontId="0" numFmtId="0" xfId="0" applyAlignment="1" applyBorder="1" applyFont="1">
      <alignment horizontal="right"/>
    </xf>
    <xf borderId="10" fillId="0" fontId="0" numFmtId="0" xfId="0" applyAlignment="1" applyBorder="1" applyFont="1">
      <alignment wrapText="1"/>
    </xf>
    <xf borderId="10" fillId="0" fontId="0" numFmtId="165" xfId="0" applyAlignment="1" applyBorder="1" applyFont="1" applyNumberFormat="1">
      <alignment/>
    </xf>
    <xf borderId="10" fillId="0" fontId="0" numFmtId="166" xfId="0" applyAlignment="1" applyBorder="1" applyFont="1" applyNumberFormat="1">
      <alignment/>
    </xf>
    <xf borderId="10" fillId="0" fontId="0" numFmtId="0" xfId="0" applyAlignment="1" applyBorder="1" applyFont="1">
      <alignment/>
    </xf>
    <xf borderId="10" fillId="0" fontId="0" numFmtId="166" xfId="0" applyAlignment="1" applyBorder="1" applyFont="1" applyNumberFormat="1">
      <alignment horizontal="right"/>
    </xf>
    <xf borderId="12" fillId="0" fontId="0" numFmtId="0" xfId="0" applyAlignment="1" applyBorder="1" applyFont="1">
      <alignment wrapText="1"/>
    </xf>
    <xf borderId="12" fillId="0" fontId="0" numFmtId="0" xfId="0" applyAlignment="1" applyBorder="1" applyFont="1">
      <alignment horizontal="right" wrapText="1"/>
    </xf>
    <xf borderId="12" fillId="0" fontId="0" numFmtId="0" xfId="0" applyAlignment="1" applyBorder="1" applyFont="1">
      <alignment wrapText="1"/>
    </xf>
    <xf borderId="12" fillId="0" fontId="11" numFmtId="0" xfId="0" applyAlignment="1" applyBorder="1" applyFont="1">
      <alignment/>
    </xf>
    <xf borderId="12" fillId="0" fontId="11" numFmtId="0" xfId="0" applyAlignment="1" applyBorder="1" applyFont="1">
      <alignment/>
    </xf>
    <xf borderId="0" fillId="0" fontId="0" numFmtId="0" xfId="0" applyFont="1"/>
    <xf borderId="11" fillId="0" fontId="0" numFmtId="167" xfId="0" applyAlignment="1" applyBorder="1" applyFont="1" applyNumberFormat="1">
      <alignment/>
    </xf>
    <xf borderId="10" fillId="0" fontId="0" numFmtId="167" xfId="0" applyAlignment="1" applyBorder="1" applyFont="1" applyNumberFormat="1">
      <alignment/>
    </xf>
    <xf borderId="10" fillId="0" fontId="0" numFmtId="168" xfId="0" applyAlignment="1" applyBorder="1" applyFont="1" applyNumberFormat="1">
      <alignment/>
    </xf>
    <xf borderId="10" fillId="6" fontId="0" numFmtId="0" xfId="0" applyBorder="1" applyFont="1"/>
    <xf borderId="10" fillId="0" fontId="0" numFmtId="0" xfId="0" applyBorder="1" applyFont="1"/>
    <xf borderId="11" fillId="0" fontId="0" numFmtId="167" xfId="0" applyBorder="1" applyFont="1" applyNumberFormat="1"/>
    <xf borderId="11" fillId="0" fontId="0" numFmtId="0" xfId="0" applyAlignment="1" applyBorder="1" applyFont="1">
      <alignment wrapText="1"/>
    </xf>
    <xf borderId="10" fillId="0" fontId="0" numFmtId="167" xfId="0" applyBorder="1" applyFont="1" applyNumberFormat="1"/>
    <xf borderId="10" fillId="12" fontId="12" numFmtId="0" xfId="0" applyBorder="1" applyFill="1" applyFont="1"/>
    <xf borderId="10" fillId="13" fontId="12" numFmtId="0" xfId="0" applyAlignment="1" applyBorder="1" applyFill="1" applyFont="1">
      <alignment horizontal="center"/>
    </xf>
    <xf borderId="10" fillId="13" fontId="12" numFmtId="0" xfId="0" applyAlignment="1" applyBorder="1" applyFont="1">
      <alignment horizontal="center"/>
    </xf>
    <xf borderId="10" fillId="0" fontId="12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 wrapText="1"/>
    </xf>
    <xf borderId="10" fillId="5" fontId="13" numFmtId="0" xfId="0" applyAlignment="1" applyBorder="1" applyFont="1">
      <alignment horizontal="center" vertical="center"/>
    </xf>
    <xf borderId="10" fillId="4" fontId="13" numFmtId="0" xfId="0" applyAlignment="1" applyBorder="1" applyFont="1">
      <alignment horizontal="center" vertical="center"/>
    </xf>
    <xf borderId="10" fillId="3" fontId="13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3" fillId="2" fontId="1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1" fillId="0" fontId="4" numFmtId="0" xfId="0" applyBorder="1" applyFont="1"/>
    <xf borderId="10" fillId="14" fontId="12" numFmtId="0" xfId="0" applyBorder="1" applyFill="1" applyFont="1"/>
    <xf borderId="10" fillId="12" fontId="12" numFmtId="0" xfId="0" applyAlignment="1" applyBorder="1" applyFont="1">
      <alignment/>
    </xf>
    <xf borderId="13" fillId="0" fontId="0" numFmtId="0" xfId="0" applyBorder="1" applyFont="1"/>
    <xf borderId="1" fillId="0" fontId="0" numFmtId="0" xfId="0" applyAlignment="1" applyBorder="1" applyFont="1">
      <alignment vertical="center" wrapText="1"/>
    </xf>
    <xf borderId="1" fillId="0" fontId="0" numFmtId="0" xfId="0" applyBorder="1" applyFont="1"/>
    <xf borderId="1" fillId="0" fontId="0" numFmtId="0" xfId="0" applyAlignment="1" applyBorder="1" applyFont="1">
      <alignment vertical="center" wrapText="1"/>
    </xf>
    <xf borderId="1" fillId="0" fontId="0" numFmtId="0" xfId="0" applyAlignment="1" applyBorder="1" applyFont="1">
      <alignment/>
    </xf>
    <xf borderId="1" fillId="0" fontId="0" numFmtId="0" xfId="0" applyAlignment="1" applyBorder="1" applyFont="1">
      <alignment/>
    </xf>
    <xf borderId="14" fillId="10" fontId="14" numFmtId="0" xfId="0" applyAlignment="1" applyBorder="1" applyFont="1">
      <alignment horizontal="center" vertical="center"/>
    </xf>
    <xf borderId="15" fillId="0" fontId="4" numFmtId="0" xfId="0" applyBorder="1" applyFont="1"/>
    <xf borderId="12" fillId="0" fontId="4" numFmtId="0" xfId="0" applyBorder="1" applyFont="1"/>
    <xf borderId="14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left" vertical="center" wrapText="1"/>
    </xf>
    <xf borderId="14" fillId="0" fontId="0" numFmtId="0" xfId="0" applyAlignment="1" applyBorder="1" applyFont="1">
      <alignment horizontal="left" vertical="center" wrapText="1"/>
    </xf>
    <xf borderId="0" fillId="0" fontId="0" numFmtId="0" xfId="0" applyAlignment="1" applyFont="1">
      <alignment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996633"/>
          <bgColor rgb="FF996633"/>
        </patternFill>
      </fill>
      <alignment/>
      <border>
        <left/>
        <right/>
        <top/>
        <bottom/>
      </border>
    </dxf>
    <dxf>
      <font/>
      <fill>
        <patternFill patternType="solid">
          <fgColor rgb="FF9966CC"/>
          <bgColor rgb="FF9966CC"/>
        </patternFill>
      </fill>
      <alignment/>
      <border>
        <left/>
        <right/>
        <top/>
        <bottom/>
      </border>
    </dxf>
    <dxf>
      <font/>
      <fill>
        <patternFill patternType="solid">
          <fgColor rgb="FF4A86E8"/>
          <bgColor rgb="FF4A86E8"/>
        </patternFill>
      </fill>
      <alignment/>
      <border>
        <left/>
        <right/>
        <top/>
        <bottom/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jpg"/><Relationship Id="rId2" Type="http://schemas.openxmlformats.org/officeDocument/2006/relationships/image" Target="../media/image01.jpg"/><Relationship Id="rId3" Type="http://schemas.openxmlformats.org/officeDocument/2006/relationships/image" Target="../media/image03.jpg"/><Relationship Id="rId4" Type="http://schemas.openxmlformats.org/officeDocument/2006/relationships/image" Target="../media/image00.jpg"/><Relationship Id="rId5" Type="http://schemas.openxmlformats.org/officeDocument/2006/relationships/image" Target="../media/image04.jp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jpg"/><Relationship Id="rId2" Type="http://schemas.openxmlformats.org/officeDocument/2006/relationships/image" Target="../media/image09.jpg"/><Relationship Id="rId3" Type="http://schemas.openxmlformats.org/officeDocument/2006/relationships/image" Target="../media/image07.jpg"/><Relationship Id="rId4" Type="http://schemas.openxmlformats.org/officeDocument/2006/relationships/image" Target="../media/image05.jpg"/><Relationship Id="rId5" Type="http://schemas.openxmlformats.org/officeDocument/2006/relationships/image" Target="../media/image08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3</xdr:row>
      <xdr:rowOff>0</xdr:rowOff>
    </xdr:from>
    <xdr:to>
      <xdr:col>2</xdr:col>
      <xdr:colOff>1333500</xdr:colOff>
      <xdr:row>3</xdr:row>
      <xdr:rowOff>1143000</xdr:rowOff>
    </xdr:to>
    <xdr:pic>
      <xdr:nvPicPr>
        <xdr:cNvPr id="0" name="image02.jp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33500" cy="11430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9525</xdr:colOff>
      <xdr:row>3</xdr:row>
      <xdr:rowOff>0</xdr:rowOff>
    </xdr:from>
    <xdr:to>
      <xdr:col>4</xdr:col>
      <xdr:colOff>1266825</xdr:colOff>
      <xdr:row>3</xdr:row>
      <xdr:rowOff>1133475</xdr:rowOff>
    </xdr:to>
    <xdr:pic>
      <xdr:nvPicPr>
        <xdr:cNvPr id="0" name="image01.jpg" title="Imagem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257300" cy="113347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0</xdr:colOff>
      <xdr:row>2</xdr:row>
      <xdr:rowOff>180975</xdr:rowOff>
    </xdr:from>
    <xdr:to>
      <xdr:col>5</xdr:col>
      <xdr:colOff>1343025</xdr:colOff>
      <xdr:row>3</xdr:row>
      <xdr:rowOff>1162050</xdr:rowOff>
    </xdr:to>
    <xdr:pic>
      <xdr:nvPicPr>
        <xdr:cNvPr id="0" name="image03.jpg" title="Imagem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343025" cy="1171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1285875</xdr:colOff>
      <xdr:row>3</xdr:row>
      <xdr:rowOff>1133475</xdr:rowOff>
    </xdr:to>
    <xdr:pic>
      <xdr:nvPicPr>
        <xdr:cNvPr id="0" name="image00.jpg" title="Imagem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285875" cy="113347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3</xdr:row>
      <xdr:rowOff>0</xdr:rowOff>
    </xdr:from>
    <xdr:to>
      <xdr:col>1</xdr:col>
      <xdr:colOff>1257300</xdr:colOff>
      <xdr:row>3</xdr:row>
      <xdr:rowOff>1162050</xdr:rowOff>
    </xdr:to>
    <xdr:pic>
      <xdr:nvPicPr>
        <xdr:cNvPr descr="FAIXA PRETA" id="0" name="image04.jpg" title="Imagem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1257300" cy="1162050"/>
        </a:xfrm>
        <a:prstGeom prst="rect">
          <a:avLst/>
        </a:prstGeom>
        <a:noFill/>
      </xdr:spPr>
    </xdr:pic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</xdr:row>
      <xdr:rowOff>9525</xdr:rowOff>
    </xdr:from>
    <xdr:to>
      <xdr:col>0</xdr:col>
      <xdr:colOff>1066800</xdr:colOff>
      <xdr:row>2</xdr:row>
      <xdr:rowOff>990600</xdr:rowOff>
    </xdr:to>
    <xdr:pic>
      <xdr:nvPicPr>
        <xdr:cNvPr id="0" name="image06.jpg" title="Imagem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81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</xdr:row>
      <xdr:rowOff>9525</xdr:rowOff>
    </xdr:from>
    <xdr:to>
      <xdr:col>0</xdr:col>
      <xdr:colOff>1066800</xdr:colOff>
      <xdr:row>3</xdr:row>
      <xdr:rowOff>981075</xdr:rowOff>
    </xdr:to>
    <xdr:pic>
      <xdr:nvPicPr>
        <xdr:cNvPr id="0" name="image09.jpg" title="Imagem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066800" cy="971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</xdr:colOff>
      <xdr:row>4</xdr:row>
      <xdr:rowOff>57150</xdr:rowOff>
    </xdr:from>
    <xdr:to>
      <xdr:col>0</xdr:col>
      <xdr:colOff>1019175</xdr:colOff>
      <xdr:row>4</xdr:row>
      <xdr:rowOff>1066800</xdr:rowOff>
    </xdr:to>
    <xdr:pic>
      <xdr:nvPicPr>
        <xdr:cNvPr id="0" name="image07.jpg" title="Imagem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09650" cy="10096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</xdr:colOff>
      <xdr:row>5</xdr:row>
      <xdr:rowOff>19050</xdr:rowOff>
    </xdr:from>
    <xdr:to>
      <xdr:col>0</xdr:col>
      <xdr:colOff>1057275</xdr:colOff>
      <xdr:row>5</xdr:row>
      <xdr:rowOff>1057275</xdr:rowOff>
    </xdr:to>
    <xdr:pic>
      <xdr:nvPicPr>
        <xdr:cNvPr id="0" name="image05.jpg" title="Imagem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038225" cy="1038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6</xdr:row>
      <xdr:rowOff>9525</xdr:rowOff>
    </xdr:from>
    <xdr:to>
      <xdr:col>0</xdr:col>
      <xdr:colOff>1057275</xdr:colOff>
      <xdr:row>7</xdr:row>
      <xdr:rowOff>838200</xdr:rowOff>
    </xdr:to>
    <xdr:pic>
      <xdr:nvPicPr>
        <xdr:cNvPr id="0" name="image08.jpg" title="Imagem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1057275" cy="1019175"/>
        </a:xfrm>
        <a:prstGeom prst="rect">
          <a:avLst/>
        </a:prstGeom>
        <a:noFill/>
      </xdr:spPr>
    </xdr:pic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400" sheet="PONTUAÇÃO SET-DEZ-2016"/>
  </cacheSource>
  <cacheFields>
    <cacheField name="PARTICIPANTES" numFmtId="0">
      <sharedItems containsBlank="1">
        <s v="Aline"/>
        <s v="Allan"/>
        <s v="Ana Cláudia"/>
        <s v="Carlos Henrique"/>
        <s v="Cláudio"/>
        <s v="Fred"/>
        <s v="Gibi"/>
        <s v="Ingrid"/>
        <s v="Leninha"/>
        <s v="Marluce"/>
        <s v="Nádia"/>
        <s v="Neiva"/>
        <s v="Neusa"/>
        <s v="Patrícia"/>
        <s v="Paulo Mendonça"/>
        <s v="Rogério"/>
        <s v="Valdênia"/>
        <s v="Vera"/>
        <s v="Vilani"/>
        <s v="Silvia Helena"/>
        <s v="Sérgio Gomes"/>
        <s v="Walter Galvão"/>
        <s v="Duda"/>
        <s v="André Barros"/>
        <s v="Ednardo"/>
        <s v="Elza"/>
        <s v="Suderland"/>
        <s v="Ana Nery"/>
        <s v="Solange"/>
        <s v="Selma"/>
        <s v="Marinas"/>
        <s v="Germano"/>
        <s v="Stael"/>
        <s v="Paula Fernandes"/>
        <s v="Vagner"/>
        <s v="Márcia Gomes"/>
        <s v="Camila"/>
        <s v="Mayra"/>
        <s v="Cândida"/>
        <s v="Lobinho"/>
        <s v="Paty"/>
        <m/>
      </sharedItems>
    </cacheField>
    <cacheField name="Data do evento">
      <sharedItems containsDate="1" containsBlank="1" containsMixedTypes="1">
        <d v="2016-09-16T00:00:00Z"/>
        <d v="2016-09-19T00:00:00Z"/>
        <d v="2016-09-20T00:00:00Z"/>
        <d v="2016-09-21T00:00:00Z"/>
        <s v="23/09/2016"/>
        <d v="2016-09-26T00:00:00Z"/>
        <s v="27/09/2016"/>
        <s v="28/09/2016"/>
        <d v="2016-09-29T00:00:00Z"/>
        <d v="2016-09-30T00:00:00Z"/>
        <d v="2016-10-03T00:00:00Z"/>
        <d v="2016-10-04T00:00:00Z"/>
        <d v="2016-10-05T00:00:00Z"/>
        <d v="2016-10-06T00:00:00Z"/>
        <d v="2016-10-07T00:00:00Z"/>
        <d v="2016-10-10T00:00:00Z"/>
        <d v="2016-10-11T00:00:00Z"/>
        <d v="2016-10-12T00:00:00Z"/>
        <d v="2016-10-13T00:00:00Z"/>
        <d v="2016-10-14T00:00:00Z"/>
        <d v="2016-10-17T00:00:00Z"/>
        <d v="2016-10-18T00:00:00Z"/>
        <d v="2016-10-19T00:00:00Z"/>
        <d v="2016-10-20T00:00:00Z"/>
        <d v="2016-10-21T00:00:00Z"/>
        <d v="2016-10-24T00:00:00Z"/>
        <d v="2016-10-25T00:00:00Z"/>
        <d v="2016-10-26T00:00:00Z"/>
        <d v="2016-10-27T00:00:00Z"/>
        <s v="28/10/2016"/>
        <d v="2016-10-31T00:00:00Z"/>
        <d v="2016-11-01T00:00:00Z"/>
        <d v="2016-11-14T00:00:00Z"/>
        <d v="2016-11-16T00:00:00Z"/>
        <d v="2016-11-17T00:00:00Z"/>
        <s v="18/11/2016"/>
        <d v="2016-11-21T00:00:00Z"/>
        <d v="2016-11-22T00:00:00Z"/>
        <d v="2016-11-23T00:00:00Z"/>
        <d v="2016-11-24T00:00:00Z"/>
        <d v="2016-11-28T00:00:00Z"/>
        <d v="2016-11-29T00:00:00Z"/>
        <d v="2016-11-30T00:00:00Z"/>
        <d v="2016-12-01T00:00:00Z"/>
        <d v="2016-12-02T00:00:00Z"/>
        <d v="2016-12-05T00:00:00Z"/>
        <d v="2016-12-06T00:00:00Z"/>
        <d v="2016-12-02T00:00:00Z"/>
        <d v="2016-12-07T00:00:00Z"/>
        <d v="2016-12-08T00:00:00Z"/>
        <d v="2016-12-09T00:00:00Z"/>
        <d v="2016-12-12T00:00:00Z"/>
        <d v="2016-12-13T00:00:00Z"/>
        <d v="2016-12-14T00:00:00Z"/>
        <d v="2016-12-15T00:00:00Z"/>
        <d v="2016-12-16T00:00:00Z"/>
        <d v="2016-12-19T00:00:00Z"/>
        <d v="2016-12-20T00:00:00Z"/>
        <d v="2016-12-21T00:00:00Z"/>
        <d v="2016-12-22T00:00:00Z"/>
        <d v="2016-12-23T00:00:00Z"/>
        <d v="2016-12-26T00:00:00Z"/>
        <d v="2016-12-27T00:00:00Z"/>
        <d v="2016-12-28T00:00:00Z"/>
        <d v="2016-12-29T00:00:00Z"/>
        <d v="2016-12-30T00:00:00Z"/>
        <m/>
      </sharedItems>
    </cacheField>
    <cacheField name="Evento" numFmtId="0">
      <sharedItems containsBlank="1">
        <s v="Participação no encontro da CoP"/>
        <s v="Contribui com imagem no whatsapp"/>
        <s v="Contribui com poema sobre a CoP no whatsapp"/>
        <s v="Contribui com texto no whatsapp"/>
        <s v="Divulgou a cop e engajou novo integrante da GLFLA"/>
        <s v="Divulgou a cop e engajou novo integrante"/>
        <s v="Participou do encontro em dupla (levou convidada da sua equipe)."/>
        <s v="Contribui com vídeo no whatsapp"/>
        <s v="contribuiu com texto no whatsapp"/>
        <s v="contribuiu com imagem no whatsapp"/>
        <s v="Contribuiu com video no whatsapp"/>
        <s v="contribuiu com imagem no whasapp"/>
        <s v="contribuiu com vídeo no whasapp"/>
        <s v="contribuiu divulgação de curso no whasapp"/>
        <s v="contribuiu com mensagem de reflexão no whasapp"/>
        <s v="contribuiu com link no whasapp"/>
        <s v="contribuiu com link no voce.serpro"/>
        <s v="indicação de nova integrante pra CoP"/>
        <s v="Divulgação de palestra no whatsapp"/>
        <s v="Imagem do whatsapp"/>
        <s v="Video no whatsapp"/>
        <s v="texto no whatsapp"/>
        <s v="Link sobre tipo de liderança"/>
        <s v="contribuiu com link de vídeo no whatsapp"/>
        <s v="contribuiu com link de palestra no whatsapp"/>
        <s v="Ministrou palestra na CoP"/>
        <s v="Levou 2 convidados para o encontro "/>
        <s v="Levou 1 convidado para o encontro"/>
        <s v="Participou do encontro da CoP"/>
        <s v="contribuiu com mensagem reflexiva no whatsapp"/>
        <s v="contribuiu com divulgação de app desenvolvida por ele no whatsapp"/>
        <s v="contribuiu com divulgação de link no whatsapp"/>
        <s v="contribuiu com link no whatsapp"/>
        <s v="contribuiu com vídeo no whatsapp"/>
        <s v="Fez a tarefa de casa do encontro 09: Habilidades do líder"/>
        <s v="levou convidado pra palestra (Kelly)"/>
        <s v="levou convidado pra palestra (Elisângela)"/>
        <s v="Participou de encontro da Cop"/>
        <s v="contribuiu com idéia sobre a gamificação"/>
        <s v="Contribuiu com Texto "/>
        <s v="Fez a tarefa de casa do encontro 10: O poder do hábito"/>
        <s v="Contribuiu com links no whatsapp"/>
        <s v="Participação de encontro da CoP (levou convidado Charles)"/>
        <s v="Participação de encontro da CoP (levou convidado Ricardo)"/>
        <s v="Participação de encontro da CoP (levou convida Charles Martins)"/>
        <s v="Participação de encontro da CoP "/>
        <m/>
      </sharedItems>
    </cacheField>
    <cacheField name="Pontuação">
      <sharedItems containsMixedTypes="1" containsNumber="1" containsInteger="1">
        <n v="4.0"/>
        <n v="1.0"/>
        <n v="2.0"/>
        <n v="6.0"/>
        <n v="15.0"/>
        <n v="12.0"/>
        <n v="8.0"/>
        <s v=""/>
      </sharedItems>
    </cacheField>
    <cacheField name="Observação" numFmtId="0">
      <sharedItems containsBlank="1">
        <s v="Equipes Auto-organizáveis"/>
        <s v="Motivacional"/>
        <s v="Poema CoP"/>
        <s v="Sobre tipos de liderança"/>
        <s v="Sobre a pontualidade "/>
        <s v="Henrique Bittencourt"/>
        <s v="Propaganda de curso"/>
        <s v="Pato Ou Águia comportamental"/>
        <s v="Marluce"/>
        <s v="Divulgação de palestra Liderança"/>
        <s v="Divulgação de curso"/>
        <s v="Qualidade de vida"/>
        <m/>
        <s v="Divulgação de curso de liderança"/>
        <s v="Ambiente organizacional"/>
        <s v="Inspirador gentileza"/>
        <s v="Teste de stress"/>
        <s v="Mediocridade"/>
        <s v="Management 3.0"/>
        <s v="líder sem status"/>
        <s v="livro"/>
        <s v="Ferramenta de feedback"/>
        <s v="texto sobre feedback"/>
        <s v="Ferramentas de Feedback"/>
        <s v="Bom dia"/>
        <s v="Seminário"/>
        <s v="gestão"/>
        <s v="reflexão"/>
        <s v="Marinas DERJO"/>
        <s v="liderança"/>
        <s v="Filhos lindo"/>
        <s v="Gestão Estratégica"/>
        <s v="Toyota"/>
        <s v="Educacional"/>
        <s v="Mudar - Flávio Gikovate"/>
        <s v="Empreendedorismo"/>
        <s v="reflexao"/>
        <s v="Educação"/>
        <s v="Feedback"/>
        <s v="Relacionamentos e a chave da felicidade"/>
        <s v="Seja diferente e faça a diferença"/>
        <s v="sucesso"/>
        <s v="SMART"/>
        <s v="Habilidades e Competências do Líder"/>
        <s v="Zilca e Cadu OP."/>
        <s v="Ednardo Filho e Ricardo Curi OP"/>
        <s v="Rafael Oliveira"/>
        <s v="Ferramenta Mapa de Empatia"/>
        <s v="Curso Procrastinação"/>
        <s v="Resolução da tarefa de casa e compartilhada com a facilitadora"/>
        <s v="Resiliência"/>
        <s v="Learning 4.0?"/>
        <s v="Hábitos de visão sistêmica"/>
        <s v="Indicação de livros Daniel Goleman"/>
        <s v="Plano de metas: em resultados ou tarefas?"/>
        <s v="O Poder do Hábito"/>
        <s v="hábito"/>
        <s v="chefe"/>
        <s v="Carreira"/>
        <s v="Filmes sobre liderança"/>
        <s v="Chefes"/>
        <s v="Livro Drucker"/>
        <s v="Kung Fu Leader"/>
        <s v="Divulgação de palestra do Mário Sérgio Cortella"/>
        <s v="Reclamar demais prejudica a saúde"/>
        <s v="Habito"/>
        <s v="Desengajamento"/>
        <s v="Matriz de conhecimento"/>
        <s v="Habilidades e profissionais de TI"/>
        <s v="Palestra"/>
        <s v="Dinheiro x ganância"/>
        <s v="A nova liderança"/>
        <s v="Mentalidade positiva - Lenda do Oriente"/>
        <s v="Team Charter"/>
        <s v="Dar crítica sem ofender"/>
        <s v="Motivação"/>
        <s v="Hoje, todos querem tudo para ontem"/>
        <s v="O medo de perder"/>
        <s v="Participação dos empregados"/>
        <s v="Cursos"/>
        <s v="Aposentadoria"/>
        <s v="Propósito"/>
        <s v="Diretoria do serpro"/>
        <s v="Liderança x inteligência emocional"/>
        <s v="Poder de influenciar pessoas"/>
        <s v="Comunicação "/>
        <s v="Família"/>
        <s v="Curso UECE"/>
        <s v="Empoderamento"/>
        <s v="Divulgação de curso software zen"/>
        <s v="Liderança "/>
        <s v="Gandhi"/>
        <s v="e-Cidadania"/>
        <s v="Fábula"/>
        <s v="Madona"/>
        <s v="Habilidades emocionais curriculum"/>
        <s v="Coach nordestino"/>
        <s v="A pedra no caminho"/>
        <s v="Gente rica"/>
        <s v="indicação de livro"/>
        <s v="retrospectiva 201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132" sheet="PONTUAÇÃO JAN-MAR-2017"/>
  </cacheSource>
  <cacheFields>
    <cacheField name="PARTICIPANTES" numFmtId="0">
      <sharedItems containsBlank="1">
        <s v="Neiva"/>
        <s v="Solange"/>
        <s v="Gibi"/>
        <s v="Patrícia"/>
        <s v="Ednardo"/>
        <s v="Suderland"/>
        <s v="Ingrid"/>
        <s v="Vera"/>
        <s v="Sergio Gomes"/>
        <m/>
      </sharedItems>
    </cacheField>
    <cacheField name="Data do evento" numFmtId="167">
      <sharedItems containsString="0" containsBlank="1" containsNumber="1" containsInteger="1">
        <n v="42737.0"/>
        <n v="42738.0"/>
        <n v="42740.0"/>
        <n v="42741.0"/>
        <n v="42744.0"/>
        <m/>
      </sharedItems>
    </cacheField>
    <cacheField name="Evento" numFmtId="0">
      <sharedItems containsBlank="1">
        <s v="Imagem no whatsapp"/>
        <s v="Vídeo no whatsapp"/>
        <s v="Link no whatsapp"/>
        <m/>
      </sharedItems>
    </cacheField>
    <cacheField name="Pontuação" numFmtId="0">
      <sharedItems containsString="0" containsBlank="1" containsNumber="1" containsInteger="1">
        <n v="1.0"/>
        <m/>
      </sharedItems>
    </cacheField>
    <cacheField name="Observação" numFmtId="0">
      <sharedItems containsBlank="1">
        <s v="Motivacional"/>
        <s v="Reflexão"/>
        <s v="A infancia espiritual"/>
        <s v="Coaching"/>
        <s v="Indicação curso"/>
        <s v="Tendencias para Operação de TI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3:E132" sheet="PONTUAÇÃO ABR-JUN-2017"/>
  </cacheSource>
  <cacheFields>
    <cacheField name="PARTICIPANTES" numFmtId="0">
      <sharedItems containsString="0" containsBlank="1">
        <m/>
      </sharedItems>
    </cacheField>
    <cacheField name="Data do evento" numFmtId="0">
      <sharedItems containsString="0" containsBlank="1">
        <m/>
      </sharedItems>
    </cacheField>
    <cacheField name="Evento" numFmtId="0">
      <sharedItems containsString="0" containsBlank="1">
        <m/>
      </sharedItems>
    </cacheField>
    <cacheField name="Pontuação" numFmtId="0">
      <sharedItems containsString="0" containsBlank="1">
        <m/>
      </sharedItems>
    </cacheField>
    <cacheField name="Observação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RANKING SET-DEZ-2016" cacheId="0" dataCaption="" rowGrandTotals="0">
  <location ref="B3:C45" firstHeaderRow="1" firstDataRow="2" firstDataCol="0"/>
  <pivotFields>
    <pivotField name="PARTICIPANTES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Event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ntuação" dataFiel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bservaçã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>
    <field x="0"/>
  </rowFields>
  <dataFields>
    <dataField name="SUM of Pontuação" fld="3" baseField="0"/>
  </dataFields>
</pivotTableDefinition>
</file>

<file path=xl/pivotTables/pivotTable2.xml><?xml version="1.0" encoding="utf-8"?>
<pivotTableDefinition xmlns="http://schemas.openxmlformats.org/spreadsheetml/2006/main" name="RANKING JAN-MAR-2017" cacheId="1" dataCaption="" rowGrandTotals="0">
  <location ref="B4:C14" firstHeaderRow="1" firstDataRow="2" firstDataCol="0"/>
  <pivotFields>
    <pivotField name="PARTICIPANTES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numFmtId="167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vento" outline="0" multipleItemSelectionAllowed="1" showAll="0">
      <items>
        <item x="0"/>
        <item x="1"/>
        <item x="2"/>
        <item x="3"/>
        <item t="default"/>
      </items>
    </pivotField>
    <pivotField name="Pontuação" dataField="1" outline="0" multipleItemSelectionAllowed="1" showAll="0">
      <items>
        <item x="0"/>
        <item x="1"/>
        <item t="default"/>
      </items>
    </pivotField>
    <pivotField name="Observação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SUM of Pontuação" fld="3" baseField="0"/>
  </dataFields>
</pivotTableDefinition>
</file>

<file path=xl/pivotTables/pivotTable3.xml><?xml version="1.0" encoding="utf-8"?>
<pivotTableDefinition xmlns="http://schemas.openxmlformats.org/spreadsheetml/2006/main" name="RANKING ABR-JUN-2017" cacheId="2" dataCaption="" rowGrandTotals="0">
  <location ref="B4:C5" firstHeaderRow="1" firstDataRow="2" firstDataCol="0"/>
  <pivotFields>
    <pivotField name="PARTICIPANTES" axis="axisRow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 do evento" outline="0" multipleItemSelectionAllowed="1" showAll="0">
      <items>
        <item x="0"/>
        <item t="default"/>
      </items>
    </pivotField>
    <pivotField name="Evento" outline="0" multipleItemSelectionAllowed="1" showAll="0">
      <items>
        <item x="0"/>
        <item t="default"/>
      </items>
    </pivotField>
    <pivotField name="Pontuação" dataField="1" outline="0" multipleItemSelectionAllowed="1" showAll="0">
      <items>
        <item x="0"/>
        <item t="default"/>
      </items>
    </pivotField>
    <pivotField name="Observação" outline="0" multipleItemSelectionAllowed="1" showAll="0">
      <items>
        <item x="0"/>
        <item t="default"/>
      </items>
    </pivotField>
  </pivotFields>
  <rowFields>
    <field x="0"/>
  </rowFields>
  <dataFields>
    <dataField name="SUM of Pontuação" fld="3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5.5"/>
    <col customWidth="1" min="2" max="2" width="16.88"/>
    <col customWidth="1" min="3" max="3" width="17.88"/>
    <col customWidth="1" min="4" max="4" width="17.38"/>
    <col customWidth="1" min="5" max="5" width="17.13"/>
    <col customWidth="1" min="6" max="6" width="18.0"/>
  </cols>
  <sheetData>
    <row r="1">
      <c r="A1" s="1" t="s">
        <v>0</v>
      </c>
    </row>
    <row r="2">
      <c r="A2" s="2"/>
      <c r="B2" s="2" t="s">
        <v>1</v>
      </c>
    </row>
    <row r="3">
      <c r="A3" s="3" t="s">
        <v>2</v>
      </c>
      <c r="B3" s="4"/>
      <c r="C3" s="5"/>
      <c r="D3" s="6"/>
      <c r="E3" s="7"/>
      <c r="F3" s="8"/>
    </row>
    <row r="4" ht="93.0" customHeight="1">
      <c r="A4" s="9" t="s">
        <v>3</v>
      </c>
      <c r="B4" s="10"/>
      <c r="C4" s="10"/>
      <c r="D4" s="10"/>
      <c r="E4" s="10"/>
      <c r="F4" s="10"/>
    </row>
    <row r="5" ht="16.5" customHeight="1">
      <c r="A5" s="11" t="s">
        <v>4</v>
      </c>
      <c r="B5" s="12" t="str">
        <f t="shared" ref="B5:B49" si="1">IF(C5&gt;=2,"FAIXA PRETA",IF(AND(C5=1,D5&gt;=2),"FAIXA PRETA",))</f>
        <v/>
      </c>
      <c r="C5" s="13" t="str">
        <f>COUNTIFS('RANKING SET-DEZ-2016'!B$3:B11,A5,'RANKING SET-DEZ-2016'!D$3:D11,"FAIXA MARROM")+COUNTIFS('RANKING JAN-MAR-2017'!B$4:B12,A5,'RANKING JAN-MAR-2017'!D$4:D12,"FAIXA MARROM")+COUNTIFS('RANKING ABR-JUN-2017'!B$4:B12,A5,'RANKING ABR-JUN-2017'!D$4:D12,"FAIXA MARROM")</f>
        <v>0</v>
      </c>
      <c r="D5" s="14" t="str">
        <f>COUNTIFS('RANKING SET-DEZ-2016'!B$3:B11,A5,'RANKING SET-DEZ-2016'!D$3:D11,"FAIXA ROXA")+COUNTIFS('RANKING JAN-MAR-2017'!B$4:B12,A5,'RANKING JAN-MAR-2017'!D$4:D12,"FAIXA ROXA")+COUNTIFS('RANKING ABR-JUN-2017'!B$4:B12,A5,'RANKING ABR-JUN-2017'!D$4:D12,"FAIXA ROXA")</f>
        <v>0</v>
      </c>
      <c r="E5" s="15" t="str">
        <f>COUNTIFS('RANKING SET-DEZ-2016'!B$3:B11,A5,'RANKING SET-DEZ-2016'!D$3:D11,"FAIXA AZUL")+COUNTIFS('RANKING JAN-MAR-2017'!B$4:B12,A5,'RANKING JAN-MAR-2017'!D$4:D12,"FAIXA AZUL")+COUNTIFS('RANKING ABR-JUN-2017'!B$4:B12,A5,'RANKING ABR-JUN-2017'!D$4:D12,"FAIXA AZUL")</f>
        <v>0</v>
      </c>
      <c r="F5" s="14" t="str">
        <f>COUNTIFS('RANKING SET-DEZ-2016'!B$3:B11,A5,'RANKING SET-DEZ-2016'!D$3:D11,"FAIXA BRANCA")+COUNTIFS('RANKING JAN-MAR-2017'!B$4:B12,A5,'RANKING JAN-MAR-2017'!D$4:D12,"FAIXA BRANCA")+COUNTIFS('RANKING ABR-JUN-2017'!B$4:B12,A5,'RANKING ABR-JUN-2017'!D$4:D12,"FAIXA BRANCA")</f>
        <v>0</v>
      </c>
      <c r="G5" s="16"/>
      <c r="H5" s="16"/>
      <c r="I5" s="16"/>
    </row>
    <row r="6" ht="15.75" customHeight="1">
      <c r="A6" s="15" t="s">
        <v>5</v>
      </c>
      <c r="B6" s="17" t="str">
        <f t="shared" si="1"/>
        <v/>
      </c>
      <c r="C6" s="13" t="str">
        <f>COUNTIFS('RANKING SET-DEZ-2016'!B$3:B12,A6,'RANKING SET-DEZ-2016'!D$3:D12,"FAIXA MARROM")+COUNTIFS('RANKING JAN-MAR-2017'!B$4:B13,A6,'RANKING JAN-MAR-2017'!D$4:D13,"FAIXA MARROM")+COUNTIFS('RANKING ABR-JUN-2017'!B$4:B13,A6,'RANKING ABR-JUN-2017'!D$4:D13,"FAIXA MARROM")</f>
        <v>0</v>
      </c>
      <c r="D6" s="14" t="str">
        <f>COUNTIFS('RANKING SET-DEZ-2016'!B$3:B12,A6,'RANKING SET-DEZ-2016'!D$3:D12,"FAIXA ROXA")+COUNTIFS('RANKING JAN-MAR-2017'!B$4:B13,A6,'RANKING JAN-MAR-2017'!D$4:D13,"FAIXA ROXA")+COUNTIFS('RANKING ABR-JUN-2017'!B$4:B13,A6,'RANKING ABR-JUN-2017'!D$4:D13,"FAIXA ROXA")</f>
        <v>0</v>
      </c>
      <c r="E6" s="15" t="str">
        <f>COUNTIFS('RANKING SET-DEZ-2016'!B$3:B12,A6,'RANKING SET-DEZ-2016'!D$3:D12,"FAIXA AZUL")+COUNTIFS('RANKING JAN-MAR-2017'!B$4:B13,A6,'RANKING JAN-MAR-2017'!D$4:D13,"FAIXA AZUL")+COUNTIFS('RANKING ABR-JUN-2017'!B$4:B13,A6,'RANKING ABR-JUN-2017'!D$4:D13,"FAIXA AZUL")</f>
        <v>0</v>
      </c>
      <c r="F6" s="14" t="str">
        <f>COUNTIFS('RANKING SET-DEZ-2016'!B$3:B12,A6,'RANKING SET-DEZ-2016'!D$3:D12,"FAIXA BRANCA")+COUNTIFS('RANKING JAN-MAR-2017'!B$4:B13,A6,'RANKING JAN-MAR-2017'!D$4:D13,"FAIXA BRANCA")+COUNTIFS('RANKING ABR-JUN-2017'!B$4:B13,A6,'RANKING ABR-JUN-2017'!D$4:D13,"FAIXA BRANCA")</f>
        <v>0</v>
      </c>
    </row>
    <row r="7" ht="16.5" customHeight="1">
      <c r="A7" s="15" t="s">
        <v>6</v>
      </c>
      <c r="B7" s="12" t="str">
        <f t="shared" si="1"/>
        <v/>
      </c>
      <c r="C7" s="13" t="str">
        <f>COUNTIFS('RANKING SET-DEZ-2016'!B$3:B13,A7,'RANKING SET-DEZ-2016'!D$3:D13,"FAIXA MARROM")+COUNTIFS('RANKING JAN-MAR-2017'!B$4:B14,A7,'RANKING JAN-MAR-2017'!D$4:D14,"FAIXA MARROM")+COUNTIFS('RANKING ABR-JUN-2017'!B$4:B14,A7,'RANKING ABR-JUN-2017'!D$4:D14,"FAIXA MARROM")</f>
        <v>0</v>
      </c>
      <c r="D7" s="14" t="str">
        <f>COUNTIFS('RANKING SET-DEZ-2016'!B$3:B13,A7,'RANKING SET-DEZ-2016'!D$3:D13,"FAIXA ROXA")+COUNTIFS('RANKING JAN-MAR-2017'!B$4:B14,A7,'RANKING JAN-MAR-2017'!D$4:D14,"FAIXA ROXA")+COUNTIFS('RANKING ABR-JUN-2017'!B$4:B14,A7,'RANKING ABR-JUN-2017'!D$4:D14,"FAIXA ROXA")</f>
        <v>0</v>
      </c>
      <c r="E7" s="15" t="str">
        <f>COUNTIFS('RANKING SET-DEZ-2016'!B$3:B13,A7,'RANKING SET-DEZ-2016'!D$3:D13,"FAIXA AZUL")+COUNTIFS('RANKING JAN-MAR-2017'!B$4:B14,A7,'RANKING JAN-MAR-2017'!D$4:D14,"FAIXA AZUL")+COUNTIFS('RANKING ABR-JUN-2017'!B$4:B14,A7,'RANKING ABR-JUN-2017'!D$4:D14,"FAIXA AZUL")</f>
        <v>0</v>
      </c>
      <c r="F7" s="14" t="str">
        <f>COUNTIFS('RANKING SET-DEZ-2016'!B$3:B13,A7,'RANKING SET-DEZ-2016'!D$3:D13,"FAIXA BRANCA")+COUNTIFS('RANKING JAN-MAR-2017'!B$4:B14,A7,'RANKING JAN-MAR-2017'!D$4:D14,"FAIXA BRANCA")+COUNTIFS('RANKING ABR-JUN-2017'!B$4:B14,A7,'RANKING ABR-JUN-2017'!D$4:D14,"FAIXA BRANCA")</f>
        <v>0</v>
      </c>
    </row>
    <row r="8" ht="15.0" customHeight="1">
      <c r="A8" s="15" t="s">
        <v>7</v>
      </c>
      <c r="B8" s="17" t="str">
        <f t="shared" si="1"/>
        <v/>
      </c>
      <c r="C8" s="13" t="str">
        <f>COUNTIFS('RANKING SET-DEZ-2016'!B$3:B14,A8,'RANKING SET-DEZ-2016'!D$3:D14,"FAIXA MARROM")+COUNTIFS('RANKING JAN-MAR-2017'!B$4:B15,A8,'RANKING JAN-MAR-2017'!D$4:D15,"FAIXA MARROM")+COUNTIFS('RANKING ABR-JUN-2017'!B$4:B15,A8,'RANKING ABR-JUN-2017'!D$4:D15,"FAIXA MARROM")</f>
        <v>0</v>
      </c>
      <c r="D8" s="14" t="str">
        <f>COUNTIFS('RANKING SET-DEZ-2016'!B$3:B14,A8,'RANKING SET-DEZ-2016'!D$3:D14,"FAIXA ROXA")+COUNTIFS('RANKING JAN-MAR-2017'!B$4:B15,A8,'RANKING JAN-MAR-2017'!D$4:D15,"FAIXA ROXA")+COUNTIFS('RANKING ABR-JUN-2017'!B$4:B15,A8,'RANKING ABR-JUN-2017'!D$4:D15,"FAIXA ROXA")</f>
        <v>0</v>
      </c>
      <c r="E8" s="15" t="str">
        <f>COUNTIFS('RANKING SET-DEZ-2016'!B$3:B14,A8,'RANKING SET-DEZ-2016'!D$3:D14,"FAIXA AZUL")+COUNTIFS('RANKING JAN-MAR-2017'!B$4:B15,A8,'RANKING JAN-MAR-2017'!D$4:D15,"FAIXA AZUL")+COUNTIFS('RANKING ABR-JUN-2017'!B$4:B15,A8,'RANKING ABR-JUN-2017'!D$4:D15,"FAIXA AZUL")</f>
        <v>1</v>
      </c>
      <c r="F8" s="14" t="str">
        <f>COUNTIFS('RANKING SET-DEZ-2016'!B$3:B14,A8,'RANKING SET-DEZ-2016'!D$3:D14,"FAIXA BRANCA")+COUNTIFS('RANKING JAN-MAR-2017'!B$4:B15,A8,'RANKING JAN-MAR-2017'!D$4:D15,"FAIXA BRANCA")+COUNTIFS('RANKING ABR-JUN-2017'!B$4:B15,A8,'RANKING ABR-JUN-2017'!D$4:D15,"FAIXA BRANCA")</f>
        <v>0</v>
      </c>
    </row>
    <row r="9" ht="15.0" customHeight="1">
      <c r="A9" s="15" t="s">
        <v>8</v>
      </c>
      <c r="B9" s="17" t="str">
        <f t="shared" si="1"/>
        <v/>
      </c>
      <c r="C9" s="13" t="str">
        <f>COUNTIFS('RANKING SET-DEZ-2016'!B$3:B15,A9,'RANKING SET-DEZ-2016'!D$3:D15,"FAIXA MARROM")+COUNTIFS('RANKING JAN-MAR-2017'!B$4:B16,A9,'RANKING JAN-MAR-2017'!D$4:D16,"FAIXA MARROM")+COUNTIFS('RANKING ABR-JUN-2017'!B$4:B16,A9,'RANKING ABR-JUN-2017'!D$4:D16,"FAIXA MARROM")</f>
        <v>0</v>
      </c>
      <c r="D9" s="14" t="str">
        <f>COUNTIFS('RANKING SET-DEZ-2016'!B$3:B15,A9,'RANKING SET-DEZ-2016'!D$3:D15,"FAIXA ROXA")+COUNTIFS('RANKING JAN-MAR-2017'!B$4:B16,A9,'RANKING JAN-MAR-2017'!D$4:D16,"FAIXA ROXA")+COUNTIFS('RANKING ABR-JUN-2017'!B$4:B16,A9,'RANKING ABR-JUN-2017'!D$4:D16,"FAIXA ROXA")</f>
        <v>0</v>
      </c>
      <c r="E9" s="15" t="str">
        <f>COUNTIFS('RANKING SET-DEZ-2016'!B$3:B15,A9,'RANKING SET-DEZ-2016'!D$3:D15,"FAIXA AZUL")+COUNTIFS('RANKING JAN-MAR-2017'!B$4:B16,A9,'RANKING JAN-MAR-2017'!D$4:D16,"FAIXA AZUL")+COUNTIFS('RANKING ABR-JUN-2017'!B$4:B16,A9,'RANKING ABR-JUN-2017'!D$4:D16,"FAIXA AZUL")</f>
        <v>0</v>
      </c>
      <c r="F9" s="14" t="str">
        <f>COUNTIFS('RANKING SET-DEZ-2016'!B$3:B15,A9,'RANKING SET-DEZ-2016'!D$3:D15,"FAIXA BRANCA")+COUNTIFS('RANKING JAN-MAR-2017'!B$4:B16,A9,'RANKING JAN-MAR-2017'!D$4:D16,"FAIXA BRANCA")+COUNTIFS('RANKING ABR-JUN-2017'!B$4:B16,A9,'RANKING ABR-JUN-2017'!D$4:D16,"FAIXA BRANCA")</f>
        <v>0</v>
      </c>
    </row>
    <row r="10">
      <c r="A10" s="15" t="s">
        <v>9</v>
      </c>
      <c r="B10" s="17" t="str">
        <f t="shared" si="1"/>
        <v/>
      </c>
      <c r="C10" s="13" t="str">
        <f>COUNTIFS('RANKING SET-DEZ-2016'!B$3:B16,A10,'RANKING SET-DEZ-2016'!D$3:D16,"FAIXA MARROM")+COUNTIFS('RANKING JAN-MAR-2017'!B$4:B17,A10,'RANKING JAN-MAR-2017'!D$4:D17,"FAIXA MARROM")+COUNTIFS('RANKING ABR-JUN-2017'!B$4:B17,A10,'RANKING ABR-JUN-2017'!D$4:D17,"FAIXA MARROM")</f>
        <v>0</v>
      </c>
      <c r="D10" s="14" t="str">
        <f>COUNTIFS('RANKING SET-DEZ-2016'!B$3:B16,A10,'RANKING SET-DEZ-2016'!D$3:D16,"FAIXA ROXA")+COUNTIFS('RANKING JAN-MAR-2017'!B$4:B17,A10,'RANKING JAN-MAR-2017'!D$4:D17,"FAIXA ROXA")+COUNTIFS('RANKING ABR-JUN-2017'!B$4:B17,A10,'RANKING ABR-JUN-2017'!D$4:D17,"FAIXA ROXA")</f>
        <v>0</v>
      </c>
      <c r="E10" s="15" t="str">
        <f>COUNTIFS('RANKING SET-DEZ-2016'!B$3:B16,A10,'RANKING SET-DEZ-2016'!D$3:D16,"FAIXA AZUL")+COUNTIFS('RANKING JAN-MAR-2017'!B$4:B17,A10,'RANKING JAN-MAR-2017'!D$4:D17,"FAIXA AZUL")+COUNTIFS('RANKING ABR-JUN-2017'!B$4:B17,A10,'RANKING ABR-JUN-2017'!D$4:D17,"FAIXA AZUL")</f>
        <v>0</v>
      </c>
      <c r="F10" s="14" t="str">
        <f>COUNTIFS('RANKING SET-DEZ-2016'!B$3:B16,A10,'RANKING SET-DEZ-2016'!D$3:D16,"FAIXA BRANCA")+COUNTIFS('RANKING JAN-MAR-2017'!B$4:B17,A10,'RANKING JAN-MAR-2017'!D$4:D17,"FAIXA BRANCA")+COUNTIFS('RANKING ABR-JUN-2017'!B$4:B17,A10,'RANKING ABR-JUN-2017'!D$4:D17,"FAIXA BRANCA")</f>
        <v>0</v>
      </c>
    </row>
    <row r="11">
      <c r="A11" s="15" t="s">
        <v>10</v>
      </c>
      <c r="B11" s="17" t="str">
        <f t="shared" si="1"/>
        <v/>
      </c>
      <c r="C11" s="13" t="str">
        <f>COUNTIFS('RANKING SET-DEZ-2016'!B$3:B17,A11,'RANKING SET-DEZ-2016'!D$3:D17,"FAIXA MARROM")+COUNTIFS('RANKING JAN-MAR-2017'!B$4:B18,A11,'RANKING JAN-MAR-2017'!D$4:D18,"FAIXA MARROM")+COUNTIFS('RANKING ABR-JUN-2017'!B$4:B18,A11,'RANKING ABR-JUN-2017'!D$4:D18,"FAIXA MARROM")</f>
        <v>0</v>
      </c>
      <c r="D11" s="14" t="str">
        <f>COUNTIFS('RANKING SET-DEZ-2016'!B$3:B17,A11,'RANKING SET-DEZ-2016'!D$3:D17,"FAIXA ROXA")+COUNTIFS('RANKING JAN-MAR-2017'!B$4:B18,A11,'RANKING JAN-MAR-2017'!D$4:D18,"FAIXA ROXA")+COUNTIFS('RANKING ABR-JUN-2017'!B$4:B18,A11,'RANKING ABR-JUN-2017'!D$4:D18,"FAIXA ROXA")</f>
        <v>0</v>
      </c>
      <c r="E11" s="15" t="str">
        <f>COUNTIFS('RANKING SET-DEZ-2016'!B$3:B17,A11,'RANKING SET-DEZ-2016'!D$3:D17,"FAIXA AZUL")+COUNTIFS('RANKING JAN-MAR-2017'!B$4:B18,A11,'RANKING JAN-MAR-2017'!D$4:D18,"FAIXA AZUL")+COUNTIFS('RANKING ABR-JUN-2017'!B$4:B18,A11,'RANKING ABR-JUN-2017'!D$4:D18,"FAIXA AZUL")</f>
        <v>0</v>
      </c>
      <c r="F11" s="14" t="str">
        <f>COUNTIFS('RANKING SET-DEZ-2016'!B$3:B17,A11,'RANKING SET-DEZ-2016'!D$3:D17,"FAIXA BRANCA")+COUNTIFS('RANKING JAN-MAR-2017'!B$4:B18,A11,'RANKING JAN-MAR-2017'!D$4:D18,"FAIXA BRANCA")+COUNTIFS('RANKING ABR-JUN-2017'!B$4:B18,A11,'RANKING ABR-JUN-2017'!D$4:D18,"FAIXA BRANCA")</f>
        <v>0</v>
      </c>
    </row>
    <row r="12">
      <c r="A12" s="15" t="s">
        <v>11</v>
      </c>
      <c r="B12" s="17" t="str">
        <f t="shared" si="1"/>
        <v/>
      </c>
      <c r="C12" s="13" t="str">
        <f>COUNTIFS('RANKING SET-DEZ-2016'!B$3:B18,A12,'RANKING SET-DEZ-2016'!D$3:D18,"FAIXA MARROM")+COUNTIFS('RANKING JAN-MAR-2017'!B$4:B19,A12,'RANKING JAN-MAR-2017'!D$4:D19,"FAIXA MARROM")+COUNTIFS('RANKING ABR-JUN-2017'!B$4:B19,A12,'RANKING ABR-JUN-2017'!D$4:D19,"FAIXA MARROM")</f>
        <v>0</v>
      </c>
      <c r="D12" s="14" t="str">
        <f>COUNTIFS('RANKING SET-DEZ-2016'!B$3:B18,A12,'RANKING SET-DEZ-2016'!D$3:D18,"FAIXA ROXA")+COUNTIFS('RANKING JAN-MAR-2017'!B$4:B19,A12,'RANKING JAN-MAR-2017'!D$4:D19,"FAIXA ROXA")+COUNTIFS('RANKING ABR-JUN-2017'!B$4:B19,A12,'RANKING ABR-JUN-2017'!D$4:D19,"FAIXA ROXA")</f>
        <v>0</v>
      </c>
      <c r="E12" s="15" t="str">
        <f>COUNTIFS('RANKING SET-DEZ-2016'!B$3:B18,A12,'RANKING SET-DEZ-2016'!D$3:D18,"FAIXA AZUL")+COUNTIFS('RANKING JAN-MAR-2017'!B$4:B19,A12,'RANKING JAN-MAR-2017'!D$4:D19,"FAIXA AZUL")+COUNTIFS('RANKING ABR-JUN-2017'!B$4:B19,A12,'RANKING ABR-JUN-2017'!D$4:D19,"FAIXA AZUL")</f>
        <v>1</v>
      </c>
      <c r="F12" s="14" t="str">
        <f>COUNTIFS('RANKING SET-DEZ-2016'!B$3:B18,A12,'RANKING SET-DEZ-2016'!D$3:D18,"FAIXA BRANCA")+COUNTIFS('RANKING JAN-MAR-2017'!B$4:B19,A12,'RANKING JAN-MAR-2017'!D$4:D19,"FAIXA BRANCA")+COUNTIFS('RANKING ABR-JUN-2017'!B$4:B19,A12,'RANKING ABR-JUN-2017'!D$4:D19,"FAIXA BRANCA")</f>
        <v>0</v>
      </c>
    </row>
    <row r="13">
      <c r="A13" s="15" t="s">
        <v>12</v>
      </c>
      <c r="B13" s="17" t="str">
        <f t="shared" si="1"/>
        <v/>
      </c>
      <c r="C13" s="13" t="str">
        <f>COUNTIFS('RANKING SET-DEZ-2016'!B$3:B19,A13,'RANKING SET-DEZ-2016'!D$3:D19,"FAIXA MARROM")+COUNTIFS('RANKING JAN-MAR-2017'!B$4:B20,A13,'RANKING JAN-MAR-2017'!D$4:D20,"FAIXA MARROM")+COUNTIFS('RANKING ABR-JUN-2017'!B$4:B20,A13,'RANKING ABR-JUN-2017'!D$4:D20,"FAIXA MARROM")</f>
        <v>0</v>
      </c>
      <c r="D13" s="14" t="str">
        <f>COUNTIFS('RANKING SET-DEZ-2016'!B$3:B19,A13,'RANKING SET-DEZ-2016'!D$3:D19,"FAIXA ROXA")+COUNTIFS('RANKING JAN-MAR-2017'!B$4:B20,A13,'RANKING JAN-MAR-2017'!D$4:D20,"FAIXA ROXA")+COUNTIFS('RANKING ABR-JUN-2017'!B$4:B20,A13,'RANKING ABR-JUN-2017'!D$4:D20,"FAIXA ROXA")</f>
        <v>0</v>
      </c>
      <c r="E13" s="15" t="str">
        <f>COUNTIFS('RANKING SET-DEZ-2016'!B$3:B19,A13,'RANKING SET-DEZ-2016'!D$3:D19,"FAIXA AZUL")+COUNTIFS('RANKING JAN-MAR-2017'!B$4:B20,A13,'RANKING JAN-MAR-2017'!D$4:D20,"FAIXA AZUL")+COUNTIFS('RANKING ABR-JUN-2017'!B$4:B20,A13,'RANKING ABR-JUN-2017'!D$4:D20,"FAIXA AZUL")</f>
        <v>0</v>
      </c>
      <c r="F13" s="14" t="str">
        <f>COUNTIFS('RANKING SET-DEZ-2016'!B$3:B19,A13,'RANKING SET-DEZ-2016'!D$3:D19,"FAIXA BRANCA")+COUNTIFS('RANKING JAN-MAR-2017'!B$4:B20,A13,'RANKING JAN-MAR-2017'!D$4:D20,"FAIXA BRANCA")+COUNTIFS('RANKING ABR-JUN-2017'!B$4:B20,A13,'RANKING ABR-JUN-2017'!D$4:D20,"FAIXA BRANCA")</f>
        <v>0</v>
      </c>
    </row>
    <row r="14">
      <c r="A14" s="15" t="s">
        <v>13</v>
      </c>
      <c r="B14" s="17" t="str">
        <f t="shared" si="1"/>
        <v/>
      </c>
      <c r="C14" s="13" t="str">
        <f>COUNTIFS('RANKING SET-DEZ-2016'!B$3:B20,A14,'RANKING SET-DEZ-2016'!D$3:D20,"FAIXA MARROM")+COUNTIFS('RANKING JAN-MAR-2017'!B$4:B21,A14,'RANKING JAN-MAR-2017'!D$4:D21,"FAIXA MARROM")+COUNTIFS('RANKING ABR-JUN-2017'!B$4:B21,A14,'RANKING ABR-JUN-2017'!D$4:D21,"FAIXA MARROM")</f>
        <v>0</v>
      </c>
      <c r="D14" s="14" t="str">
        <f>COUNTIFS('RANKING SET-DEZ-2016'!B$3:B20,A14,'RANKING SET-DEZ-2016'!D$3:D20,"FAIXA ROXA")+COUNTIFS('RANKING JAN-MAR-2017'!B$4:B21,A14,'RANKING JAN-MAR-2017'!D$4:D21,"FAIXA ROXA")+COUNTIFS('RANKING ABR-JUN-2017'!B$4:B21,A14,'RANKING ABR-JUN-2017'!D$4:D21,"FAIXA ROXA")</f>
        <v>0</v>
      </c>
      <c r="E14" s="15" t="str">
        <f>COUNTIFS('RANKING SET-DEZ-2016'!B$3:B20,A14,'RANKING SET-DEZ-2016'!D$3:D20,"FAIXA AZUL")+COUNTIFS('RANKING JAN-MAR-2017'!B$4:B21,A14,'RANKING JAN-MAR-2017'!D$4:D21,"FAIXA AZUL")+COUNTIFS('RANKING ABR-JUN-2017'!B$4:B21,A14,'RANKING ABR-JUN-2017'!D$4:D21,"FAIXA AZUL")</f>
        <v>0</v>
      </c>
      <c r="F14" s="14" t="str">
        <f>COUNTIFS('RANKING SET-DEZ-2016'!B$3:B20,A14,'RANKING SET-DEZ-2016'!D$3:D20,"FAIXA BRANCA")+COUNTIFS('RANKING JAN-MAR-2017'!B$4:B21,A14,'RANKING JAN-MAR-2017'!D$4:D21,"FAIXA BRANCA")+COUNTIFS('RANKING ABR-JUN-2017'!B$4:B21,A14,'RANKING ABR-JUN-2017'!D$4:D21,"FAIXA BRANCA")</f>
        <v>0</v>
      </c>
    </row>
    <row r="15">
      <c r="A15" s="15" t="s">
        <v>14</v>
      </c>
      <c r="B15" s="17" t="str">
        <f t="shared" si="1"/>
        <v/>
      </c>
      <c r="C15" s="13" t="str">
        <f>COUNTIFS('RANKING SET-DEZ-2016'!B$3:B21,A15,'RANKING SET-DEZ-2016'!D$3:D21,"FAIXA MARROM")+COUNTIFS('RANKING JAN-MAR-2017'!B$4:B22,A15,'RANKING JAN-MAR-2017'!D$4:D22,"FAIXA MARROM")+COUNTIFS('RANKING ABR-JUN-2017'!B$4:B22,A15,'RANKING ABR-JUN-2017'!D$4:D22,"FAIXA MARROM")</f>
        <v>0</v>
      </c>
      <c r="D15" s="14" t="str">
        <f>COUNTIFS('RANKING SET-DEZ-2016'!B$3:B21,A15,'RANKING SET-DEZ-2016'!D$3:D21,"FAIXA ROXA")+COUNTIFS('RANKING JAN-MAR-2017'!B$4:B22,A15,'RANKING JAN-MAR-2017'!D$4:D22,"FAIXA ROXA")+COUNTIFS('RANKING ABR-JUN-2017'!B$4:B22,A15,'RANKING ABR-JUN-2017'!D$4:D22,"FAIXA ROXA")</f>
        <v>0</v>
      </c>
      <c r="E15" s="15" t="str">
        <f>COUNTIFS('RANKING SET-DEZ-2016'!B$3:B21,A15,'RANKING SET-DEZ-2016'!D$3:D21,"FAIXA AZUL")+COUNTIFS('RANKING JAN-MAR-2017'!B$4:B22,A15,'RANKING JAN-MAR-2017'!D$4:D22,"FAIXA AZUL")+COUNTIFS('RANKING ABR-JUN-2017'!B$4:B22,A15,'RANKING ABR-JUN-2017'!D$4:D22,"FAIXA AZUL")</f>
        <v>0</v>
      </c>
      <c r="F15" s="14" t="str">
        <f>COUNTIFS('RANKING SET-DEZ-2016'!B$3:B21,A15,'RANKING SET-DEZ-2016'!D$3:D21,"FAIXA BRANCA")+COUNTIFS('RANKING JAN-MAR-2017'!B$4:B22,A15,'RANKING JAN-MAR-2017'!D$4:D22,"FAIXA BRANCA")+COUNTIFS('RANKING ABR-JUN-2017'!B$4:B22,A15,'RANKING ABR-JUN-2017'!D$4:D22,"FAIXA BRANCA")</f>
        <v>0</v>
      </c>
    </row>
    <row r="16">
      <c r="A16" s="15" t="s">
        <v>15</v>
      </c>
      <c r="B16" s="17" t="str">
        <f t="shared" si="1"/>
        <v/>
      </c>
      <c r="C16" s="13" t="str">
        <f>COUNTIFS('RANKING SET-DEZ-2016'!B$3:B21,A16,'RANKING SET-DEZ-2016'!D$3:D21,"FAIXA MARROM")+COUNTIFS('RANKING JAN-MAR-2017'!B$4:B23,A16,'RANKING JAN-MAR-2017'!D$4:D23,"FAIXA MARROM")+COUNTIFS('RANKING ABR-JUN-2017'!B$4:B23,A16,'RANKING ABR-JUN-2017'!D$4:D23,"FAIXA MARROM")</f>
        <v>0</v>
      </c>
      <c r="D16" s="14" t="str">
        <f>COUNTIFS('RANKING SET-DEZ-2016'!B$3:B21,A16,'RANKING SET-DEZ-2016'!D$3:D21,"FAIXA ROXA")+COUNTIFS('RANKING JAN-MAR-2017'!B$4:B23,A16,'RANKING JAN-MAR-2017'!D$4:D23,"FAIXA ROXA")+COUNTIFS('RANKING ABR-JUN-2017'!B$4:B23,A16,'RANKING ABR-JUN-2017'!D$4:D23,"FAIXA ROXA")</f>
        <v>0</v>
      </c>
      <c r="E16" s="15" t="str">
        <f>COUNTIFS('RANKING SET-DEZ-2016'!B$3:B21,A16,'RANKING SET-DEZ-2016'!D$3:D21,"FAIXA AZUL")+COUNTIFS('RANKING JAN-MAR-2017'!B$4:B23,A16,'RANKING JAN-MAR-2017'!D$4:D23,"FAIXA AZUL")+COUNTIFS('RANKING ABR-JUN-2017'!B$4:B23,A16,'RANKING ABR-JUN-2017'!D$4:D23,"FAIXA AZUL")</f>
        <v>1</v>
      </c>
      <c r="F16" s="14" t="str">
        <f>COUNTIFS('RANKING SET-DEZ-2016'!B$3:B21,A16,'RANKING SET-DEZ-2016'!D$3:D21,"FAIXA BRANCA")+COUNTIFS('RANKING JAN-MAR-2017'!B$4:B23,A16,'RANKING JAN-MAR-2017'!D$4:D23,"FAIXA BRANCA")+COUNTIFS('RANKING ABR-JUN-2017'!B$4:B23,A16,'RANKING ABR-JUN-2017'!D$4:D23,"FAIXA BRANCA")</f>
        <v>1</v>
      </c>
    </row>
    <row r="17">
      <c r="A17" s="15" t="s">
        <v>16</v>
      </c>
      <c r="B17" s="17" t="str">
        <f t="shared" si="1"/>
        <v/>
      </c>
      <c r="C17" s="13" t="str">
        <f>COUNTIFS('RANKING SET-DEZ-2016'!B$3:B22,A17,'RANKING SET-DEZ-2016'!D$3:D22,"FAIXA MARROM")+COUNTIFS('RANKING JAN-MAR-2017'!B$4:B24,A17,'RANKING JAN-MAR-2017'!D$4:D24,"FAIXA MARROM")+COUNTIFS('RANKING ABR-JUN-2017'!B$4:B24,A17,'RANKING ABR-JUN-2017'!D$4:D24,"FAIXA MARROM")</f>
        <v>0</v>
      </c>
      <c r="D17" s="14" t="str">
        <f>COUNTIFS('RANKING SET-DEZ-2016'!B$3:B22,A17,'RANKING SET-DEZ-2016'!D$3:D22,"FAIXA ROXA")+COUNTIFS('RANKING JAN-MAR-2017'!B$4:B24,A17,'RANKING JAN-MAR-2017'!D$4:D24,"FAIXA ROXA")+COUNTIFS('RANKING ABR-JUN-2017'!B$4:B24,A17,'RANKING ABR-JUN-2017'!D$4:D24,"FAIXA ROXA")</f>
        <v>0</v>
      </c>
      <c r="E17" s="15" t="str">
        <f>COUNTIFS('RANKING SET-DEZ-2016'!B$3:B22,A17,'RANKING SET-DEZ-2016'!D$3:D22,"FAIXA AZUL")+COUNTIFS('RANKING JAN-MAR-2017'!B$4:B24,A17,'RANKING JAN-MAR-2017'!D$4:D24,"FAIXA AZUL")+COUNTIFS('RANKING ABR-JUN-2017'!B$4:B24,A17,'RANKING ABR-JUN-2017'!D$4:D24,"FAIXA AZUL")</f>
        <v>0</v>
      </c>
      <c r="F17" s="14" t="str">
        <f>COUNTIFS('RANKING SET-DEZ-2016'!B$3:B22,A17,'RANKING SET-DEZ-2016'!D$3:D22,"FAIXA BRANCA")+COUNTIFS('RANKING JAN-MAR-2017'!B$4:B24,A17,'RANKING JAN-MAR-2017'!D$4:D24,"FAIXA BRANCA")+COUNTIFS('RANKING ABR-JUN-2017'!B$4:B24,A17,'RANKING ABR-JUN-2017'!D$4:D24,"FAIXA BRANCA")</f>
        <v>0</v>
      </c>
    </row>
    <row r="18">
      <c r="A18" s="15" t="s">
        <v>17</v>
      </c>
      <c r="B18" s="17" t="str">
        <f t="shared" si="1"/>
        <v/>
      </c>
      <c r="C18" s="13" t="str">
        <f>COUNTIFS('RANKING SET-DEZ-2016'!B$3:B23,A18,'RANKING SET-DEZ-2016'!D$3:D23,"FAIXA MARROM")+COUNTIFS('RANKING JAN-MAR-2017'!B$4:B25,A18,'RANKING JAN-MAR-2017'!D$4:D25,"FAIXA MARROM")+COUNTIFS('RANKING ABR-JUN-2017'!B$4:B25,A18,'RANKING ABR-JUN-2017'!D$4:D25,"FAIXA MARROM")</f>
        <v>0</v>
      </c>
      <c r="D18" s="14" t="str">
        <f>COUNTIFS('RANKING SET-DEZ-2016'!B$3:B23,A18,'RANKING SET-DEZ-2016'!D$3:D23,"FAIXA ROXA")+COUNTIFS('RANKING JAN-MAR-2017'!B$4:B25,A18,'RANKING JAN-MAR-2017'!D$4:D25,"FAIXA ROXA")+COUNTIFS('RANKING ABR-JUN-2017'!B$4:B25,A18,'RANKING ABR-JUN-2017'!D$4:D25,"FAIXA ROXA")</f>
        <v>0</v>
      </c>
      <c r="E18" s="15" t="str">
        <f>COUNTIFS('RANKING SET-DEZ-2016'!B$3:B23,A18,'RANKING SET-DEZ-2016'!D$3:D23,"FAIXA AZUL")+COUNTIFS('RANKING JAN-MAR-2017'!B$4:B25,A18,'RANKING JAN-MAR-2017'!D$4:D25,"FAIXA AZUL")+COUNTIFS('RANKING ABR-JUN-2017'!B$4:B25,A18,'RANKING ABR-JUN-2017'!D$4:D25,"FAIXA AZUL")</f>
        <v>0</v>
      </c>
      <c r="F18" s="14" t="str">
        <f>COUNTIFS('RANKING SET-DEZ-2016'!B$3:B23,A18,'RANKING SET-DEZ-2016'!D$3:D23,"FAIXA BRANCA")+COUNTIFS('RANKING JAN-MAR-2017'!B$4:B25,A18,'RANKING JAN-MAR-2017'!D$4:D25,"FAIXA BRANCA")+COUNTIFS('RANKING ABR-JUN-2017'!B$4:B25,A18,'RANKING ABR-JUN-2017'!D$4:D25,"FAIXA BRANCA")</f>
        <v>0</v>
      </c>
    </row>
    <row r="19">
      <c r="A19" s="15" t="s">
        <v>18</v>
      </c>
      <c r="B19" s="17" t="str">
        <f t="shared" si="1"/>
        <v/>
      </c>
      <c r="C19" s="13" t="str">
        <f>COUNTIFS('RANKING SET-DEZ-2016'!B$3:B24,A19,'RANKING SET-DEZ-2016'!D$3:D24,"FAIXA MARROM")+COUNTIFS('RANKING JAN-MAR-2017'!B$4:B26,A19,'RANKING JAN-MAR-2017'!D$4:D26,"FAIXA MARROM")+COUNTIFS('RANKING ABR-JUN-2017'!B$4:B26,A19,'RANKING ABR-JUN-2017'!D$4:D26,"FAIXA MARROM")</f>
        <v>0</v>
      </c>
      <c r="D19" s="14" t="str">
        <f>COUNTIFS('RANKING SET-DEZ-2016'!B$3:B24,A19,'RANKING SET-DEZ-2016'!D$3:D24,"FAIXA ROXA")+COUNTIFS('RANKING JAN-MAR-2017'!B$4:B26,A19,'RANKING JAN-MAR-2017'!D$4:D26,"FAIXA ROXA")+COUNTIFS('RANKING ABR-JUN-2017'!B$4:B26,A19,'RANKING ABR-JUN-2017'!D$4:D26,"FAIXA ROXA")</f>
        <v>0</v>
      </c>
      <c r="E19" s="15" t="str">
        <f>COUNTIFS('RANKING SET-DEZ-2016'!B$3:B24,A19,'RANKING SET-DEZ-2016'!D$3:D24,"FAIXA AZUL")+COUNTIFS('RANKING JAN-MAR-2017'!B$4:B26,A19,'RANKING JAN-MAR-2017'!D$4:D26,"FAIXA AZUL")+COUNTIFS('RANKING ABR-JUN-2017'!B$4:B26,A19,'RANKING ABR-JUN-2017'!D$4:D26,"FAIXA AZUL")</f>
        <v>1</v>
      </c>
      <c r="F19" s="14" t="str">
        <f>COUNTIFS('RANKING SET-DEZ-2016'!B$3:B24,A19,'RANKING SET-DEZ-2016'!D$3:D24,"FAIXA BRANCA")+COUNTIFS('RANKING JAN-MAR-2017'!B$4:B26,A19,'RANKING JAN-MAR-2017'!D$4:D26,"FAIXA BRANCA")+COUNTIFS('RANKING ABR-JUN-2017'!B$4:B26,A19,'RANKING ABR-JUN-2017'!D$4:D26,"FAIXA BRANCA")</f>
        <v>0</v>
      </c>
    </row>
    <row r="20">
      <c r="A20" s="15" t="s">
        <v>19</v>
      </c>
      <c r="B20" s="17" t="str">
        <f t="shared" si="1"/>
        <v/>
      </c>
      <c r="C20" s="13" t="str">
        <f>COUNTIFS('RANKING SET-DEZ-2016'!B$3:B25,A20,'RANKING SET-DEZ-2016'!D$3:D25,"FAIXA MARROM")+COUNTIFS('RANKING JAN-MAR-2017'!B$4:B27,A20,'RANKING JAN-MAR-2017'!D$4:D27,"FAIXA MARROM")+COUNTIFS('RANKING ABR-JUN-2017'!B$4:B27,A20,'RANKING ABR-JUN-2017'!D$4:D27,"FAIXA MARROM")</f>
        <v>0</v>
      </c>
      <c r="D20" s="14" t="str">
        <f>COUNTIFS('RANKING SET-DEZ-2016'!B$3:B25,A20,'RANKING SET-DEZ-2016'!D$3:D25,"FAIXA ROXA")+COUNTIFS('RANKING JAN-MAR-2017'!B$4:B27,A20,'RANKING JAN-MAR-2017'!D$4:D27,"FAIXA ROXA")+COUNTIFS('RANKING ABR-JUN-2017'!B$4:B27,A20,'RANKING ABR-JUN-2017'!D$4:D27,"FAIXA ROXA")</f>
        <v>0</v>
      </c>
      <c r="E20" s="15" t="str">
        <f>COUNTIFS('RANKING SET-DEZ-2016'!B$3:B25,A20,'RANKING SET-DEZ-2016'!D$3:D25,"FAIXA AZUL")+COUNTIFS('RANKING JAN-MAR-2017'!B$4:B27,A20,'RANKING JAN-MAR-2017'!D$4:D27,"FAIXA AZUL")+COUNTIFS('RANKING ABR-JUN-2017'!B$4:B27,A20,'RANKING ABR-JUN-2017'!D$4:D27,"FAIXA AZUL")</f>
        <v>0</v>
      </c>
      <c r="F20" s="14" t="str">
        <f>COUNTIFS('RANKING SET-DEZ-2016'!B$3:B25,A20,'RANKING SET-DEZ-2016'!D$3:D25,"FAIXA BRANCA")+COUNTIFS('RANKING JAN-MAR-2017'!B$4:B27,A20,'RANKING JAN-MAR-2017'!D$4:D27,"FAIXA BRANCA")+COUNTIFS('RANKING ABR-JUN-2017'!B$4:B27,A20,'RANKING ABR-JUN-2017'!D$4:D27,"FAIXA BRANCA")</f>
        <v>0</v>
      </c>
    </row>
    <row r="21">
      <c r="A21" s="15" t="s">
        <v>20</v>
      </c>
      <c r="B21" s="17" t="str">
        <f t="shared" si="1"/>
        <v/>
      </c>
      <c r="C21" s="13" t="str">
        <f>COUNTIFS('RANKING SET-DEZ-2016'!B$3:B26,A21,'RANKING SET-DEZ-2016'!D$3:D26,"FAIXA MARROM")+COUNTIFS('RANKING JAN-MAR-2017'!B$4:B28,A21,'RANKING JAN-MAR-2017'!D$4:D28,"FAIXA MARROM")+COUNTIFS('RANKING ABR-JUN-2017'!B$4:B28,A21,'RANKING ABR-JUN-2017'!D$4:D28,"FAIXA MARROM")</f>
        <v>0</v>
      </c>
      <c r="D21" s="14" t="str">
        <f>COUNTIFS('RANKING SET-DEZ-2016'!B$3:B26,A21,'RANKING SET-DEZ-2016'!D$3:D26,"FAIXA ROXA")+COUNTIFS('RANKING JAN-MAR-2017'!B$4:B28,A21,'RANKING JAN-MAR-2017'!D$4:D28,"FAIXA ROXA")+COUNTIFS('RANKING ABR-JUN-2017'!B$4:B28,A21,'RANKING ABR-JUN-2017'!D$4:D28,"FAIXA ROXA")</f>
        <v>0</v>
      </c>
      <c r="E21" s="15" t="str">
        <f>COUNTIFS('RANKING SET-DEZ-2016'!B$3:B26,A21,'RANKING SET-DEZ-2016'!D$3:D26,"FAIXA AZUL")+COUNTIFS('RANKING JAN-MAR-2017'!B$4:B28,A21,'RANKING JAN-MAR-2017'!D$4:D28,"FAIXA AZUL")+COUNTIFS('RANKING ABR-JUN-2017'!B$4:B28,A21,'RANKING ABR-JUN-2017'!D$4:D28,"FAIXA AZUL")</f>
        <v>1</v>
      </c>
      <c r="F21" s="14" t="str">
        <f>COUNTIFS('RANKING SET-DEZ-2016'!B$3:B26,A21,'RANKING SET-DEZ-2016'!D$3:D26,"FAIXA BRANCA")+COUNTIFS('RANKING JAN-MAR-2017'!B$4:B28,A21,'RANKING JAN-MAR-2017'!D$4:D28,"FAIXA BRANCA")+COUNTIFS('RANKING ABR-JUN-2017'!B$4:B28,A21,'RANKING ABR-JUN-2017'!D$4:D28,"FAIXA BRANCA")</f>
        <v>1</v>
      </c>
    </row>
    <row r="22">
      <c r="A22" s="15" t="s">
        <v>21</v>
      </c>
      <c r="B22" s="17" t="str">
        <f t="shared" si="1"/>
        <v/>
      </c>
      <c r="C22" s="13" t="str">
        <f>COUNTIFS('RANKING SET-DEZ-2016'!B$3:B27,A22,'RANKING SET-DEZ-2016'!D$3:D27,"FAIXA MARROM")+COUNTIFS('RANKING JAN-MAR-2017'!B$4:B29,A22,'RANKING JAN-MAR-2017'!D$4:D29,"FAIXA MARROM")+COUNTIFS('RANKING ABR-JUN-2017'!B$4:B29,A22,'RANKING ABR-JUN-2017'!D$4:D29,"FAIXA MARROM")</f>
        <v>0</v>
      </c>
      <c r="D22" s="14" t="str">
        <f>COUNTIFS('RANKING SET-DEZ-2016'!B$3:B27,A22,'RANKING SET-DEZ-2016'!D$3:D27,"FAIXA ROXA")+COUNTIFS('RANKING JAN-MAR-2017'!B$4:B29,A22,'RANKING JAN-MAR-2017'!D$4:D29,"FAIXA ROXA")+COUNTIFS('RANKING ABR-JUN-2017'!B$4:B29,A22,'RANKING ABR-JUN-2017'!D$4:D29,"FAIXA ROXA")</f>
        <v>0</v>
      </c>
      <c r="E22" s="15" t="str">
        <f>COUNTIFS('RANKING SET-DEZ-2016'!B$3:B27,A22,'RANKING SET-DEZ-2016'!D$3:D27,"FAIXA AZUL")+COUNTIFS('RANKING JAN-MAR-2017'!B$4:B29,A22,'RANKING JAN-MAR-2017'!D$4:D29,"FAIXA AZUL")+COUNTIFS('RANKING ABR-JUN-2017'!B$4:B29,A22,'RANKING ABR-JUN-2017'!D$4:D29,"FAIXA AZUL")</f>
        <v>0</v>
      </c>
      <c r="F22" s="14" t="str">
        <f>COUNTIFS('RANKING SET-DEZ-2016'!B$3:B27,A22,'RANKING SET-DEZ-2016'!D$3:D27,"FAIXA BRANCA")+COUNTIFS('RANKING JAN-MAR-2017'!B$4:B29,A22,'RANKING JAN-MAR-2017'!D$4:D29,"FAIXA BRANCA")+COUNTIFS('RANKING ABR-JUN-2017'!B$4:B29,A22,'RANKING ABR-JUN-2017'!D$4:D29,"FAIXA BRANCA")</f>
        <v>0</v>
      </c>
    </row>
    <row r="23">
      <c r="A23" s="15" t="s">
        <v>22</v>
      </c>
      <c r="B23" s="17" t="str">
        <f t="shared" si="1"/>
        <v/>
      </c>
      <c r="C23" s="13" t="str">
        <f>COUNTIFS('RANKING SET-DEZ-2016'!B$3:B28,A23,'RANKING SET-DEZ-2016'!D$3:D28,"FAIXA MARROM")+COUNTIFS('RANKING JAN-MAR-2017'!B$4:B30,A23,'RANKING JAN-MAR-2017'!D$4:D30,"FAIXA MARROM")+COUNTIFS('RANKING ABR-JUN-2017'!B$4:B30,A23,'RANKING ABR-JUN-2017'!D$4:D30,"FAIXA MARROM")</f>
        <v>0</v>
      </c>
      <c r="D23" s="14" t="str">
        <f>COUNTIFS('RANKING SET-DEZ-2016'!B$3:B28,A23,'RANKING SET-DEZ-2016'!D$3:D28,"FAIXA ROXA")+COUNTIFS('RANKING JAN-MAR-2017'!B$4:B30,A23,'RANKING JAN-MAR-2017'!D$4:D30,"FAIXA ROXA")+COUNTIFS('RANKING ABR-JUN-2017'!B$4:B30,A23,'RANKING ABR-JUN-2017'!D$4:D30,"FAIXA ROXA")</f>
        <v>1</v>
      </c>
      <c r="E23" s="15" t="str">
        <f>COUNTIFS('RANKING SET-DEZ-2016'!B$3:B28,A23,'RANKING SET-DEZ-2016'!D$3:D28,"FAIXA AZUL")+COUNTIFS('RANKING JAN-MAR-2017'!B$4:B30,A23,'RANKING JAN-MAR-2017'!D$4:D30,"FAIXA AZUL")+COUNTIFS('RANKING ABR-JUN-2017'!B$4:B30,A23,'RANKING ABR-JUN-2017'!D$4:D30,"FAIXA AZUL")</f>
        <v>0</v>
      </c>
      <c r="F23" s="14" t="str">
        <f>COUNTIFS('RANKING SET-DEZ-2016'!B$3:B28,A23,'RANKING SET-DEZ-2016'!D$3:D28,"FAIXA BRANCA")+COUNTIFS('RANKING JAN-MAR-2017'!B$4:B30,A23,'RANKING JAN-MAR-2017'!D$4:D30,"FAIXA BRANCA")+COUNTIFS('RANKING ABR-JUN-2017'!B$4:B30,A23,'RANKING ABR-JUN-2017'!D$4:D30,"FAIXA BRANCA")</f>
        <v>1</v>
      </c>
    </row>
    <row r="24">
      <c r="A24" s="15" t="s">
        <v>23</v>
      </c>
      <c r="B24" s="17" t="str">
        <f t="shared" si="1"/>
        <v/>
      </c>
      <c r="C24" s="13" t="str">
        <f>COUNTIFS('RANKING SET-DEZ-2016'!B$3:B29,A24,'RANKING SET-DEZ-2016'!D$3:D29,"FAIXA MARROM")+COUNTIFS('RANKING JAN-MAR-2017'!B$4:B31,A24,'RANKING JAN-MAR-2017'!D$4:D31,"FAIXA MARROM")+COUNTIFS('RANKING ABR-JUN-2017'!B$4:B31,A24,'RANKING ABR-JUN-2017'!D$4:D31,"FAIXA MARROM")</f>
        <v>0</v>
      </c>
      <c r="D24" s="14" t="str">
        <f>COUNTIFS('RANKING SET-DEZ-2016'!B$3:B29,A24,'RANKING SET-DEZ-2016'!D$3:D29,"FAIXA ROXA")+COUNTIFS('RANKING JAN-MAR-2017'!B$4:B31,A24,'RANKING JAN-MAR-2017'!D$4:D31,"FAIXA ROXA")+COUNTIFS('RANKING ABR-JUN-2017'!B$4:B31,A24,'RANKING ABR-JUN-2017'!D$4:D31,"FAIXA ROXA")</f>
        <v>0</v>
      </c>
      <c r="E24" s="15" t="str">
        <f>COUNTIFS('RANKING SET-DEZ-2016'!B$3:B29,A24,'RANKING SET-DEZ-2016'!D$3:D29,"FAIXA AZUL")+COUNTIFS('RANKING JAN-MAR-2017'!B$4:B31,A24,'RANKING JAN-MAR-2017'!D$4:D31,"FAIXA AZUL")+COUNTIFS('RANKING ABR-JUN-2017'!B$4:B31,A24,'RANKING ABR-JUN-2017'!D$4:D31,"FAIXA AZUL")</f>
        <v>0</v>
      </c>
      <c r="F24" s="14" t="str">
        <f>COUNTIFS('RANKING SET-DEZ-2016'!B$3:B29,A24,'RANKING SET-DEZ-2016'!D$3:D29,"FAIXA BRANCA")+COUNTIFS('RANKING JAN-MAR-2017'!B$4:B31,A24,'RANKING JAN-MAR-2017'!D$4:D31,"FAIXA BRANCA")+COUNTIFS('RANKING ABR-JUN-2017'!B$4:B31,A24,'RANKING ABR-JUN-2017'!D$4:D31,"FAIXA BRANCA")</f>
        <v>0</v>
      </c>
    </row>
    <row r="25">
      <c r="A25" s="15" t="s">
        <v>24</v>
      </c>
      <c r="B25" s="17" t="str">
        <f t="shared" si="1"/>
        <v/>
      </c>
      <c r="C25" s="13" t="str">
        <f>COUNTIFS('RANKING SET-DEZ-2016'!B$3:B30,A25,'RANKING SET-DEZ-2016'!D$3:D30,"FAIXA MARROM")+COUNTIFS('RANKING JAN-MAR-2017'!B$4:B32,A25,'RANKING JAN-MAR-2017'!D$4:D32,"FAIXA MARROM")+COUNTIFS('RANKING ABR-JUN-2017'!B$4:B32,A25,'RANKING ABR-JUN-2017'!D$4:D32,"FAIXA MARROM")</f>
        <v>0</v>
      </c>
      <c r="D25" s="14" t="str">
        <f>COUNTIFS('RANKING SET-DEZ-2016'!B$3:B30,A25,'RANKING SET-DEZ-2016'!D$3:D30,"FAIXA ROXA")+COUNTIFS('RANKING JAN-MAR-2017'!B$4:B32,A25,'RANKING JAN-MAR-2017'!D$4:D32,"FAIXA ROXA")+COUNTIFS('RANKING ABR-JUN-2017'!B$4:B32,A25,'RANKING ABR-JUN-2017'!D$4:D32,"FAIXA ROXA")</f>
        <v>0</v>
      </c>
      <c r="E25" s="15" t="str">
        <f>COUNTIFS('RANKING SET-DEZ-2016'!B$3:B30,A25,'RANKING SET-DEZ-2016'!D$3:D30,"FAIXA AZUL")+COUNTIFS('RANKING JAN-MAR-2017'!B$4:B32,A25,'RANKING JAN-MAR-2017'!D$4:D32,"FAIXA AZUL")+COUNTIFS('RANKING ABR-JUN-2017'!B$4:B32,A25,'RANKING ABR-JUN-2017'!D$4:D32,"FAIXA AZUL")</f>
        <v>0</v>
      </c>
      <c r="F25" s="14" t="str">
        <f>COUNTIFS('RANKING SET-DEZ-2016'!B$3:B30,A25,'RANKING SET-DEZ-2016'!D$3:D30,"FAIXA BRANCA")+COUNTIFS('RANKING JAN-MAR-2017'!B$4:B32,A25,'RANKING JAN-MAR-2017'!D$4:D32,"FAIXA BRANCA")+COUNTIFS('RANKING ABR-JUN-2017'!B$4:B32,A25,'RANKING ABR-JUN-2017'!D$4:D32,"FAIXA BRANCA")</f>
        <v>0</v>
      </c>
    </row>
    <row r="26">
      <c r="A26" s="15" t="s">
        <v>25</v>
      </c>
      <c r="B26" s="17" t="str">
        <f t="shared" si="1"/>
        <v/>
      </c>
      <c r="C26" s="13" t="str">
        <f>COUNTIFS('RANKING SET-DEZ-2016'!B$3:B31,A26,'RANKING SET-DEZ-2016'!D$3:D31,"FAIXA MARROM")+COUNTIFS('RANKING JAN-MAR-2017'!B$4:B33,A26,'RANKING JAN-MAR-2017'!D$4:D33,"FAIXA MARROM")+COUNTIFS('RANKING ABR-JUN-2017'!B$4:B33,A26,'RANKING ABR-JUN-2017'!D$4:D33,"FAIXA MARROM")</f>
        <v>0</v>
      </c>
      <c r="D26" s="14" t="str">
        <f>COUNTIFS('RANKING SET-DEZ-2016'!B$3:B31,A26,'RANKING SET-DEZ-2016'!D$3:D31,"FAIXA ROXA")+COUNTIFS('RANKING JAN-MAR-2017'!B$4:B33,A26,'RANKING JAN-MAR-2017'!D$4:D33,"FAIXA ROXA")+COUNTIFS('RANKING ABR-JUN-2017'!B$4:B33,A26,'RANKING ABR-JUN-2017'!D$4:D33,"FAIXA ROXA")</f>
        <v>0</v>
      </c>
      <c r="E26" s="15" t="str">
        <f>COUNTIFS('RANKING SET-DEZ-2016'!B$3:B31,A26,'RANKING SET-DEZ-2016'!D$3:D31,"FAIXA AZUL")+COUNTIFS('RANKING JAN-MAR-2017'!B$4:B33,A26,'RANKING JAN-MAR-2017'!D$4:D33,"FAIXA AZUL")+COUNTIFS('RANKING ABR-JUN-2017'!B$4:B33,A26,'RANKING ABR-JUN-2017'!D$4:D33,"FAIXA AZUL")</f>
        <v>0</v>
      </c>
      <c r="F26" s="14" t="str">
        <f>COUNTIFS('RANKING SET-DEZ-2016'!B$3:B31,A26,'RANKING SET-DEZ-2016'!D$3:D31,"FAIXA BRANCA")+COUNTIFS('RANKING JAN-MAR-2017'!B$4:B33,A26,'RANKING JAN-MAR-2017'!D$4:D33,"FAIXA BRANCA")+COUNTIFS('RANKING ABR-JUN-2017'!B$4:B33,A26,'RANKING ABR-JUN-2017'!D$4:D33,"FAIXA BRANCA")</f>
        <v>1</v>
      </c>
    </row>
    <row r="27">
      <c r="A27" s="15" t="s">
        <v>26</v>
      </c>
      <c r="B27" s="17" t="str">
        <f t="shared" si="1"/>
        <v/>
      </c>
      <c r="C27" s="13" t="str">
        <f>COUNTIFS('RANKING SET-DEZ-2016'!B$3:B32,A27,'RANKING SET-DEZ-2016'!D$3:D32,"FAIXA MARROM")+COUNTIFS('RANKING JAN-MAR-2017'!B$4:B34,A27,'RANKING JAN-MAR-2017'!D$4:D34,"FAIXA MARROM")+COUNTIFS('RANKING ABR-JUN-2017'!B$4:B34,A27,'RANKING ABR-JUN-2017'!D$4:D34,"FAIXA MARROM")</f>
        <v>0</v>
      </c>
      <c r="D27" s="14" t="str">
        <f>COUNTIFS('RANKING SET-DEZ-2016'!B$3:B32,A27,'RANKING SET-DEZ-2016'!D$3:D32,"FAIXA ROXA")+COUNTIFS('RANKING JAN-MAR-2017'!B$4:B34,A27,'RANKING JAN-MAR-2017'!D$4:D34,"FAIXA ROXA")+COUNTIFS('RANKING ABR-JUN-2017'!B$4:B34,A27,'RANKING ABR-JUN-2017'!D$4:D34,"FAIXA ROXA")</f>
        <v>0</v>
      </c>
      <c r="E27" s="15" t="str">
        <f>COUNTIFS('RANKING SET-DEZ-2016'!B$3:B32,A27,'RANKING SET-DEZ-2016'!D$3:D32,"FAIXA AZUL")+COUNTIFS('RANKING JAN-MAR-2017'!B$4:B34,A27,'RANKING JAN-MAR-2017'!D$4:D34,"FAIXA AZUL")+COUNTIFS('RANKING ABR-JUN-2017'!B$4:B34,A27,'RANKING ABR-JUN-2017'!D$4:D34,"FAIXA AZUL")</f>
        <v>0</v>
      </c>
      <c r="F27" s="14" t="str">
        <f>COUNTIFS('RANKING SET-DEZ-2016'!B$3:B32,A27,'RANKING SET-DEZ-2016'!D$3:D32,"FAIXA BRANCA")+COUNTIFS('RANKING JAN-MAR-2017'!B$4:B34,A27,'RANKING JAN-MAR-2017'!D$4:D34,"FAIXA BRANCA")+COUNTIFS('RANKING ABR-JUN-2017'!B$4:B34,A27,'RANKING ABR-JUN-2017'!D$4:D34,"FAIXA BRANCA")</f>
        <v>0</v>
      </c>
    </row>
    <row r="28">
      <c r="A28" s="15" t="s">
        <v>27</v>
      </c>
      <c r="B28" s="17" t="str">
        <f t="shared" si="1"/>
        <v/>
      </c>
      <c r="C28" s="13" t="str">
        <f>COUNTIFS('RANKING SET-DEZ-2016'!B$3:B33,A28,'RANKING SET-DEZ-2016'!D$3:D33,"FAIXA MARROM")+COUNTIFS('RANKING JAN-MAR-2017'!B$4:B35,A28,'RANKING JAN-MAR-2017'!D$4:D35,"FAIXA MARROM")+COUNTIFS('RANKING ABR-JUN-2017'!B$4:B35,A28,'RANKING ABR-JUN-2017'!D$4:D35,"FAIXA MARROM")</f>
        <v>0</v>
      </c>
      <c r="D28" s="14" t="str">
        <f>COUNTIFS('RANKING SET-DEZ-2016'!B$3:B33,A28,'RANKING SET-DEZ-2016'!D$3:D33,"FAIXA ROXA")+COUNTIFS('RANKING JAN-MAR-2017'!B$4:B35,A28,'RANKING JAN-MAR-2017'!D$4:D35,"FAIXA ROXA")+COUNTIFS('RANKING ABR-JUN-2017'!B$4:B35,A28,'RANKING ABR-JUN-2017'!D$4:D35,"FAIXA ROXA")</f>
        <v>0</v>
      </c>
      <c r="E28" s="15" t="str">
        <f>COUNTIFS('RANKING SET-DEZ-2016'!B$3:B33,A28,'RANKING SET-DEZ-2016'!D$3:D33,"FAIXA AZUL")+COUNTIFS('RANKING JAN-MAR-2017'!B$4:B35,A28,'RANKING JAN-MAR-2017'!D$4:D35,"FAIXA AZUL")+COUNTIFS('RANKING ABR-JUN-2017'!B$4:B35,A28,'RANKING ABR-JUN-2017'!D$4:D35,"FAIXA AZUL")</f>
        <v>0</v>
      </c>
      <c r="F28" s="14" t="str">
        <f>COUNTIFS('RANKING SET-DEZ-2016'!B$3:B33,A28,'RANKING SET-DEZ-2016'!D$3:D33,"FAIXA BRANCA")+COUNTIFS('RANKING JAN-MAR-2017'!B$4:B35,A28,'RANKING JAN-MAR-2017'!D$4:D35,"FAIXA BRANCA")+COUNTIFS('RANKING ABR-JUN-2017'!B$4:B35,A28,'RANKING ABR-JUN-2017'!D$4:D35,"FAIXA BRANCA")</f>
        <v>0</v>
      </c>
    </row>
    <row r="29">
      <c r="A29" s="15" t="s">
        <v>28</v>
      </c>
      <c r="B29" s="17" t="str">
        <f t="shared" si="1"/>
        <v/>
      </c>
      <c r="C29" s="13" t="str">
        <f>COUNTIFS('RANKING SET-DEZ-2016'!B$3:B34,A29,'RANKING SET-DEZ-2016'!D$3:D34,"FAIXA MARROM")+COUNTIFS('RANKING JAN-MAR-2017'!B$4:B36,A29,'RANKING JAN-MAR-2017'!D$4:D36,"FAIXA MARROM")+COUNTIFS('RANKING ABR-JUN-2017'!B$4:B36,A29,'RANKING ABR-JUN-2017'!D$4:D36,"FAIXA MARROM")</f>
        <v>0</v>
      </c>
      <c r="D29" s="14" t="str">
        <f>COUNTIFS('RANKING SET-DEZ-2016'!B$3:B34,A29,'RANKING SET-DEZ-2016'!D$3:D34,"FAIXA ROXA")+COUNTIFS('RANKING JAN-MAR-2017'!B$4:B36,A29,'RANKING JAN-MAR-2017'!D$4:D36,"FAIXA ROXA")+COUNTIFS('RANKING ABR-JUN-2017'!B$4:B36,A29,'RANKING ABR-JUN-2017'!D$4:D36,"FAIXA ROXA")</f>
        <v>0</v>
      </c>
      <c r="E29" s="15" t="str">
        <f>COUNTIFS('RANKING SET-DEZ-2016'!B$3:B34,A29,'RANKING SET-DEZ-2016'!D$3:D34,"FAIXA AZUL")+COUNTIFS('RANKING JAN-MAR-2017'!B$4:B36,A29,'RANKING JAN-MAR-2017'!D$4:D36,"FAIXA AZUL")+COUNTIFS('RANKING ABR-JUN-2017'!B$4:B36,A29,'RANKING ABR-JUN-2017'!D$4:D36,"FAIXA AZUL")</f>
        <v>0</v>
      </c>
      <c r="F29" s="14" t="str">
        <f>COUNTIFS('RANKING SET-DEZ-2016'!B$3:B34,A29,'RANKING SET-DEZ-2016'!D$3:D34,"FAIXA BRANCA")+COUNTIFS('RANKING JAN-MAR-2017'!B$4:B36,A29,'RANKING JAN-MAR-2017'!D$4:D36,"FAIXA BRANCA")+COUNTIFS('RANKING ABR-JUN-2017'!B$4:B36,A29,'RANKING ABR-JUN-2017'!D$4:D36,"FAIXA BRANCA")</f>
        <v>0</v>
      </c>
    </row>
    <row r="30">
      <c r="A30" s="15" t="s">
        <v>29</v>
      </c>
      <c r="B30" s="17" t="str">
        <f t="shared" si="1"/>
        <v/>
      </c>
      <c r="C30" s="13" t="str">
        <f>COUNTIFS('RANKING SET-DEZ-2016'!B$3:B35,A30,'RANKING SET-DEZ-2016'!D$3:D35,"FAIXA MARROM")+COUNTIFS('RANKING JAN-MAR-2017'!B$4:B37,A30,'RANKING JAN-MAR-2017'!D$4:D37,"FAIXA MARROM")+COUNTIFS('RANKING ABR-JUN-2017'!B$4:B37,A30,'RANKING ABR-JUN-2017'!D$4:D37,"FAIXA MARROM")</f>
        <v>0</v>
      </c>
      <c r="D30" s="14" t="str">
        <f>COUNTIFS('RANKING SET-DEZ-2016'!B$3:B35,A30,'RANKING SET-DEZ-2016'!D$3:D35,"FAIXA ROXA")+COUNTIFS('RANKING JAN-MAR-2017'!B$4:B37,A30,'RANKING JAN-MAR-2017'!D$4:D37,"FAIXA ROXA")+COUNTIFS('RANKING ABR-JUN-2017'!B$4:B37,A30,'RANKING ABR-JUN-2017'!D$4:D37,"FAIXA ROXA")</f>
        <v>0</v>
      </c>
      <c r="E30" s="15" t="str">
        <f>COUNTIFS('RANKING SET-DEZ-2016'!B$3:B35,A30,'RANKING SET-DEZ-2016'!D$3:D35,"FAIXA AZUL")+COUNTIFS('RANKING JAN-MAR-2017'!B$4:B37,A30,'RANKING JAN-MAR-2017'!D$4:D37,"FAIXA AZUL")+COUNTIFS('RANKING ABR-JUN-2017'!B$4:B37,A30,'RANKING ABR-JUN-2017'!D$4:D37,"FAIXA AZUL")</f>
        <v>0</v>
      </c>
      <c r="F30" s="14" t="str">
        <f>COUNTIFS('RANKING SET-DEZ-2016'!B$3:B35,A30,'RANKING SET-DEZ-2016'!D$3:D35,"FAIXA BRANCA")+COUNTIFS('RANKING JAN-MAR-2017'!B$4:B37,A30,'RANKING JAN-MAR-2017'!D$4:D37,"FAIXA BRANCA")+COUNTIFS('RANKING ABR-JUN-2017'!B$4:B37,A30,'RANKING ABR-JUN-2017'!D$4:D37,"FAIXA BRANCA")</f>
        <v>0</v>
      </c>
    </row>
    <row r="31">
      <c r="A31" s="15" t="s">
        <v>30</v>
      </c>
      <c r="B31" s="17" t="str">
        <f t="shared" si="1"/>
        <v/>
      </c>
      <c r="C31" s="13" t="str">
        <f>COUNTIFS('RANKING SET-DEZ-2016'!B$3:B36,A31,'RANKING SET-DEZ-2016'!D$3:D36,"FAIXA MARROM")+COUNTIFS('RANKING JAN-MAR-2017'!B$4:B38,A31,'RANKING JAN-MAR-2017'!D$4:D38,"FAIXA MARROM")+COUNTIFS('RANKING ABR-JUN-2017'!B$4:B38,A31,'RANKING ABR-JUN-2017'!D$4:D38,"FAIXA MARROM")</f>
        <v>0</v>
      </c>
      <c r="D31" s="14" t="str">
        <f>COUNTIFS('RANKING SET-DEZ-2016'!B$3:B36,A31,'RANKING SET-DEZ-2016'!D$3:D36,"FAIXA ROXA")+COUNTIFS('RANKING JAN-MAR-2017'!B$4:B38,A31,'RANKING JAN-MAR-2017'!D$4:D38,"FAIXA ROXA")+COUNTIFS('RANKING ABR-JUN-2017'!B$4:B38,A31,'RANKING ABR-JUN-2017'!D$4:D38,"FAIXA ROXA")</f>
        <v>0</v>
      </c>
      <c r="E31" s="15" t="str">
        <f>COUNTIFS('RANKING SET-DEZ-2016'!B$3:B36,A31,'RANKING SET-DEZ-2016'!D$3:D36,"FAIXA AZUL")+COUNTIFS('RANKING JAN-MAR-2017'!B$4:B38,A31,'RANKING JAN-MAR-2017'!D$4:D38,"FAIXA AZUL")+COUNTIFS('RANKING ABR-JUN-2017'!B$4:B38,A31,'RANKING ABR-JUN-2017'!D$4:D38,"FAIXA AZUL")</f>
        <v>0</v>
      </c>
      <c r="F31" s="14" t="str">
        <f>COUNTIFS('RANKING SET-DEZ-2016'!B$3:B36,A31,'RANKING SET-DEZ-2016'!D$3:D36,"FAIXA BRANCA")+COUNTIFS('RANKING JAN-MAR-2017'!B$4:B38,A31,'RANKING JAN-MAR-2017'!D$4:D38,"FAIXA BRANCA")+COUNTIFS('RANKING ABR-JUN-2017'!B$4:B38,A31,'RANKING ABR-JUN-2017'!D$4:D38,"FAIXA BRANCA")</f>
        <v>1</v>
      </c>
    </row>
    <row r="32">
      <c r="A32" s="15" t="s">
        <v>31</v>
      </c>
      <c r="B32" s="17" t="str">
        <f t="shared" si="1"/>
        <v/>
      </c>
      <c r="C32" s="13" t="str">
        <f>COUNTIFS('RANKING SET-DEZ-2016'!B$3:B37,A32,'RANKING SET-DEZ-2016'!D$3:D37,"FAIXA MARROM")+COUNTIFS('RANKING JAN-MAR-2017'!B$4:B39,A32,'RANKING JAN-MAR-2017'!D$4:D39,"FAIXA MARROM")+COUNTIFS('RANKING ABR-JUN-2017'!B$4:B39,A32,'RANKING ABR-JUN-2017'!D$4:D39,"FAIXA MARROM")</f>
        <v>0</v>
      </c>
      <c r="D32" s="14" t="str">
        <f>COUNTIFS('RANKING SET-DEZ-2016'!B$3:B37,A32,'RANKING SET-DEZ-2016'!D$3:D37,"FAIXA ROXA")+COUNTIFS('RANKING JAN-MAR-2017'!B$4:B39,A32,'RANKING JAN-MAR-2017'!D$4:D39,"FAIXA ROXA")+COUNTIFS('RANKING ABR-JUN-2017'!B$4:B39,A32,'RANKING ABR-JUN-2017'!D$4:D39,"FAIXA ROXA")</f>
        <v>0</v>
      </c>
      <c r="E32" s="15" t="str">
        <f>COUNTIFS('RANKING SET-DEZ-2016'!B$3:B37,A32,'RANKING SET-DEZ-2016'!D$3:D37,"FAIXA AZUL")+COUNTIFS('RANKING JAN-MAR-2017'!B$4:B39,A32,'RANKING JAN-MAR-2017'!D$4:D39,"FAIXA AZUL")+COUNTIFS('RANKING ABR-JUN-2017'!B$4:B39,A32,'RANKING ABR-JUN-2017'!D$4:D39,"FAIXA AZUL")</f>
        <v>1</v>
      </c>
      <c r="F32" s="14" t="str">
        <f>COUNTIFS('RANKING SET-DEZ-2016'!B$3:B37,A32,'RANKING SET-DEZ-2016'!D$3:D37,"FAIXA BRANCA")+COUNTIFS('RANKING JAN-MAR-2017'!B$4:B39,A32,'RANKING JAN-MAR-2017'!D$4:D39,"FAIXA BRANCA")+COUNTIFS('RANKING ABR-JUN-2017'!B$4:B39,A32,'RANKING ABR-JUN-2017'!D$4:D39,"FAIXA BRANCA")</f>
        <v>1</v>
      </c>
    </row>
    <row r="33">
      <c r="A33" s="15" t="s">
        <v>32</v>
      </c>
      <c r="B33" s="17" t="str">
        <f t="shared" si="1"/>
        <v/>
      </c>
      <c r="C33" s="13" t="str">
        <f>COUNTIFS('RANKING SET-DEZ-2016'!B$3:B38,A33,'RANKING SET-DEZ-2016'!D$3:D38,"FAIXA MARROM")+COUNTIFS('RANKING JAN-MAR-2017'!B$4:B40,A33,'RANKING JAN-MAR-2017'!D$4:D40,"FAIXA MARROM")+COUNTIFS('RANKING ABR-JUN-2017'!B$4:B40,A33,'RANKING ABR-JUN-2017'!D$4:D40,"FAIXA MARROM")</f>
        <v>0</v>
      </c>
      <c r="D33" s="14" t="str">
        <f>COUNTIFS('RANKING SET-DEZ-2016'!B$3:B38,A33,'RANKING SET-DEZ-2016'!D$3:D38,"FAIXA ROXA")+COUNTIFS('RANKING JAN-MAR-2017'!B$4:B40,A33,'RANKING JAN-MAR-2017'!D$4:D40,"FAIXA ROXA")+COUNTIFS('RANKING ABR-JUN-2017'!B$4:B40,A33,'RANKING ABR-JUN-2017'!D$4:D40,"FAIXA ROXA")</f>
        <v>0</v>
      </c>
      <c r="E33" s="15" t="str">
        <f>COUNTIFS('RANKING SET-DEZ-2016'!B$3:B38,A33,'RANKING SET-DEZ-2016'!D$3:D38,"FAIXA AZUL")+COUNTIFS('RANKING JAN-MAR-2017'!B$4:B40,A33,'RANKING JAN-MAR-2017'!D$4:D40,"FAIXA AZUL")+COUNTIFS('RANKING ABR-JUN-2017'!B$4:B40,A33,'RANKING ABR-JUN-2017'!D$4:D40,"FAIXA AZUL")</f>
        <v>1</v>
      </c>
      <c r="F33" s="14" t="str">
        <f>COUNTIFS('RANKING SET-DEZ-2016'!B$3:B38,A33,'RANKING SET-DEZ-2016'!D$3:D38,"FAIXA BRANCA")+COUNTIFS('RANKING JAN-MAR-2017'!B$4:B40,A33,'RANKING JAN-MAR-2017'!D$4:D40,"FAIXA BRANCA")+COUNTIFS('RANKING ABR-JUN-2017'!B$4:B40,A33,'RANKING ABR-JUN-2017'!D$4:D40,"FAIXA BRANCA")</f>
        <v>0</v>
      </c>
    </row>
    <row r="34">
      <c r="A34" s="15" t="s">
        <v>33</v>
      </c>
      <c r="B34" s="17" t="str">
        <f t="shared" si="1"/>
        <v/>
      </c>
      <c r="C34" s="13" t="str">
        <f>COUNTIFS('RANKING SET-DEZ-2016'!B$3:B39,A34,'RANKING SET-DEZ-2016'!D$3:D39,"FAIXA MARROM")+COUNTIFS('RANKING JAN-MAR-2017'!B$4:B41,A34,'RANKING JAN-MAR-2017'!D$4:D41,"FAIXA MARROM")+COUNTIFS('RANKING ABR-JUN-2017'!B$4:B41,A34,'RANKING ABR-JUN-2017'!D$4:D41,"FAIXA MARROM")</f>
        <v>0</v>
      </c>
      <c r="D34" s="14" t="str">
        <f>COUNTIFS('RANKING SET-DEZ-2016'!B$3:B39,A34,'RANKING SET-DEZ-2016'!D$3:D39,"FAIXA ROXA")+COUNTIFS('RANKING JAN-MAR-2017'!B$4:B41,A34,'RANKING JAN-MAR-2017'!D$4:D41,"FAIXA ROXA")+COUNTIFS('RANKING ABR-JUN-2017'!B$4:B41,A34,'RANKING ABR-JUN-2017'!D$4:D41,"FAIXA ROXA")</f>
        <v>0</v>
      </c>
      <c r="E34" s="15" t="str">
        <f>COUNTIFS('RANKING SET-DEZ-2016'!B$3:B39,A34,'RANKING SET-DEZ-2016'!D$3:D39,"FAIXA AZUL")+COUNTIFS('RANKING JAN-MAR-2017'!B$4:B41,A34,'RANKING JAN-MAR-2017'!D$4:D41,"FAIXA AZUL")+COUNTIFS('RANKING ABR-JUN-2017'!B$4:B41,A34,'RANKING ABR-JUN-2017'!D$4:D41,"FAIXA AZUL")</f>
        <v>0</v>
      </c>
      <c r="F34" s="14" t="str">
        <f>COUNTIFS('RANKING SET-DEZ-2016'!B$3:B39,A34,'RANKING SET-DEZ-2016'!D$3:D39,"FAIXA BRANCA")+COUNTIFS('RANKING JAN-MAR-2017'!B$4:B41,A34,'RANKING JAN-MAR-2017'!D$4:D41,"FAIXA BRANCA")+COUNTIFS('RANKING ABR-JUN-2017'!B$4:B41,A34,'RANKING ABR-JUN-2017'!D$4:D41,"FAIXA BRANCA")</f>
        <v>0</v>
      </c>
    </row>
    <row r="35">
      <c r="A35" s="15" t="s">
        <v>34</v>
      </c>
      <c r="B35" s="17" t="str">
        <f t="shared" si="1"/>
        <v/>
      </c>
      <c r="C35" s="13" t="str">
        <f>COUNTIFS('RANKING SET-DEZ-2016'!B$3:B40,A35,'RANKING SET-DEZ-2016'!D$3:D40,"FAIXA MARROM")+COUNTIFS('RANKING JAN-MAR-2017'!B$4:B42,A35,'RANKING JAN-MAR-2017'!D$4:D42,"FAIXA MARROM")+COUNTIFS('RANKING ABR-JUN-2017'!B$4:B42,A35,'RANKING ABR-JUN-2017'!D$4:D42,"FAIXA MARROM")</f>
        <v>1</v>
      </c>
      <c r="D35" s="14" t="str">
        <f>COUNTIFS('RANKING SET-DEZ-2016'!B$3:B40,A35,'RANKING SET-DEZ-2016'!D$3:D40,"FAIXA ROXA")+COUNTIFS('RANKING JAN-MAR-2017'!B$4:B42,A35,'RANKING JAN-MAR-2017'!D$4:D42,"FAIXA ROXA")+COUNTIFS('RANKING ABR-JUN-2017'!B$4:B42,A35,'RANKING ABR-JUN-2017'!D$4:D42,"FAIXA ROXA")</f>
        <v>0</v>
      </c>
      <c r="E35" s="15" t="str">
        <f>COUNTIFS('RANKING SET-DEZ-2016'!B$3:B40,A35,'RANKING SET-DEZ-2016'!D$3:D40,"FAIXA AZUL")+COUNTIFS('RANKING JAN-MAR-2017'!B$4:B42,A35,'RANKING JAN-MAR-2017'!D$4:D42,"FAIXA AZUL")+COUNTIFS('RANKING ABR-JUN-2017'!B$4:B42,A35,'RANKING ABR-JUN-2017'!D$4:D42,"FAIXA AZUL")</f>
        <v>0</v>
      </c>
      <c r="F35" s="14" t="str">
        <f>COUNTIFS('RANKING SET-DEZ-2016'!B$3:B40,A35,'RANKING SET-DEZ-2016'!D$3:D40,"FAIXA BRANCA")+COUNTIFS('RANKING JAN-MAR-2017'!B$4:B42,A35,'RANKING JAN-MAR-2017'!D$4:D42,"FAIXA BRANCA")+COUNTIFS('RANKING ABR-JUN-2017'!B$4:B42,A35,'RANKING ABR-JUN-2017'!D$4:D42,"FAIXA BRANCA")</f>
        <v>1</v>
      </c>
    </row>
    <row r="36">
      <c r="A36" s="15" t="s">
        <v>35</v>
      </c>
      <c r="B36" s="17" t="str">
        <f t="shared" si="1"/>
        <v/>
      </c>
      <c r="C36" s="13" t="str">
        <f>COUNTIFS('RANKING SET-DEZ-2016'!B$3:B41,A36,'RANKING SET-DEZ-2016'!D$3:D41,"FAIXA MARROM")+COUNTIFS('RANKING JAN-MAR-2017'!B$4:B43,A36,'RANKING JAN-MAR-2017'!D$4:D43,"FAIXA MARROM")+COUNTIFS('RANKING ABR-JUN-2017'!B$4:B43,A36,'RANKING ABR-JUN-2017'!D$4:D43,"FAIXA MARROM")</f>
        <v>0</v>
      </c>
      <c r="D36" s="14" t="str">
        <f>COUNTIFS('RANKING SET-DEZ-2016'!B$3:B41,A36,'RANKING SET-DEZ-2016'!D$3:D41,"FAIXA ROXA")+COUNTIFS('RANKING JAN-MAR-2017'!B$4:B43,A36,'RANKING JAN-MAR-2017'!D$4:D43,"FAIXA ROXA")+COUNTIFS('RANKING ABR-JUN-2017'!B$4:B43,A36,'RANKING ABR-JUN-2017'!D$4:D43,"FAIXA ROXA")</f>
        <v>0</v>
      </c>
      <c r="E36" s="15" t="str">
        <f>COUNTIFS('RANKING SET-DEZ-2016'!B$3:B41,A36,'RANKING SET-DEZ-2016'!D$3:D41,"FAIXA AZUL")+COUNTIFS('RANKING JAN-MAR-2017'!B$4:B43,A36,'RANKING JAN-MAR-2017'!D$4:D43,"FAIXA AZUL")+COUNTIFS('RANKING ABR-JUN-2017'!B$4:B43,A36,'RANKING ABR-JUN-2017'!D$4:D43,"FAIXA AZUL")</f>
        <v>0</v>
      </c>
      <c r="F36" s="14" t="str">
        <f>COUNTIFS('RANKING SET-DEZ-2016'!B$3:B41,A36,'RANKING SET-DEZ-2016'!D$3:D41,"FAIXA BRANCA")+COUNTIFS('RANKING JAN-MAR-2017'!B$4:B43,A36,'RANKING JAN-MAR-2017'!D$4:D43,"FAIXA BRANCA")+COUNTIFS('RANKING ABR-JUN-2017'!B$4:B43,A36,'RANKING ABR-JUN-2017'!D$4:D43,"FAIXA BRANCA")</f>
        <v>1</v>
      </c>
    </row>
    <row r="37">
      <c r="A37" s="15" t="s">
        <v>36</v>
      </c>
      <c r="B37" s="17" t="str">
        <f t="shared" si="1"/>
        <v/>
      </c>
      <c r="C37" s="13" t="str">
        <f>COUNTIFS('RANKING SET-DEZ-2016'!B$3:B42,A37,'RANKING SET-DEZ-2016'!D$3:D42,"FAIXA MARROM")+COUNTIFS('RANKING JAN-MAR-2017'!B$4:B44,A37,'RANKING JAN-MAR-2017'!D$4:D44,"FAIXA MARROM")+COUNTIFS('RANKING ABR-JUN-2017'!B$4:B44,A37,'RANKING ABR-JUN-2017'!D$4:D44,"FAIXA MARROM")</f>
        <v>0</v>
      </c>
      <c r="D37" s="14" t="str">
        <f>COUNTIFS('RANKING SET-DEZ-2016'!B$3:B42,A37,'RANKING SET-DEZ-2016'!D$3:D42,"FAIXA ROXA")+COUNTIFS('RANKING JAN-MAR-2017'!B$4:B44,A37,'RANKING JAN-MAR-2017'!D$4:D44,"FAIXA ROXA")+COUNTIFS('RANKING ABR-JUN-2017'!B$4:B44,A37,'RANKING ABR-JUN-2017'!D$4:D44,"FAIXA ROXA")</f>
        <v>0</v>
      </c>
      <c r="E37" s="15" t="str">
        <f>COUNTIFS('RANKING SET-DEZ-2016'!B$3:B42,A37,'RANKING SET-DEZ-2016'!D$3:D42,"FAIXA AZUL")+COUNTIFS('RANKING JAN-MAR-2017'!B$4:B44,A37,'RANKING JAN-MAR-2017'!D$4:D44,"FAIXA AZUL")+COUNTIFS('RANKING ABR-JUN-2017'!B$4:B44,A37,'RANKING ABR-JUN-2017'!D$4:D44,"FAIXA AZUL")</f>
        <v>0</v>
      </c>
      <c r="F37" s="14" t="str">
        <f>COUNTIFS('RANKING SET-DEZ-2016'!B$3:B42,A37,'RANKING SET-DEZ-2016'!D$3:D42,"FAIXA BRANCA")+COUNTIFS('RANKING JAN-MAR-2017'!B$4:B44,A37,'RANKING JAN-MAR-2017'!D$4:D44,"FAIXA BRANCA")+COUNTIFS('RANKING ABR-JUN-2017'!B$4:B44,A37,'RANKING ABR-JUN-2017'!D$4:D44,"FAIXA BRANCA")</f>
        <v>0</v>
      </c>
    </row>
    <row r="38">
      <c r="A38" s="15" t="s">
        <v>37</v>
      </c>
      <c r="B38" s="17" t="str">
        <f t="shared" si="1"/>
        <v/>
      </c>
      <c r="C38" s="13" t="str">
        <f>COUNTIFS('RANKING SET-DEZ-2016'!B$3:B43,A38,'RANKING SET-DEZ-2016'!D$3:D43,"FAIXA MARROM")+COUNTIFS('RANKING JAN-MAR-2017'!B$4:B45,A38,'RANKING JAN-MAR-2017'!D$4:D45,"FAIXA MARROM")+COUNTIFS('RANKING ABR-JUN-2017'!B$4:B45,A38,'RANKING ABR-JUN-2017'!D$4:D45,"FAIXA MARROM")</f>
        <v>0</v>
      </c>
      <c r="D38" s="14" t="str">
        <f>COUNTIFS('RANKING SET-DEZ-2016'!B$3:B43,A38,'RANKING SET-DEZ-2016'!D$3:D43,"FAIXA ROXA")+COUNTIFS('RANKING JAN-MAR-2017'!B$4:B45,A38,'RANKING JAN-MAR-2017'!D$4:D45,"FAIXA ROXA")+COUNTIFS('RANKING ABR-JUN-2017'!B$4:B45,A38,'RANKING ABR-JUN-2017'!D$4:D45,"FAIXA ROXA")</f>
        <v>0</v>
      </c>
      <c r="E38" s="15" t="str">
        <f>COUNTIFS('RANKING SET-DEZ-2016'!B$3:B43,A38,'RANKING SET-DEZ-2016'!D$3:D43,"FAIXA AZUL")+COUNTIFS('RANKING JAN-MAR-2017'!B$4:B45,A38,'RANKING JAN-MAR-2017'!D$4:D45,"FAIXA AZUL")+COUNTIFS('RANKING ABR-JUN-2017'!B$4:B45,A38,'RANKING ABR-JUN-2017'!D$4:D45,"FAIXA AZUL")</f>
        <v>0</v>
      </c>
      <c r="F38" s="14" t="str">
        <f>COUNTIFS('RANKING SET-DEZ-2016'!B$3:B43,A38,'RANKING SET-DEZ-2016'!D$3:D43,"FAIXA BRANCA")+COUNTIFS('RANKING JAN-MAR-2017'!B$4:B45,A38,'RANKING JAN-MAR-2017'!D$4:D45,"FAIXA BRANCA")+COUNTIFS('RANKING ABR-JUN-2017'!B$4:B45,A38,'RANKING ABR-JUN-2017'!D$4:D45,"FAIXA BRANCA")</f>
        <v>0</v>
      </c>
    </row>
    <row r="39">
      <c r="A39" s="15" t="s">
        <v>38</v>
      </c>
      <c r="B39" s="17" t="str">
        <f t="shared" si="1"/>
        <v/>
      </c>
      <c r="C39" s="13" t="str">
        <f>COUNTIFS('RANKING SET-DEZ-2016'!B$3:B44,A39,'RANKING SET-DEZ-2016'!D$3:D44,"FAIXA MARROM")+COUNTIFS('RANKING JAN-MAR-2017'!B$4:B46,A39,'RANKING JAN-MAR-2017'!D$4:D46,"FAIXA MARROM")+COUNTIFS('RANKING ABR-JUN-2017'!B$4:B46,A39,'RANKING ABR-JUN-2017'!D$4:D46,"FAIXA MARROM")</f>
        <v>0</v>
      </c>
      <c r="D39" s="14" t="str">
        <f>COUNTIFS('RANKING SET-DEZ-2016'!B$3:B44,A39,'RANKING SET-DEZ-2016'!D$3:D44,"FAIXA ROXA")+COUNTIFS('RANKING JAN-MAR-2017'!B$4:B46,A39,'RANKING JAN-MAR-2017'!D$4:D46,"FAIXA ROXA")+COUNTIFS('RANKING ABR-JUN-2017'!B$4:B46,A39,'RANKING ABR-JUN-2017'!D$4:D46,"FAIXA ROXA")</f>
        <v>0</v>
      </c>
      <c r="E39" s="15" t="str">
        <f>COUNTIFS('RANKING SET-DEZ-2016'!B$3:B44,A39,'RANKING SET-DEZ-2016'!D$3:D44,"FAIXA AZUL")+COUNTIFS('RANKING JAN-MAR-2017'!B$4:B46,A39,'RANKING JAN-MAR-2017'!D$4:D46,"FAIXA AZUL")+COUNTIFS('RANKING ABR-JUN-2017'!B$4:B46,A39,'RANKING ABR-JUN-2017'!D$4:D46,"FAIXA AZUL")</f>
        <v>1</v>
      </c>
      <c r="F39" s="14" t="str">
        <f>COUNTIFS('RANKING SET-DEZ-2016'!B$3:B44,A39,'RANKING SET-DEZ-2016'!D$3:D44,"FAIXA BRANCA")+COUNTIFS('RANKING JAN-MAR-2017'!B$4:B46,A39,'RANKING JAN-MAR-2017'!D$4:D46,"FAIXA BRANCA")+COUNTIFS('RANKING ABR-JUN-2017'!B$4:B46,A39,'RANKING ABR-JUN-2017'!D$4:D46,"FAIXA BRANCA")</f>
        <v>0</v>
      </c>
    </row>
    <row r="40">
      <c r="A40" s="15" t="s">
        <v>39</v>
      </c>
      <c r="B40" s="17" t="str">
        <f t="shared" si="1"/>
        <v/>
      </c>
      <c r="C40" s="13" t="str">
        <f>COUNTIFS('RANKING SET-DEZ-2016'!B$3:B45,A40,'RANKING SET-DEZ-2016'!D$3:D45,"FAIXA MARROM")+COUNTIFS('RANKING JAN-MAR-2017'!B$4:B47,A40,'RANKING JAN-MAR-2017'!D$4:D47,"FAIXA MARROM")+COUNTIFS('RANKING ABR-JUN-2017'!B$4:B47,A40,'RANKING ABR-JUN-2017'!D$4:D47,"FAIXA MARROM")</f>
        <v>0</v>
      </c>
      <c r="D40" s="14" t="str">
        <f>COUNTIFS('RANKING SET-DEZ-2016'!B$3:B45,A40,'RANKING SET-DEZ-2016'!D$3:D45,"FAIXA ROXA")+COUNTIFS('RANKING JAN-MAR-2017'!B$4:B47,A40,'RANKING JAN-MAR-2017'!D$4:D47,"FAIXA ROXA")+COUNTIFS('RANKING ABR-JUN-2017'!B$4:B47,A40,'RANKING ABR-JUN-2017'!D$4:D47,"FAIXA ROXA")</f>
        <v>0</v>
      </c>
      <c r="E40" s="15" t="str">
        <f>COUNTIFS('RANKING SET-DEZ-2016'!B$3:B45,A40,'RANKING SET-DEZ-2016'!D$3:D45,"FAIXA AZUL")+COUNTIFS('RANKING JAN-MAR-2017'!B$4:B47,A40,'RANKING JAN-MAR-2017'!D$4:D47,"FAIXA AZUL")+COUNTIFS('RANKING ABR-JUN-2017'!B$4:B47,A40,'RANKING ABR-JUN-2017'!D$4:D47,"FAIXA AZUL")</f>
        <v>0</v>
      </c>
      <c r="F40" s="14" t="str">
        <f>COUNTIFS('RANKING SET-DEZ-2016'!B$3:B45,A40,'RANKING SET-DEZ-2016'!D$3:D45,"FAIXA BRANCA")+COUNTIFS('RANKING JAN-MAR-2017'!B$4:B47,A40,'RANKING JAN-MAR-2017'!D$4:D47,"FAIXA BRANCA")+COUNTIFS('RANKING ABR-JUN-2017'!B$4:B47,A40,'RANKING ABR-JUN-2017'!D$4:D47,"FAIXA BRANCA")</f>
        <v>2</v>
      </c>
    </row>
    <row r="41">
      <c r="A41" s="15" t="s">
        <v>40</v>
      </c>
      <c r="B41" s="17" t="str">
        <f t="shared" si="1"/>
        <v/>
      </c>
      <c r="C41" s="13" t="str">
        <f>COUNTIFS('RANKING SET-DEZ-2016'!B$3:B46,A41,'RANKING SET-DEZ-2016'!D$3:D46,"FAIXA MARROM")+COUNTIFS('RANKING JAN-MAR-2017'!B$4:B48,A41,'RANKING JAN-MAR-2017'!D$4:D48,"FAIXA MARROM")+COUNTIFS('RANKING ABR-JUN-2017'!B$4:B48,A41,'RANKING ABR-JUN-2017'!D$4:D48,"FAIXA MARROM")</f>
        <v>0</v>
      </c>
      <c r="D41" s="14" t="str">
        <f>COUNTIFS('RANKING SET-DEZ-2016'!B$3:B46,A41,'RANKING SET-DEZ-2016'!D$3:D46,"FAIXA ROXA")+COUNTIFS('RANKING JAN-MAR-2017'!B$4:B48,A41,'RANKING JAN-MAR-2017'!D$4:D48,"FAIXA ROXA")+COUNTIFS('RANKING ABR-JUN-2017'!B$4:B48,A41,'RANKING ABR-JUN-2017'!D$4:D48,"FAIXA ROXA")</f>
        <v>0</v>
      </c>
      <c r="E41" s="15" t="str">
        <f>COUNTIFS('RANKING SET-DEZ-2016'!B$3:B46,A41,'RANKING SET-DEZ-2016'!D$3:D46,"FAIXA AZUL")+COUNTIFS('RANKING JAN-MAR-2017'!B$4:B48,A41,'RANKING JAN-MAR-2017'!D$4:D48,"FAIXA AZUL")+COUNTIFS('RANKING ABR-JUN-2017'!B$4:B48,A41,'RANKING ABR-JUN-2017'!D$4:D48,"FAIXA AZUL")</f>
        <v>0</v>
      </c>
      <c r="F41" s="14" t="str">
        <f>COUNTIFS('RANKING SET-DEZ-2016'!B$3:B46,A41,'RANKING SET-DEZ-2016'!D$3:D46,"FAIXA BRANCA")+COUNTIFS('RANKING JAN-MAR-2017'!B$4:B48,A41,'RANKING JAN-MAR-2017'!D$4:D48,"FAIXA BRANCA")+COUNTIFS('RANKING ABR-JUN-2017'!B$4:B48,A41,'RANKING ABR-JUN-2017'!D$4:D48,"FAIXA BRANCA")</f>
        <v>1</v>
      </c>
    </row>
    <row r="42">
      <c r="A42" s="15" t="s">
        <v>41</v>
      </c>
      <c r="B42" s="17" t="str">
        <f t="shared" si="1"/>
        <v/>
      </c>
      <c r="C42" s="13" t="str">
        <f>COUNTIFS('RANKING SET-DEZ-2016'!B$3:B47,A42,'RANKING SET-DEZ-2016'!D$3:D47,"FAIXA MARROM")+COUNTIFS('RANKING JAN-MAR-2017'!B$4:B49,A42,'RANKING JAN-MAR-2017'!D$4:D49,"FAIXA MARROM")+COUNTIFS('RANKING ABR-JUN-2017'!B$4:B49,A42,'RANKING ABR-JUN-2017'!D$4:D49,"FAIXA MARROM")</f>
        <v>0</v>
      </c>
      <c r="D42" s="14" t="str">
        <f>COUNTIFS('RANKING SET-DEZ-2016'!B$3:B47,A42,'RANKING SET-DEZ-2016'!D$3:D47,"FAIXA ROXA")+COUNTIFS('RANKING JAN-MAR-2017'!B$4:B49,A42,'RANKING JAN-MAR-2017'!D$4:D49,"FAIXA ROXA")+COUNTIFS('RANKING ABR-JUN-2017'!B$4:B49,A42,'RANKING ABR-JUN-2017'!D$4:D49,"FAIXA ROXA")</f>
        <v>1</v>
      </c>
      <c r="E42" s="15" t="str">
        <f>COUNTIFS('RANKING SET-DEZ-2016'!B$3:B47,A42,'RANKING SET-DEZ-2016'!D$3:D47,"FAIXA AZUL")+COUNTIFS('RANKING JAN-MAR-2017'!B$4:B49,A42,'RANKING JAN-MAR-2017'!D$4:D49,"FAIXA AZUL")+COUNTIFS('RANKING ABR-JUN-2017'!B$4:B49,A42,'RANKING ABR-JUN-2017'!D$4:D49,"FAIXA AZUL")</f>
        <v>0</v>
      </c>
      <c r="F42" s="14" t="str">
        <f>COUNTIFS('RANKING SET-DEZ-2016'!B$3:B47,A42,'RANKING SET-DEZ-2016'!D$3:D47,"FAIXA BRANCA")+COUNTIFS('RANKING JAN-MAR-2017'!B$4:B49,A42,'RANKING JAN-MAR-2017'!D$4:D49,"FAIXA BRANCA")+COUNTIFS('RANKING ABR-JUN-2017'!B$4:B49,A42,'RANKING ABR-JUN-2017'!D$4:D49,"FAIXA BRANCA")</f>
        <v>1</v>
      </c>
    </row>
    <row r="43">
      <c r="A43" s="15" t="s">
        <v>42</v>
      </c>
      <c r="B43" s="17" t="str">
        <f t="shared" si="1"/>
        <v/>
      </c>
      <c r="C43" s="13" t="str">
        <f>COUNTIFS('RANKING SET-DEZ-2016'!B$3:B48,A43,'RANKING SET-DEZ-2016'!D$3:D48,"FAIXA MARROM")+COUNTIFS('RANKING JAN-MAR-2017'!B$4:B50,A43,'RANKING JAN-MAR-2017'!D$4:D50,"FAIXA MARROM")+COUNTIFS('RANKING ABR-JUN-2017'!B$4:B50,A43,'RANKING ABR-JUN-2017'!D$4:D50,"FAIXA MARROM")</f>
        <v>0</v>
      </c>
      <c r="D43" s="14" t="str">
        <f>COUNTIFS('RANKING SET-DEZ-2016'!B$3:B48,A43,'RANKING SET-DEZ-2016'!D$3:D48,"FAIXA ROXA")+COUNTIFS('RANKING JAN-MAR-2017'!B$4:B50,A43,'RANKING JAN-MAR-2017'!D$4:D50,"FAIXA ROXA")+COUNTIFS('RANKING ABR-JUN-2017'!B$4:B50,A43,'RANKING ABR-JUN-2017'!D$4:D50,"FAIXA ROXA")</f>
        <v>0</v>
      </c>
      <c r="E43" s="15" t="str">
        <f>COUNTIFS('RANKING SET-DEZ-2016'!B$3:B48,A43,'RANKING SET-DEZ-2016'!D$3:D48,"FAIXA AZUL")+COUNTIFS('RANKING JAN-MAR-2017'!B$4:B50,A43,'RANKING JAN-MAR-2017'!D$4:D50,"FAIXA AZUL")+COUNTIFS('RANKING ABR-JUN-2017'!B$4:B50,A43,'RANKING ABR-JUN-2017'!D$4:D50,"FAIXA AZUL")</f>
        <v>0</v>
      </c>
      <c r="F43" s="14" t="str">
        <f>COUNTIFS('RANKING SET-DEZ-2016'!B$3:B48,A43,'RANKING SET-DEZ-2016'!D$3:D48,"FAIXA BRANCA")+COUNTIFS('RANKING JAN-MAR-2017'!B$4:B50,A43,'RANKING JAN-MAR-2017'!D$4:D50,"FAIXA BRANCA")+COUNTIFS('RANKING ABR-JUN-2017'!B$4:B50,A43,'RANKING ABR-JUN-2017'!D$4:D50,"FAIXA BRANCA")</f>
        <v>0</v>
      </c>
    </row>
    <row r="44">
      <c r="A44" s="15" t="s">
        <v>43</v>
      </c>
      <c r="B44" s="17" t="str">
        <f t="shared" si="1"/>
        <v/>
      </c>
      <c r="C44" s="13" t="str">
        <f>COUNTIFS('RANKING SET-DEZ-2016'!B$3:B49,A44,'RANKING SET-DEZ-2016'!D$3:D49,"FAIXA MARROM")+COUNTIFS('RANKING JAN-MAR-2017'!B$4:B51,A44,'RANKING JAN-MAR-2017'!D$4:D51,"FAIXA MARROM")+COUNTIFS('RANKING ABR-JUN-2017'!B$4:B51,A44,'RANKING ABR-JUN-2017'!D$4:D51,"FAIXA MARROM")</f>
        <v>0</v>
      </c>
      <c r="D44" s="14" t="str">
        <f>COUNTIFS('RANKING SET-DEZ-2016'!B$3:B49,A44,'RANKING SET-DEZ-2016'!D$3:D49,"FAIXA ROXA")+COUNTIFS('RANKING JAN-MAR-2017'!B$4:B51,A44,'RANKING JAN-MAR-2017'!D$4:D51,"FAIXA ROXA")+COUNTIFS('RANKING ABR-JUN-2017'!B$4:B51,A44,'RANKING ABR-JUN-2017'!D$4:D51,"FAIXA ROXA")</f>
        <v>0</v>
      </c>
      <c r="E44" s="15" t="str">
        <f>COUNTIFS('RANKING SET-DEZ-2016'!B$3:B49,A44,'RANKING SET-DEZ-2016'!D$3:D49,"FAIXA AZUL")+COUNTIFS('RANKING JAN-MAR-2017'!B$4:B51,A44,'RANKING JAN-MAR-2017'!D$4:D51,"FAIXA AZUL")+COUNTIFS('RANKING ABR-JUN-2017'!B$4:B51,A44,'RANKING ABR-JUN-2017'!D$4:D51,"FAIXA AZUL")</f>
        <v>0</v>
      </c>
      <c r="F44" s="14" t="str">
        <f>COUNTIFS('RANKING SET-DEZ-2016'!B$3:B49,A44,'RANKING SET-DEZ-2016'!D$3:D49,"FAIXA BRANCA")+COUNTIFS('RANKING JAN-MAR-2017'!B$4:B51,A44,'RANKING JAN-MAR-2017'!D$4:D51,"FAIXA BRANCA")+COUNTIFS('RANKING ABR-JUN-2017'!B$4:B51,A44,'RANKING ABR-JUN-2017'!D$4:D51,"FAIXA BRANCA")</f>
        <v>1</v>
      </c>
    </row>
    <row r="45">
      <c r="A45" s="15" t="s">
        <v>44</v>
      </c>
      <c r="B45" s="17" t="str">
        <f t="shared" si="1"/>
        <v/>
      </c>
      <c r="C45" s="13" t="str">
        <f>COUNTIFS('RANKING SET-DEZ-2016'!B$3:B50,A45,'RANKING SET-DEZ-2016'!D$3:D50,"FAIXA MARROM")+COUNTIFS('RANKING JAN-MAR-2017'!B$4:B52,A45,'RANKING JAN-MAR-2017'!D$4:D52,"FAIXA MARROM")+COUNTIFS('RANKING ABR-JUN-2017'!B$4:B52,A45,'RANKING ABR-JUN-2017'!D$4:D52,"FAIXA MARROM")</f>
        <v>0</v>
      </c>
      <c r="D45" s="14" t="str">
        <f>COUNTIFS('RANKING SET-DEZ-2016'!B$3:B50,A45,'RANKING SET-DEZ-2016'!D$3:D50,"FAIXA ROXA")+COUNTIFS('RANKING JAN-MAR-2017'!B$4:B52,A45,'RANKING JAN-MAR-2017'!D$4:D52,"FAIXA ROXA")+COUNTIFS('RANKING ABR-JUN-2017'!B$4:B52,A45,'RANKING ABR-JUN-2017'!D$4:D52,"FAIXA ROXA")</f>
        <v>0</v>
      </c>
      <c r="E45" s="15" t="str">
        <f>COUNTIFS('RANKING SET-DEZ-2016'!B$3:B50,A45,'RANKING SET-DEZ-2016'!D$3:D50,"FAIXA AZUL")+COUNTIFS('RANKING JAN-MAR-2017'!B$4:B52,A45,'RANKING JAN-MAR-2017'!D$4:D52,"FAIXA AZUL")+COUNTIFS('RANKING ABR-JUN-2017'!B$4:B52,A45,'RANKING ABR-JUN-2017'!D$4:D52,"FAIXA AZUL")</f>
        <v>0</v>
      </c>
      <c r="F45" s="14" t="str">
        <f>COUNTIFS('RANKING SET-DEZ-2016'!B$3:B50,A45,'RANKING SET-DEZ-2016'!D$3:D50,"FAIXA BRANCA")+COUNTIFS('RANKING JAN-MAR-2017'!B$4:B52,A45,'RANKING JAN-MAR-2017'!D$4:D52,"FAIXA BRANCA")+COUNTIFS('RANKING ABR-JUN-2017'!B$4:B52,A45,'RANKING ABR-JUN-2017'!D$4:D52,"FAIXA BRANCA")</f>
        <v>1</v>
      </c>
    </row>
    <row r="46">
      <c r="A46" s="15" t="s">
        <v>45</v>
      </c>
      <c r="B46" s="17" t="str">
        <f t="shared" si="1"/>
        <v/>
      </c>
      <c r="C46" s="13" t="str">
        <f>COUNTIFS('RANKING SET-DEZ-2016'!B$3:B51,A46,'RANKING SET-DEZ-2016'!D$3:D51,"FAIXA MARROM")+COUNTIFS('RANKING JAN-MAR-2017'!B$4:B53,A46,'RANKING JAN-MAR-2017'!D$4:D53,"FAIXA MARROM")+COUNTIFS('RANKING ABR-JUN-2017'!B$4:B53,A46,'RANKING ABR-JUN-2017'!D$4:D53,"FAIXA MARROM")</f>
        <v>0</v>
      </c>
      <c r="D46" s="14" t="str">
        <f>COUNTIFS('RANKING SET-DEZ-2016'!B$3:B51,A46,'RANKING SET-DEZ-2016'!D$3:D51,"FAIXA ROXA")+COUNTIFS('RANKING JAN-MAR-2017'!B$4:B53,A46,'RANKING JAN-MAR-2017'!D$4:D53,"FAIXA ROXA")+COUNTIFS('RANKING ABR-JUN-2017'!B$4:B53,A46,'RANKING ABR-JUN-2017'!D$4:D53,"FAIXA ROXA")</f>
        <v>0</v>
      </c>
      <c r="E46" s="15" t="str">
        <f>COUNTIFS('RANKING SET-DEZ-2016'!B$3:B51,A46,'RANKING SET-DEZ-2016'!D$3:D51,"FAIXA AZUL")+COUNTIFS('RANKING JAN-MAR-2017'!B$4:B53,A46,'RANKING JAN-MAR-2017'!D$4:D53,"FAIXA AZUL")+COUNTIFS('RANKING ABR-JUN-2017'!B$4:B53,A46,'RANKING ABR-JUN-2017'!D$4:D53,"FAIXA AZUL")</f>
        <v>0</v>
      </c>
      <c r="F46" s="14" t="str">
        <f>COUNTIFS('RANKING SET-DEZ-2016'!B$3:B51,A46,'RANKING SET-DEZ-2016'!D$3:D51,"FAIXA BRANCA")+COUNTIFS('RANKING JAN-MAR-2017'!B$4:B53,A46,'RANKING JAN-MAR-2017'!D$4:D53,"FAIXA BRANCA")+COUNTIFS('RANKING ABR-JUN-2017'!B$4:B53,A46,'RANKING ABR-JUN-2017'!D$4:D53,"FAIXA BRANCA")</f>
        <v>0</v>
      </c>
    </row>
    <row r="47">
      <c r="A47" s="15" t="s">
        <v>46</v>
      </c>
      <c r="B47" s="17" t="str">
        <f t="shared" si="1"/>
        <v/>
      </c>
      <c r="C47" s="13" t="str">
        <f>COUNTIFS('RANKING SET-DEZ-2016'!B$3:B52,A47,'RANKING SET-DEZ-2016'!D$3:D52,"FAIXA MARROM")+COUNTIFS('RANKING JAN-MAR-2017'!B$4:B54,A47,'RANKING JAN-MAR-2017'!D$4:D54,"FAIXA MARROM")+COUNTIFS('RANKING ABR-JUN-2017'!B$4:B54,A47,'RANKING ABR-JUN-2017'!D$4:D54,"FAIXA MARROM")</f>
        <v>0</v>
      </c>
      <c r="D47" s="14" t="str">
        <f>COUNTIFS('RANKING SET-DEZ-2016'!B$3:B52,A47,'RANKING SET-DEZ-2016'!D$3:D52,"FAIXA ROXA")+COUNTIFS('RANKING JAN-MAR-2017'!B$4:B54,A47,'RANKING JAN-MAR-2017'!D$4:D54,"FAIXA ROXA")+COUNTIFS('RANKING ABR-JUN-2017'!B$4:B54,A47,'RANKING ABR-JUN-2017'!D$4:D54,"FAIXA ROXA")</f>
        <v>0</v>
      </c>
      <c r="E47" s="15" t="str">
        <f>COUNTIFS('RANKING SET-DEZ-2016'!B$3:B52,A47,'RANKING SET-DEZ-2016'!D$3:D52,"FAIXA AZUL")+COUNTIFS('RANKING JAN-MAR-2017'!B$4:B54,A47,'RANKING JAN-MAR-2017'!D$4:D54,"FAIXA AZUL")+COUNTIFS('RANKING ABR-JUN-2017'!B$4:B54,A47,'RANKING ABR-JUN-2017'!D$4:D54,"FAIXA AZUL")</f>
        <v>0</v>
      </c>
      <c r="F47" s="14" t="str">
        <f>COUNTIFS('RANKING SET-DEZ-2016'!B$3:B52,A47,'RANKING SET-DEZ-2016'!D$3:D52,"FAIXA BRANCA")+COUNTIFS('RANKING JAN-MAR-2017'!B$4:B54,A47,'RANKING JAN-MAR-2017'!D$4:D54,"FAIXA BRANCA")+COUNTIFS('RANKING ABR-JUN-2017'!B$4:B54,A47,'RANKING ABR-JUN-2017'!D$4:D54,"FAIXA BRANCA")</f>
        <v>0</v>
      </c>
    </row>
    <row r="48">
      <c r="A48" s="15" t="s">
        <v>47</v>
      </c>
      <c r="B48" s="17" t="str">
        <f t="shared" si="1"/>
        <v/>
      </c>
      <c r="C48" s="13" t="str">
        <f>COUNTIFS('RANKING SET-DEZ-2016'!B$3:B53,A48,'RANKING SET-DEZ-2016'!D$3:D53,"FAIXA MARROM")+COUNTIFS('RANKING JAN-MAR-2017'!B$4:B55,A48,'RANKING JAN-MAR-2017'!D$4:D55,"FAIXA MARROM")+COUNTIFS('RANKING ABR-JUN-2017'!B$4:B55,A48,'RANKING ABR-JUN-2017'!D$4:D55,"FAIXA MARROM")</f>
        <v>0</v>
      </c>
      <c r="D48" s="14" t="str">
        <f>COUNTIFS('RANKING SET-DEZ-2016'!B$3:B53,A48,'RANKING SET-DEZ-2016'!D$3:D53,"FAIXA ROXA")+COUNTIFS('RANKING JAN-MAR-2017'!B$4:B55,A48,'RANKING JAN-MAR-2017'!D$4:D55,"FAIXA ROXA")+COUNTIFS('RANKING ABR-JUN-2017'!B$4:B55,A48,'RANKING ABR-JUN-2017'!D$4:D55,"FAIXA ROXA")</f>
        <v>0</v>
      </c>
      <c r="E48" s="15" t="str">
        <f>COUNTIFS('RANKING SET-DEZ-2016'!B$3:B53,A48,'RANKING SET-DEZ-2016'!D$3:D53,"FAIXA AZUL")+COUNTIFS('RANKING JAN-MAR-2017'!B$4:B55,A48,'RANKING JAN-MAR-2017'!D$4:D55,"FAIXA AZUL")+COUNTIFS('RANKING ABR-JUN-2017'!B$4:B55,A48,'RANKING ABR-JUN-2017'!D$4:D55,"FAIXA AZUL")</f>
        <v>0</v>
      </c>
      <c r="F48" s="14" t="str">
        <f>COUNTIFS('RANKING SET-DEZ-2016'!B$3:B53,A48,'RANKING SET-DEZ-2016'!D$3:D53,"FAIXA BRANCA")+COUNTIFS('RANKING JAN-MAR-2017'!B$4:B55,A48,'RANKING JAN-MAR-2017'!D$4:D55,"FAIXA BRANCA")+COUNTIFS('RANKING ABR-JUN-2017'!B$4:B55,A48,'RANKING ABR-JUN-2017'!D$4:D55,"FAIXA BRANCA")</f>
        <v>0</v>
      </c>
    </row>
    <row r="49">
      <c r="A49" s="15" t="s">
        <v>48</v>
      </c>
      <c r="B49" s="17" t="str">
        <f t="shared" si="1"/>
        <v/>
      </c>
      <c r="C49" s="13" t="str">
        <f>COUNTIFS('RANKING SET-DEZ-2016'!B$3:B54,A49,'RANKING SET-DEZ-2016'!D$3:D54,"FAIXA MARROM")+COUNTIFS('RANKING JAN-MAR-2017'!B$4:B56,A49,'RANKING JAN-MAR-2017'!D$4:D56,"FAIXA MARROM")+COUNTIFS('RANKING ABR-JUN-2017'!B$4:B56,A49,'RANKING ABR-JUN-2017'!D$4:D56,"FAIXA MARROM")</f>
        <v>0</v>
      </c>
      <c r="D49" s="14" t="str">
        <f>COUNTIFS('RANKING SET-DEZ-2016'!B$3:B54,A49,'RANKING SET-DEZ-2016'!D$3:D54,"FAIXA ROXA")+COUNTIFS('RANKING JAN-MAR-2017'!B$4:B56,A49,'RANKING JAN-MAR-2017'!D$4:D56,"FAIXA ROXA")+COUNTIFS('RANKING ABR-JUN-2017'!B$4:B56,A49,'RANKING ABR-JUN-2017'!D$4:D56,"FAIXA ROXA")</f>
        <v>0</v>
      </c>
      <c r="E49" s="15" t="str">
        <f>COUNTIFS('RANKING SET-DEZ-2016'!B$3:B54,A49,'RANKING SET-DEZ-2016'!D$3:D54,"FAIXA AZUL")+COUNTIFS('RANKING JAN-MAR-2017'!B$4:B56,A49,'RANKING JAN-MAR-2017'!D$4:D56,"FAIXA AZUL")+COUNTIFS('RANKING ABR-JUN-2017'!B$4:B56,A49,'RANKING ABR-JUN-2017'!D$4:D56,"FAIXA AZUL")</f>
        <v>0</v>
      </c>
      <c r="F49" s="14" t="str">
        <f>COUNTIFS('RANKING SET-DEZ-2016'!B$3:B54,A49,'RANKING SET-DEZ-2016'!D$3:D54,"FAIXA BRANCA")+COUNTIFS('RANKING JAN-MAR-2017'!B$4:B56,A49,'RANKING JAN-MAR-2017'!D$4:D56,"FAIXA BRANCA")+COUNTIFS('RANKING ABR-JUN-2017'!B$4:B56,A49,'RANKING ABR-JUN-2017'!D$4:D56,"FAIXA BRANCA")</f>
        <v>1</v>
      </c>
    </row>
  </sheetData>
  <mergeCells count="2">
    <mergeCell ref="B2:C2"/>
    <mergeCell ref="A1:F1"/>
  </mergeCells>
  <conditionalFormatting sqref="C5:C49">
    <cfRule type="notContainsBlanks" dxfId="0" priority="1">
      <formula>LEN(TRIM(C5))&gt;0</formula>
    </cfRule>
  </conditionalFormatting>
  <conditionalFormatting sqref="B5:B49">
    <cfRule type="notContainsBlanks" dxfId="0" priority="2">
      <formula>LEN(TRIM(B5))&gt;0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10.13"/>
    <col customWidth="1" min="7" max="26" width="7.63"/>
  </cols>
  <sheetData>
    <row r="1" ht="12.7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84" t="s">
        <v>281</v>
      </c>
      <c r="B2" s="85"/>
      <c r="C2" s="85"/>
      <c r="D2" s="85"/>
      <c r="E2" s="85"/>
      <c r="F2" s="86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87"/>
      <c r="B3" s="85"/>
      <c r="C3" s="85"/>
      <c r="D3" s="85"/>
      <c r="E3" s="85"/>
      <c r="F3" s="86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4.25" customHeight="1">
      <c r="A4" s="88" t="s">
        <v>282</v>
      </c>
      <c r="B4" s="85"/>
      <c r="C4" s="85"/>
      <c r="D4" s="85"/>
      <c r="E4" s="85"/>
      <c r="F4" s="86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7.75" customHeight="1">
      <c r="A5" s="89" t="s">
        <v>283</v>
      </c>
      <c r="B5" s="85"/>
      <c r="C5" s="85"/>
      <c r="D5" s="85"/>
      <c r="E5" s="85"/>
      <c r="F5" s="86"/>
      <c r="G5" s="90"/>
      <c r="H5" s="90"/>
      <c r="I5" s="90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27.75" customHeight="1">
      <c r="A6" s="88" t="s">
        <v>284</v>
      </c>
      <c r="B6" s="85"/>
      <c r="C6" s="85"/>
      <c r="D6" s="85"/>
      <c r="E6" s="85"/>
      <c r="F6" s="86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4.25" customHeight="1">
      <c r="A7" s="88" t="s">
        <v>285</v>
      </c>
      <c r="B7" s="85"/>
      <c r="C7" s="85"/>
      <c r="D7" s="85"/>
      <c r="E7" s="85"/>
      <c r="F7" s="8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4.25" customHeight="1">
      <c r="A8" s="88" t="s">
        <v>286</v>
      </c>
      <c r="B8" s="85"/>
      <c r="C8" s="85"/>
      <c r="D8" s="85"/>
      <c r="E8" s="85"/>
      <c r="F8" s="86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89" t="s">
        <v>287</v>
      </c>
      <c r="B9" s="85"/>
      <c r="C9" s="85"/>
      <c r="D9" s="85"/>
      <c r="E9" s="85"/>
      <c r="F9" s="86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8">
    <mergeCell ref="A2:F2"/>
    <mergeCell ref="A3:F3"/>
    <mergeCell ref="A4:F4"/>
    <mergeCell ref="A5:F5"/>
    <mergeCell ref="A6:F6"/>
    <mergeCell ref="A7:F7"/>
    <mergeCell ref="A8:F8"/>
    <mergeCell ref="A9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6.25"/>
    <col customWidth="1" min="2" max="2" width="17.0"/>
    <col customWidth="1" min="3" max="3" width="10.63"/>
    <col customWidth="1" min="4" max="4" width="13.13"/>
  </cols>
  <sheetData>
    <row r="1">
      <c r="A1" s="1"/>
      <c r="B1" s="1" t="s">
        <v>49</v>
      </c>
    </row>
    <row r="2">
      <c r="A2" s="18" t="s">
        <v>50</v>
      </c>
      <c r="B2" s="18" t="s">
        <v>51</v>
      </c>
      <c r="C2" s="18" t="s">
        <v>52</v>
      </c>
      <c r="D2" s="18" t="s">
        <v>53</v>
      </c>
    </row>
    <row r="3">
      <c r="A3" s="14" t="str">
        <f t="shared" ref="A3:A43" si="1">IFERROR(__xludf.DUMMYFUNCTION("RANK.EQ(C3, UNIQUE($C$3:$C$40))"),"1")</f>
        <v>1</v>
      </c>
      <c r="D3" s="14" t="str">
        <f t="shared" ref="D3:D43" si="2">IF(GTE(C3,120),"FAIXA PRETA",IF(GTE(C3,60),"FAIXA MARROM",IF(AND(LTE(C3,59),GTE(C3,40)),"FAIXA ROXA",IF(AND(LTE(C3,39),GTE(C3,20)),"FAIXA AZUL",IF(AND(LTE(C3,19),GTE(C3,0)),"FAIXA BRANCA")))))</f>
        <v>FAIXA MARROM</v>
      </c>
      <c r="E3" s="16"/>
    </row>
    <row r="4">
      <c r="A4" s="14" t="str">
        <f t="shared" si="1"/>
        <v>2</v>
      </c>
      <c r="D4" s="14" t="str">
        <f t="shared" si="2"/>
        <v>FAIXA ROXA</v>
      </c>
      <c r="E4" s="16"/>
    </row>
    <row r="5">
      <c r="A5" s="14" t="str">
        <f t="shared" si="1"/>
        <v>3</v>
      </c>
      <c r="D5" s="14" t="str">
        <f t="shared" si="2"/>
        <v>FAIXA ROXA</v>
      </c>
      <c r="E5" s="16"/>
    </row>
    <row r="6">
      <c r="A6" s="14" t="str">
        <f t="shared" si="1"/>
        <v>4</v>
      </c>
      <c r="D6" s="14" t="str">
        <f t="shared" si="2"/>
        <v>FAIXA ROXA</v>
      </c>
      <c r="E6" s="16"/>
    </row>
    <row r="7">
      <c r="A7" s="14" t="str">
        <f t="shared" si="1"/>
        <v>5</v>
      </c>
      <c r="D7" s="14" t="str">
        <f t="shared" si="2"/>
        <v>FAIXA AZUL</v>
      </c>
      <c r="E7" s="16"/>
    </row>
    <row r="8">
      <c r="A8" s="14" t="str">
        <f t="shared" si="1"/>
        <v>5</v>
      </c>
      <c r="D8" s="14" t="str">
        <f t="shared" si="2"/>
        <v>FAIXA AZUL</v>
      </c>
      <c r="E8" s="16"/>
    </row>
    <row r="9">
      <c r="A9" s="14" t="str">
        <f t="shared" si="1"/>
        <v>5</v>
      </c>
      <c r="D9" s="14" t="str">
        <f t="shared" si="2"/>
        <v>FAIXA AZUL</v>
      </c>
      <c r="E9" s="16"/>
    </row>
    <row r="10">
      <c r="A10" s="14" t="str">
        <f t="shared" si="1"/>
        <v>6</v>
      </c>
      <c r="D10" s="14" t="str">
        <f t="shared" si="2"/>
        <v>FAIXA AZUL</v>
      </c>
      <c r="E10" s="16"/>
    </row>
    <row r="11">
      <c r="A11" s="14" t="str">
        <f t="shared" si="1"/>
        <v>7</v>
      </c>
      <c r="D11" s="14" t="str">
        <f t="shared" si="2"/>
        <v>FAIXA AZUL</v>
      </c>
      <c r="E11" s="16"/>
    </row>
    <row r="12">
      <c r="A12" s="14" t="str">
        <f t="shared" si="1"/>
        <v>8</v>
      </c>
      <c r="D12" s="14" t="str">
        <f t="shared" si="2"/>
        <v>FAIXA AZUL</v>
      </c>
      <c r="E12" s="16"/>
    </row>
    <row r="13">
      <c r="A13" s="14" t="str">
        <f t="shared" si="1"/>
        <v>9</v>
      </c>
      <c r="D13" s="14" t="str">
        <f t="shared" si="2"/>
        <v>FAIXA AZUL</v>
      </c>
      <c r="E13" s="16"/>
    </row>
    <row r="14">
      <c r="A14" s="14" t="str">
        <f t="shared" si="1"/>
        <v>10</v>
      </c>
      <c r="D14" s="14" t="str">
        <f t="shared" si="2"/>
        <v>FAIXA AZUL</v>
      </c>
      <c r="E14" s="16"/>
      <c r="I14" s="16" t="s">
        <v>55</v>
      </c>
    </row>
    <row r="15">
      <c r="A15" s="14" t="str">
        <f t="shared" si="1"/>
        <v>11</v>
      </c>
      <c r="D15" s="14" t="str">
        <f t="shared" si="2"/>
        <v>FAIXA AZUL</v>
      </c>
      <c r="E15" s="16"/>
    </row>
    <row r="16">
      <c r="A16" s="14" t="str">
        <f t="shared" si="1"/>
        <v>12</v>
      </c>
      <c r="D16" s="14" t="str">
        <f t="shared" si="2"/>
        <v>FAIXA AZUL</v>
      </c>
      <c r="E16" s="16"/>
    </row>
    <row r="17">
      <c r="A17" s="14" t="str">
        <f t="shared" si="1"/>
        <v>12</v>
      </c>
      <c r="D17" s="14" t="str">
        <f t="shared" si="2"/>
        <v>FAIXA AZUL</v>
      </c>
      <c r="E17" s="16"/>
    </row>
    <row r="18">
      <c r="A18" s="14" t="str">
        <f t="shared" si="1"/>
        <v>13</v>
      </c>
      <c r="D18" s="14" t="str">
        <f t="shared" si="2"/>
        <v>FAIXA BRANCA</v>
      </c>
      <c r="E18" s="16"/>
    </row>
    <row r="19">
      <c r="A19" s="14" t="str">
        <f t="shared" si="1"/>
        <v>14</v>
      </c>
      <c r="D19" s="14" t="str">
        <f t="shared" si="2"/>
        <v>FAIXA BRANCA</v>
      </c>
      <c r="E19" s="16"/>
    </row>
    <row r="20">
      <c r="A20" s="14" t="str">
        <f t="shared" si="1"/>
        <v>14</v>
      </c>
      <c r="D20" s="14" t="str">
        <f t="shared" si="2"/>
        <v>FAIXA BRANCA</v>
      </c>
      <c r="E20" s="16"/>
    </row>
    <row r="21">
      <c r="A21" s="14" t="str">
        <f t="shared" si="1"/>
        <v>14</v>
      </c>
      <c r="D21" s="14" t="str">
        <f t="shared" si="2"/>
        <v>FAIXA BRANCA</v>
      </c>
      <c r="E21" s="16"/>
    </row>
    <row r="22">
      <c r="A22" s="14" t="str">
        <f t="shared" si="1"/>
        <v>14</v>
      </c>
      <c r="D22" s="14" t="str">
        <f t="shared" si="2"/>
        <v>FAIXA BRANCA</v>
      </c>
    </row>
    <row r="23">
      <c r="A23" s="14" t="str">
        <f t="shared" si="1"/>
        <v>15</v>
      </c>
      <c r="D23" s="14" t="str">
        <f t="shared" si="2"/>
        <v>FAIXA BRANCA</v>
      </c>
    </row>
    <row r="24">
      <c r="A24" s="14" t="str">
        <f t="shared" si="1"/>
        <v>16</v>
      </c>
      <c r="D24" s="14" t="str">
        <f t="shared" si="2"/>
        <v>FAIXA BRANCA</v>
      </c>
    </row>
    <row r="25">
      <c r="A25" s="14" t="str">
        <f t="shared" si="1"/>
        <v>16</v>
      </c>
      <c r="D25" s="14" t="str">
        <f t="shared" si="2"/>
        <v>FAIXA BRANCA</v>
      </c>
    </row>
    <row r="26">
      <c r="A26" s="14" t="str">
        <f t="shared" si="1"/>
        <v>16</v>
      </c>
      <c r="D26" s="14" t="str">
        <f t="shared" si="2"/>
        <v>FAIXA BRANCA</v>
      </c>
    </row>
    <row r="27">
      <c r="A27" s="14" t="str">
        <f t="shared" si="1"/>
        <v>17</v>
      </c>
      <c r="D27" s="14" t="str">
        <f t="shared" si="2"/>
        <v>FAIXA BRANCA</v>
      </c>
    </row>
    <row r="28">
      <c r="A28" s="14" t="str">
        <f t="shared" si="1"/>
        <v>18</v>
      </c>
      <c r="D28" s="14" t="str">
        <f t="shared" si="2"/>
        <v>FAIXA BRANCA</v>
      </c>
    </row>
    <row r="29">
      <c r="A29" s="14" t="str">
        <f t="shared" si="1"/>
        <v>18</v>
      </c>
      <c r="D29" s="14" t="str">
        <f t="shared" si="2"/>
        <v>FAIXA BRANCA</v>
      </c>
    </row>
    <row r="30">
      <c r="A30" s="14" t="str">
        <f t="shared" si="1"/>
        <v>19</v>
      </c>
      <c r="D30" s="14" t="str">
        <f t="shared" si="2"/>
        <v>FAIXA BRANCA</v>
      </c>
    </row>
    <row r="31">
      <c r="A31" s="14" t="str">
        <f t="shared" si="1"/>
        <v>20</v>
      </c>
      <c r="D31" s="14" t="str">
        <f t="shared" si="2"/>
        <v>FAIXA BRANCA</v>
      </c>
    </row>
    <row r="32">
      <c r="A32" s="14" t="str">
        <f t="shared" si="1"/>
        <v>21</v>
      </c>
      <c r="D32" s="14" t="str">
        <f t="shared" si="2"/>
        <v>FAIXA BRANCA</v>
      </c>
    </row>
    <row r="33">
      <c r="A33" s="14" t="str">
        <f t="shared" si="1"/>
        <v>21</v>
      </c>
      <c r="D33" s="14" t="str">
        <f t="shared" si="2"/>
        <v>FAIXA BRANCA</v>
      </c>
    </row>
    <row r="34">
      <c r="A34" s="14" t="str">
        <f t="shared" si="1"/>
        <v>22</v>
      </c>
      <c r="D34" s="14" t="str">
        <f t="shared" si="2"/>
        <v>FAIXA BRANCA</v>
      </c>
    </row>
    <row r="35">
      <c r="A35" s="14" t="str">
        <f t="shared" si="1"/>
        <v>23</v>
      </c>
      <c r="D35" s="14" t="str">
        <f t="shared" si="2"/>
        <v>FAIXA BRANCA</v>
      </c>
    </row>
    <row r="36">
      <c r="A36" s="14" t="str">
        <f t="shared" si="1"/>
        <v>23</v>
      </c>
      <c r="D36" s="14" t="str">
        <f t="shared" si="2"/>
        <v>FAIXA BRANCA</v>
      </c>
    </row>
    <row r="37">
      <c r="A37" s="14" t="str">
        <f t="shared" si="1"/>
        <v>24</v>
      </c>
      <c r="D37" s="14" t="str">
        <f t="shared" si="2"/>
        <v>FAIXA BRANCA</v>
      </c>
    </row>
    <row r="38">
      <c r="A38" s="14" t="str">
        <f t="shared" si="1"/>
        <v>24</v>
      </c>
      <c r="D38" s="14" t="str">
        <f t="shared" si="2"/>
        <v>FAIXA BRANCA</v>
      </c>
    </row>
    <row r="39">
      <c r="A39" s="14" t="str">
        <f t="shared" si="1"/>
        <v>24</v>
      </c>
      <c r="D39" s="14" t="str">
        <f t="shared" si="2"/>
        <v>FAIXA BRANCA</v>
      </c>
    </row>
    <row r="40">
      <c r="A40" s="14" t="str">
        <f t="shared" si="1"/>
        <v>25</v>
      </c>
      <c r="D40" s="14" t="str">
        <f t="shared" si="2"/>
        <v>FAIXA BRANCA</v>
      </c>
    </row>
    <row r="41">
      <c r="A41" s="14" t="str">
        <f t="shared" si="1"/>
        <v>25</v>
      </c>
      <c r="D41" s="14" t="str">
        <f t="shared" si="2"/>
        <v>FAIXA BRANCA</v>
      </c>
    </row>
    <row r="42">
      <c r="A42" s="14" t="str">
        <f t="shared" si="1"/>
        <v>25</v>
      </c>
      <c r="D42" s="14" t="str">
        <f t="shared" si="2"/>
        <v>FAIXA BRANCA</v>
      </c>
    </row>
    <row r="43">
      <c r="A43" s="14" t="str">
        <f t="shared" si="1"/>
        <v>25</v>
      </c>
      <c r="D43" s="14" t="str">
        <f t="shared" si="2"/>
        <v>FAIXA BRANCA</v>
      </c>
    </row>
    <row r="44"/>
    <row r="45">
      <c r="C45" s="21"/>
    </row>
  </sheetData>
  <mergeCells count="1">
    <mergeCell ref="B1:D1"/>
  </mergeCells>
  <conditionalFormatting sqref="D3:D43">
    <cfRule type="cellIs" dxfId="1" priority="1" operator="equal">
      <formula>"FAIXA MARROM"</formula>
    </cfRule>
  </conditionalFormatting>
  <conditionalFormatting sqref="D3:D43">
    <cfRule type="cellIs" dxfId="2" priority="2" operator="equal">
      <formula>"FAIXA ROXA"</formula>
    </cfRule>
  </conditionalFormatting>
  <conditionalFormatting sqref="D3:D43">
    <cfRule type="cellIs" dxfId="3" priority="3" operator="equal">
      <formula>"FAIXA AZUL"</formula>
    </cfRule>
  </conditionalFormatting>
  <conditionalFormatting sqref="D3:D43">
    <cfRule type="cellIs" dxfId="4" priority="4" operator="equal">
      <formula>"FAIXA PRETA"</formula>
    </cfRule>
  </conditionalFormatting>
  <conditionalFormatting sqref="B38:C41">
    <cfRule type="notContainsBlanks" dxfId="5" priority="5">
      <formula>LEN(TRIM(B38))&gt;0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4.63"/>
    <col customWidth="1" min="4" max="4" width="16.13"/>
    <col customWidth="1" min="5" max="5" width="14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 t="s">
        <v>5</v>
      </c>
      <c r="B4" s="36">
        <v>42629.0</v>
      </c>
      <c r="C4" s="37" t="s">
        <v>74</v>
      </c>
      <c r="D4" s="37">
        <v>4.0</v>
      </c>
      <c r="E4" s="37" t="s">
        <v>75</v>
      </c>
      <c r="F4" s="27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 t="s">
        <v>6</v>
      </c>
      <c r="B5" s="36">
        <v>42629.0</v>
      </c>
      <c r="C5" s="38" t="s">
        <v>76</v>
      </c>
      <c r="D5" s="37">
        <v>1.0</v>
      </c>
      <c r="E5" s="37" t="s">
        <v>77</v>
      </c>
      <c r="F5" s="27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 t="s">
        <v>6</v>
      </c>
      <c r="B6" s="36">
        <v>42629.0</v>
      </c>
      <c r="C6" s="37" t="s">
        <v>74</v>
      </c>
      <c r="D6" s="37">
        <v>4.0</v>
      </c>
      <c r="E6" s="37" t="s">
        <v>75</v>
      </c>
      <c r="F6" s="27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 t="s">
        <v>54</v>
      </c>
      <c r="B7" s="36">
        <v>42629.0</v>
      </c>
      <c r="C7" s="37" t="s">
        <v>74</v>
      </c>
      <c r="D7" s="37">
        <v>4.0</v>
      </c>
      <c r="E7" s="37" t="s">
        <v>75</v>
      </c>
      <c r="F7" s="27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 t="s">
        <v>54</v>
      </c>
      <c r="B8" s="36">
        <v>42629.0</v>
      </c>
      <c r="C8" s="37" t="s">
        <v>76</v>
      </c>
      <c r="D8" s="37">
        <v>1.0</v>
      </c>
      <c r="E8" s="37" t="s">
        <v>77</v>
      </c>
      <c r="F8" s="27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 t="s">
        <v>54</v>
      </c>
      <c r="B9" s="36">
        <v>42632.0</v>
      </c>
      <c r="C9" s="37" t="s">
        <v>78</v>
      </c>
      <c r="D9" s="37">
        <v>1.0</v>
      </c>
      <c r="E9" s="37" t="s">
        <v>79</v>
      </c>
      <c r="F9" s="27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 t="s">
        <v>11</v>
      </c>
      <c r="B10" s="36">
        <v>42629.0</v>
      </c>
      <c r="C10" s="37" t="s">
        <v>74</v>
      </c>
      <c r="D10" s="37">
        <v>4.0</v>
      </c>
      <c r="E10" s="37" t="s">
        <v>75</v>
      </c>
      <c r="F10" s="27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 t="s">
        <v>12</v>
      </c>
      <c r="B11" s="36">
        <v>42629.0</v>
      </c>
      <c r="C11" s="37" t="s">
        <v>74</v>
      </c>
      <c r="D11" s="37">
        <v>4.0</v>
      </c>
      <c r="E11" s="37" t="s">
        <v>75</v>
      </c>
      <c r="F11" s="27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 t="s">
        <v>18</v>
      </c>
      <c r="B12" s="36">
        <v>42629.0</v>
      </c>
      <c r="C12" s="37" t="s">
        <v>74</v>
      </c>
      <c r="D12" s="37">
        <v>4.0</v>
      </c>
      <c r="E12" s="37" t="s">
        <v>75</v>
      </c>
      <c r="F12" s="27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 t="s">
        <v>20</v>
      </c>
      <c r="B13" s="36">
        <v>42629.0</v>
      </c>
      <c r="C13" s="37" t="s">
        <v>74</v>
      </c>
      <c r="D13" s="37">
        <v>4.0</v>
      </c>
      <c r="E13" s="37" t="s">
        <v>75</v>
      </c>
      <c r="F13" s="27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 t="s">
        <v>20</v>
      </c>
      <c r="B14" s="36">
        <v>42633.0</v>
      </c>
      <c r="C14" s="37" t="s">
        <v>80</v>
      </c>
      <c r="D14" s="37">
        <v>1.0</v>
      </c>
      <c r="E14" s="37" t="s">
        <v>81</v>
      </c>
      <c r="F14" s="27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 t="s">
        <v>22</v>
      </c>
      <c r="B15" s="36">
        <v>42629.0</v>
      </c>
      <c r="C15" s="37" t="s">
        <v>74</v>
      </c>
      <c r="D15" s="37">
        <v>4.0</v>
      </c>
      <c r="E15" s="37" t="s">
        <v>75</v>
      </c>
      <c r="F15" s="27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 t="s">
        <v>22</v>
      </c>
      <c r="B16" s="36">
        <v>42633.0</v>
      </c>
      <c r="C16" s="37" t="s">
        <v>76</v>
      </c>
      <c r="D16" s="37">
        <v>1.0</v>
      </c>
      <c r="E16" s="37" t="s">
        <v>82</v>
      </c>
      <c r="F16" s="27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3.5" customHeight="1">
      <c r="A17" s="35" t="s">
        <v>25</v>
      </c>
      <c r="B17" s="36">
        <v>42629.0</v>
      </c>
      <c r="C17" s="37" t="s">
        <v>74</v>
      </c>
      <c r="D17" s="37">
        <v>4.0</v>
      </c>
      <c r="E17" s="37" t="s">
        <v>75</v>
      </c>
      <c r="F17" s="27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 t="s">
        <v>61</v>
      </c>
      <c r="B18" s="36">
        <v>42629.0</v>
      </c>
      <c r="C18" s="37" t="s">
        <v>74</v>
      </c>
      <c r="D18" s="37">
        <v>4.0</v>
      </c>
      <c r="E18" s="37" t="s">
        <v>75</v>
      </c>
      <c r="F18" s="27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 t="s">
        <v>67</v>
      </c>
      <c r="B19" s="36">
        <v>42629.0</v>
      </c>
      <c r="C19" s="37" t="s">
        <v>80</v>
      </c>
      <c r="D19" s="37">
        <v>1.0</v>
      </c>
      <c r="E19" s="37" t="s">
        <v>83</v>
      </c>
      <c r="F19" s="27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 t="s">
        <v>31</v>
      </c>
      <c r="B20" s="36">
        <v>42629.0</v>
      </c>
      <c r="C20" s="39" t="s">
        <v>84</v>
      </c>
      <c r="D20" s="37">
        <v>2.0</v>
      </c>
      <c r="E20" s="37" t="s">
        <v>85</v>
      </c>
      <c r="F20" s="27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4.25" customHeight="1">
      <c r="A21" s="35" t="s">
        <v>31</v>
      </c>
      <c r="B21" s="36">
        <v>42632.0</v>
      </c>
      <c r="C21" s="40" t="s">
        <v>76</v>
      </c>
      <c r="D21" s="37">
        <v>1.0</v>
      </c>
      <c r="E21" s="37" t="s">
        <v>86</v>
      </c>
      <c r="F21" s="27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3.5" customHeight="1">
      <c r="A22" s="35" t="s">
        <v>31</v>
      </c>
      <c r="B22" s="36">
        <v>42633.0</v>
      </c>
      <c r="C22" s="37" t="s">
        <v>80</v>
      </c>
      <c r="D22" s="37">
        <v>1.0</v>
      </c>
      <c r="E22" s="37" t="s">
        <v>87</v>
      </c>
      <c r="F22" s="27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3.5" customHeight="1">
      <c r="A23" s="35" t="s">
        <v>32</v>
      </c>
      <c r="B23" s="36">
        <v>42629.0</v>
      </c>
      <c r="C23" s="37" t="s">
        <v>74</v>
      </c>
      <c r="D23" s="40">
        <v>4.0</v>
      </c>
      <c r="E23" s="40" t="s">
        <v>75</v>
      </c>
      <c r="F23" s="27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 t="s">
        <v>34</v>
      </c>
      <c r="B24" s="36">
        <v>42629.0</v>
      </c>
      <c r="C24" s="38" t="s">
        <v>74</v>
      </c>
      <c r="D24" s="40">
        <v>4.0</v>
      </c>
      <c r="E24" s="40" t="s">
        <v>75</v>
      </c>
      <c r="F24" s="27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 t="s">
        <v>59</v>
      </c>
      <c r="B25" s="36">
        <v>42629.0</v>
      </c>
      <c r="C25" s="39" t="s">
        <v>88</v>
      </c>
      <c r="D25" s="40">
        <v>2.0</v>
      </c>
      <c r="E25" s="40" t="s">
        <v>61</v>
      </c>
      <c r="F25" s="27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 t="s">
        <v>38</v>
      </c>
      <c r="B26" s="36">
        <v>42629.0</v>
      </c>
      <c r="C26" s="37" t="s">
        <v>74</v>
      </c>
      <c r="D26" s="40">
        <v>4.0</v>
      </c>
      <c r="E26" s="40" t="s">
        <v>75</v>
      </c>
      <c r="F26" s="27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4.25" customHeight="1">
      <c r="A27" s="35" t="s">
        <v>44</v>
      </c>
      <c r="B27" s="36">
        <v>42629.0</v>
      </c>
      <c r="C27" s="37" t="s">
        <v>74</v>
      </c>
      <c r="D27" s="40">
        <v>4.0</v>
      </c>
      <c r="E27" s="40" t="s">
        <v>75</v>
      </c>
      <c r="F27" s="27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3.5" customHeight="1">
      <c r="A28" s="35" t="s">
        <v>57</v>
      </c>
      <c r="B28" s="36">
        <v>42629.0</v>
      </c>
      <c r="C28" s="41" t="s">
        <v>89</v>
      </c>
      <c r="D28" s="40">
        <v>6.0</v>
      </c>
      <c r="E28" s="40" t="s">
        <v>75</v>
      </c>
      <c r="F28" s="27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 t="s">
        <v>48</v>
      </c>
      <c r="B29" s="36">
        <v>42629.0</v>
      </c>
      <c r="C29" s="37" t="s">
        <v>74</v>
      </c>
      <c r="D29" s="40">
        <v>4.0</v>
      </c>
      <c r="E29" s="40" t="s">
        <v>75</v>
      </c>
      <c r="F29" s="27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 t="s">
        <v>48</v>
      </c>
      <c r="B30" s="36">
        <v>42633.0</v>
      </c>
      <c r="C30" s="37" t="s">
        <v>76</v>
      </c>
      <c r="D30" s="40">
        <v>1.0</v>
      </c>
      <c r="E30" s="40" t="s">
        <v>82</v>
      </c>
      <c r="F30" s="27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3.5" customHeight="1">
      <c r="A31" s="35" t="s">
        <v>62</v>
      </c>
      <c r="B31" s="36">
        <v>42634.0</v>
      </c>
      <c r="C31" s="37" t="s">
        <v>76</v>
      </c>
      <c r="D31" s="40">
        <v>1.0</v>
      </c>
      <c r="E31" s="40" t="s">
        <v>90</v>
      </c>
      <c r="F31" s="27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 t="s">
        <v>22</v>
      </c>
      <c r="B32" s="42" t="s">
        <v>91</v>
      </c>
      <c r="C32" s="37" t="s">
        <v>76</v>
      </c>
      <c r="D32" s="40">
        <v>1.0</v>
      </c>
      <c r="E32" s="40" t="s">
        <v>77</v>
      </c>
      <c r="F32" s="27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3.5" customHeight="1">
      <c r="A33" s="35" t="s">
        <v>31</v>
      </c>
      <c r="B33" s="36">
        <v>42639.0</v>
      </c>
      <c r="C33" s="37" t="s">
        <v>92</v>
      </c>
      <c r="D33" s="40">
        <v>1.0</v>
      </c>
      <c r="E33" s="40" t="s">
        <v>77</v>
      </c>
      <c r="F33" s="27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4.25" customHeight="1">
      <c r="A34" s="35" t="s">
        <v>54</v>
      </c>
      <c r="B34" s="36">
        <v>42639.0</v>
      </c>
      <c r="C34" s="37" t="s">
        <v>76</v>
      </c>
      <c r="D34" s="40">
        <v>1.0</v>
      </c>
      <c r="E34" s="40" t="s">
        <v>77</v>
      </c>
      <c r="F34" s="27"/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 t="s">
        <v>31</v>
      </c>
      <c r="B35" s="36">
        <v>42639.0</v>
      </c>
      <c r="C35" s="37" t="s">
        <v>92</v>
      </c>
      <c r="D35" s="40">
        <v>1.0</v>
      </c>
      <c r="E35" s="40" t="s">
        <v>77</v>
      </c>
      <c r="F35" s="27"/>
      <c r="G35" s="2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 t="s">
        <v>34</v>
      </c>
      <c r="B36" s="36">
        <v>42639.0</v>
      </c>
      <c r="C36" s="37" t="s">
        <v>76</v>
      </c>
      <c r="D36" s="40">
        <v>1.0</v>
      </c>
      <c r="E36" s="40" t="s">
        <v>77</v>
      </c>
      <c r="F36" s="27"/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35" t="s">
        <v>56</v>
      </c>
      <c r="B37" s="36">
        <v>42639.0</v>
      </c>
      <c r="C37" s="37" t="s">
        <v>76</v>
      </c>
      <c r="D37" s="40">
        <v>1.0</v>
      </c>
      <c r="E37" s="40" t="s">
        <v>77</v>
      </c>
      <c r="F37" s="27"/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3.5" customHeight="1">
      <c r="A38" s="35" t="s">
        <v>31</v>
      </c>
      <c r="B38" s="43" t="s">
        <v>93</v>
      </c>
      <c r="C38" s="40" t="s">
        <v>94</v>
      </c>
      <c r="D38" s="40">
        <v>1.0</v>
      </c>
      <c r="E38" s="40" t="s">
        <v>77</v>
      </c>
      <c r="F38" s="27"/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35" t="s">
        <v>22</v>
      </c>
      <c r="B39" s="43" t="s">
        <v>95</v>
      </c>
      <c r="C39" s="37" t="s">
        <v>76</v>
      </c>
      <c r="D39" s="40">
        <v>1.0</v>
      </c>
      <c r="E39" s="40" t="s">
        <v>77</v>
      </c>
      <c r="F39" s="27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35" t="s">
        <v>22</v>
      </c>
      <c r="B40" s="43" t="s">
        <v>95</v>
      </c>
      <c r="C40" s="37" t="s">
        <v>76</v>
      </c>
      <c r="D40" s="40">
        <v>1.0</v>
      </c>
      <c r="E40" s="40" t="s">
        <v>77</v>
      </c>
      <c r="F40" s="27"/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35" t="s">
        <v>38</v>
      </c>
      <c r="B41" s="43" t="s">
        <v>95</v>
      </c>
      <c r="C41" s="37" t="s">
        <v>92</v>
      </c>
      <c r="D41" s="40">
        <v>1.0</v>
      </c>
      <c r="E41" s="40" t="s">
        <v>77</v>
      </c>
      <c r="F41" s="27"/>
      <c r="G41" s="26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35" t="s">
        <v>58</v>
      </c>
      <c r="B42" s="43" t="s">
        <v>95</v>
      </c>
      <c r="C42" s="37" t="s">
        <v>76</v>
      </c>
      <c r="D42" s="40">
        <v>1.0</v>
      </c>
      <c r="E42" s="40" t="s">
        <v>77</v>
      </c>
      <c r="F42" s="27"/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35" t="s">
        <v>54</v>
      </c>
      <c r="B43" s="43" t="s">
        <v>95</v>
      </c>
      <c r="C43" s="37" t="s">
        <v>76</v>
      </c>
      <c r="D43" s="40">
        <v>1.0</v>
      </c>
      <c r="E43" s="40" t="s">
        <v>77</v>
      </c>
      <c r="F43" s="27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35" t="s">
        <v>14</v>
      </c>
      <c r="B44" s="43" t="s">
        <v>95</v>
      </c>
      <c r="C44" s="37" t="s">
        <v>92</v>
      </c>
      <c r="D44" s="40">
        <v>1.0</v>
      </c>
      <c r="E44" s="40" t="s">
        <v>77</v>
      </c>
      <c r="F44" s="27"/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4.25" customHeight="1">
      <c r="A45" s="35" t="s">
        <v>8</v>
      </c>
      <c r="B45" s="43" t="s">
        <v>95</v>
      </c>
      <c r="C45" s="37" t="s">
        <v>92</v>
      </c>
      <c r="D45" s="40">
        <v>1.0</v>
      </c>
      <c r="E45" s="40" t="s">
        <v>77</v>
      </c>
      <c r="F45" s="27"/>
      <c r="G45" s="2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4.25" customHeight="1">
      <c r="A46" s="35" t="s">
        <v>54</v>
      </c>
      <c r="B46" s="43" t="s">
        <v>95</v>
      </c>
      <c r="C46" s="37" t="s">
        <v>76</v>
      </c>
      <c r="D46" s="40">
        <v>1.0</v>
      </c>
      <c r="E46" s="40" t="s">
        <v>77</v>
      </c>
      <c r="F46" s="27"/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4.25" customHeight="1">
      <c r="A47" s="35" t="s">
        <v>56</v>
      </c>
      <c r="B47" s="43" t="s">
        <v>95</v>
      </c>
      <c r="C47" s="37" t="s">
        <v>92</v>
      </c>
      <c r="D47" s="40">
        <v>1.0</v>
      </c>
      <c r="E47" s="40" t="s">
        <v>77</v>
      </c>
      <c r="F47" s="27"/>
      <c r="G47" s="2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35" t="s">
        <v>38</v>
      </c>
      <c r="B48" s="43" t="s">
        <v>95</v>
      </c>
      <c r="C48" s="37" t="s">
        <v>92</v>
      </c>
      <c r="D48" s="40">
        <v>1.0</v>
      </c>
      <c r="E48" s="40" t="s">
        <v>77</v>
      </c>
      <c r="F48" s="27"/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35" t="s">
        <v>22</v>
      </c>
      <c r="B49" s="36">
        <v>42642.0</v>
      </c>
      <c r="C49" s="37" t="s">
        <v>96</v>
      </c>
      <c r="D49" s="40">
        <v>1.0</v>
      </c>
      <c r="E49" s="40" t="s">
        <v>97</v>
      </c>
      <c r="F49" s="27"/>
      <c r="G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3.5" customHeight="1">
      <c r="A50" s="35" t="s">
        <v>34</v>
      </c>
      <c r="B50" s="36">
        <v>42642.0</v>
      </c>
      <c r="C50" s="37" t="s">
        <v>96</v>
      </c>
      <c r="D50" s="40">
        <v>1.0</v>
      </c>
      <c r="E50" s="40" t="s">
        <v>77</v>
      </c>
      <c r="F50" s="27"/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35" t="s">
        <v>59</v>
      </c>
      <c r="B51" s="36">
        <v>42642.0</v>
      </c>
      <c r="C51" s="40" t="s">
        <v>94</v>
      </c>
      <c r="D51" s="40">
        <v>1.0</v>
      </c>
      <c r="E51" s="40" t="s">
        <v>77</v>
      </c>
      <c r="F51" s="27"/>
      <c r="G51" s="2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4.25" customHeight="1">
      <c r="A52" s="35" t="s">
        <v>59</v>
      </c>
      <c r="B52" s="36">
        <v>42642.0</v>
      </c>
      <c r="C52" s="40" t="s">
        <v>94</v>
      </c>
      <c r="D52" s="40">
        <v>1.0</v>
      </c>
      <c r="E52" s="40" t="s">
        <v>77</v>
      </c>
      <c r="F52" s="27"/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35" t="s">
        <v>34</v>
      </c>
      <c r="B53" s="36">
        <v>42643.0</v>
      </c>
      <c r="C53" s="37" t="s">
        <v>96</v>
      </c>
      <c r="D53" s="40">
        <v>1.0</v>
      </c>
      <c r="E53" s="40" t="s">
        <v>98</v>
      </c>
      <c r="F53" s="27"/>
      <c r="G53" s="2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35" t="s">
        <v>34</v>
      </c>
      <c r="B54" s="36">
        <v>42643.0</v>
      </c>
      <c r="C54" s="40" t="s">
        <v>94</v>
      </c>
      <c r="D54" s="40">
        <v>1.0</v>
      </c>
      <c r="E54" s="44"/>
      <c r="F54" s="27"/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35" t="s">
        <v>62</v>
      </c>
      <c r="B55" s="36">
        <v>42643.0</v>
      </c>
      <c r="C55" s="40" t="s">
        <v>96</v>
      </c>
      <c r="D55" s="40">
        <v>1.0</v>
      </c>
      <c r="E55" s="40" t="s">
        <v>99</v>
      </c>
      <c r="F55" s="27"/>
      <c r="G55" s="2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35" t="s">
        <v>56</v>
      </c>
      <c r="B56" s="36">
        <v>42643.0</v>
      </c>
      <c r="C56" s="40" t="s">
        <v>100</v>
      </c>
      <c r="D56" s="40">
        <v>1.0</v>
      </c>
      <c r="E56" s="40" t="s">
        <v>82</v>
      </c>
      <c r="F56" s="27"/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>
      <c r="A57" s="35" t="s">
        <v>22</v>
      </c>
      <c r="B57" s="36">
        <v>42643.0</v>
      </c>
      <c r="C57" s="40" t="s">
        <v>96</v>
      </c>
      <c r="D57" s="40">
        <v>1.0</v>
      </c>
      <c r="E57" s="40" t="s">
        <v>82</v>
      </c>
      <c r="F57" s="27"/>
      <c r="G57" s="2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35" t="s">
        <v>38</v>
      </c>
      <c r="B58" s="36">
        <v>42643.0</v>
      </c>
      <c r="C58" s="40" t="s">
        <v>96</v>
      </c>
      <c r="D58" s="40">
        <v>1.0</v>
      </c>
      <c r="E58" s="40" t="s">
        <v>82</v>
      </c>
      <c r="F58" s="27"/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35" t="s">
        <v>54</v>
      </c>
      <c r="B59" s="43" t="s">
        <v>101</v>
      </c>
      <c r="C59" s="40" t="s">
        <v>102</v>
      </c>
      <c r="D59" s="40">
        <v>1.0</v>
      </c>
      <c r="E59" s="40" t="s">
        <v>82</v>
      </c>
      <c r="F59" s="27"/>
      <c r="G59" s="26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35" t="s">
        <v>54</v>
      </c>
      <c r="B60" s="36">
        <v>42646.0</v>
      </c>
      <c r="C60" s="40" t="s">
        <v>102</v>
      </c>
      <c r="D60" s="40">
        <v>1.0</v>
      </c>
      <c r="E60" s="40" t="s">
        <v>82</v>
      </c>
      <c r="F60" s="27"/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35" t="s">
        <v>22</v>
      </c>
      <c r="B61" s="36">
        <v>42646.0</v>
      </c>
      <c r="C61" s="40" t="s">
        <v>102</v>
      </c>
      <c r="D61" s="40">
        <v>1.0</v>
      </c>
      <c r="E61" s="40" t="s">
        <v>82</v>
      </c>
      <c r="F61" s="27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35" t="s">
        <v>18</v>
      </c>
      <c r="B62" s="36">
        <v>42646.0</v>
      </c>
      <c r="C62" s="40" t="s">
        <v>102</v>
      </c>
      <c r="D62" s="40">
        <v>1.0</v>
      </c>
      <c r="E62" s="40" t="s">
        <v>82</v>
      </c>
      <c r="F62" s="27"/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35" t="s">
        <v>32</v>
      </c>
      <c r="B63" s="36">
        <v>42646.0</v>
      </c>
      <c r="C63" s="40" t="s">
        <v>94</v>
      </c>
      <c r="D63" s="40">
        <v>1.0</v>
      </c>
      <c r="E63" s="40" t="s">
        <v>103</v>
      </c>
      <c r="F63" s="27"/>
      <c r="G63" s="26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35" t="s">
        <v>34</v>
      </c>
      <c r="B64" s="36">
        <v>42646.0</v>
      </c>
      <c r="C64" s="40" t="s">
        <v>102</v>
      </c>
      <c r="D64" s="40">
        <v>1.0</v>
      </c>
      <c r="E64" s="40" t="s">
        <v>82</v>
      </c>
      <c r="F64" s="27"/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35" t="s">
        <v>56</v>
      </c>
      <c r="B65" s="36">
        <v>42646.0</v>
      </c>
      <c r="C65" s="40" t="s">
        <v>102</v>
      </c>
      <c r="D65" s="40">
        <v>1.0</v>
      </c>
      <c r="E65" s="40" t="s">
        <v>82</v>
      </c>
      <c r="F65" s="27"/>
      <c r="G65" s="26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35" t="s">
        <v>15</v>
      </c>
      <c r="B66" s="36">
        <v>42646.0</v>
      </c>
      <c r="C66" s="40" t="s">
        <v>102</v>
      </c>
      <c r="D66" s="40">
        <v>1.0</v>
      </c>
      <c r="E66" s="40" t="s">
        <v>82</v>
      </c>
      <c r="F66" s="27"/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35" t="s">
        <v>54</v>
      </c>
      <c r="B67" s="36">
        <v>42646.0</v>
      </c>
      <c r="C67" s="40" t="s">
        <v>102</v>
      </c>
      <c r="D67" s="40">
        <v>1.0</v>
      </c>
      <c r="E67" s="40" t="s">
        <v>82</v>
      </c>
      <c r="F67" s="27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35" t="s">
        <v>54</v>
      </c>
      <c r="B68" s="36">
        <v>42646.0</v>
      </c>
      <c r="C68" s="40" t="s">
        <v>104</v>
      </c>
      <c r="D68" s="40">
        <v>1.0</v>
      </c>
      <c r="E68" s="40" t="s">
        <v>105</v>
      </c>
      <c r="F68" s="27"/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35" t="s">
        <v>22</v>
      </c>
      <c r="B69" s="36">
        <v>42647.0</v>
      </c>
      <c r="C69" s="40" t="s">
        <v>102</v>
      </c>
      <c r="D69" s="40">
        <v>1.0</v>
      </c>
      <c r="E69" s="40" t="s">
        <v>82</v>
      </c>
      <c r="F69" s="27"/>
      <c r="G69" s="26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35" t="s">
        <v>31</v>
      </c>
      <c r="B70" s="36">
        <v>42647.0</v>
      </c>
      <c r="C70" s="40" t="s">
        <v>102</v>
      </c>
      <c r="D70" s="40">
        <v>1.0</v>
      </c>
      <c r="E70" s="40" t="s">
        <v>106</v>
      </c>
      <c r="F70" s="27"/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35" t="s">
        <v>22</v>
      </c>
      <c r="B71" s="36">
        <v>42647.0</v>
      </c>
      <c r="C71" s="40" t="s">
        <v>102</v>
      </c>
      <c r="D71" s="40">
        <v>1.0</v>
      </c>
      <c r="E71" s="40" t="s">
        <v>82</v>
      </c>
      <c r="F71" s="27"/>
      <c r="G71" s="26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35" t="s">
        <v>60</v>
      </c>
      <c r="B72" s="36">
        <v>42648.0</v>
      </c>
      <c r="C72" s="40" t="s">
        <v>104</v>
      </c>
      <c r="D72" s="40">
        <v>1.0</v>
      </c>
      <c r="E72" s="40" t="s">
        <v>107</v>
      </c>
      <c r="F72" s="27"/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35" t="s">
        <v>38</v>
      </c>
      <c r="B73" s="36">
        <v>42648.0</v>
      </c>
      <c r="C73" s="40" t="s">
        <v>102</v>
      </c>
      <c r="D73" s="40">
        <v>1.0</v>
      </c>
      <c r="E73" s="40" t="s">
        <v>82</v>
      </c>
      <c r="F73" s="27"/>
      <c r="G73" s="2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35" t="s">
        <v>34</v>
      </c>
      <c r="B74" s="36">
        <v>42648.0</v>
      </c>
      <c r="C74" s="40" t="s">
        <v>102</v>
      </c>
      <c r="D74" s="40">
        <v>1.0</v>
      </c>
      <c r="E74" s="40" t="s">
        <v>82</v>
      </c>
      <c r="F74" s="27"/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35" t="s">
        <v>22</v>
      </c>
      <c r="B75" s="36">
        <v>42648.0</v>
      </c>
      <c r="C75" s="40" t="s">
        <v>102</v>
      </c>
      <c r="D75" s="40">
        <v>1.0</v>
      </c>
      <c r="E75" s="40" t="s">
        <v>82</v>
      </c>
      <c r="F75" s="27"/>
      <c r="G75" s="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35" t="s">
        <v>6</v>
      </c>
      <c r="B76" s="36">
        <v>42648.0</v>
      </c>
      <c r="C76" s="40" t="s">
        <v>108</v>
      </c>
      <c r="D76" s="40">
        <v>1.0</v>
      </c>
      <c r="E76" s="40" t="s">
        <v>109</v>
      </c>
      <c r="F76" s="27"/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35" t="s">
        <v>48</v>
      </c>
      <c r="B77" s="36">
        <v>42648.0</v>
      </c>
      <c r="C77" s="40" t="s">
        <v>102</v>
      </c>
      <c r="D77" s="40">
        <v>1.0</v>
      </c>
      <c r="E77" s="40" t="s">
        <v>82</v>
      </c>
      <c r="F77" s="27"/>
      <c r="G77" s="26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35" t="s">
        <v>54</v>
      </c>
      <c r="B78" s="36">
        <v>42649.0</v>
      </c>
      <c r="C78" s="40" t="s">
        <v>102</v>
      </c>
      <c r="D78" s="40">
        <v>1.0</v>
      </c>
      <c r="E78" s="40" t="s">
        <v>82</v>
      </c>
      <c r="F78" s="27"/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35" t="s">
        <v>22</v>
      </c>
      <c r="B79" s="36">
        <v>42649.0</v>
      </c>
      <c r="C79" s="40" t="s">
        <v>102</v>
      </c>
      <c r="D79" s="40">
        <v>1.0</v>
      </c>
      <c r="E79" s="40" t="s">
        <v>82</v>
      </c>
      <c r="F79" s="27"/>
      <c r="G79" s="26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35" t="s">
        <v>15</v>
      </c>
      <c r="B80" s="36">
        <v>42649.0</v>
      </c>
      <c r="C80" s="40" t="s">
        <v>102</v>
      </c>
      <c r="D80" s="40">
        <v>1.0</v>
      </c>
      <c r="E80" s="40" t="s">
        <v>82</v>
      </c>
      <c r="F80" s="27"/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35" t="s">
        <v>34</v>
      </c>
      <c r="B81" s="36">
        <v>42649.0</v>
      </c>
      <c r="C81" s="40" t="s">
        <v>102</v>
      </c>
      <c r="D81" s="40">
        <v>1.0</v>
      </c>
      <c r="E81" s="40" t="s">
        <v>82</v>
      </c>
      <c r="F81" s="27"/>
      <c r="G81" s="26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35" t="s">
        <v>56</v>
      </c>
      <c r="B82" s="36">
        <v>42649.0</v>
      </c>
      <c r="C82" s="40" t="s">
        <v>104</v>
      </c>
      <c r="D82" s="40">
        <v>1.0</v>
      </c>
      <c r="E82" s="40" t="s">
        <v>82</v>
      </c>
      <c r="F82" s="27"/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35" t="s">
        <v>34</v>
      </c>
      <c r="B83" s="36">
        <v>42650.0</v>
      </c>
      <c r="C83" s="40" t="s">
        <v>102</v>
      </c>
      <c r="D83" s="40">
        <v>1.0</v>
      </c>
      <c r="E83" s="40" t="s">
        <v>82</v>
      </c>
      <c r="F83" s="27"/>
      <c r="G83" s="26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35" t="s">
        <v>54</v>
      </c>
      <c r="B84" s="45">
        <v>42653.0</v>
      </c>
      <c r="C84" s="40" t="s">
        <v>102</v>
      </c>
      <c r="D84" s="40">
        <v>1.0</v>
      </c>
      <c r="E84" s="40" t="s">
        <v>82</v>
      </c>
      <c r="F84" s="27"/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35" t="s">
        <v>34</v>
      </c>
      <c r="B85" s="45">
        <v>42653.0</v>
      </c>
      <c r="C85" s="40" t="s">
        <v>102</v>
      </c>
      <c r="D85" s="40">
        <v>1.0</v>
      </c>
      <c r="E85" s="40" t="s">
        <v>82</v>
      </c>
      <c r="F85" s="27"/>
      <c r="G85" s="26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35" t="s">
        <v>22</v>
      </c>
      <c r="B86" s="45">
        <v>42653.0</v>
      </c>
      <c r="C86" s="40" t="s">
        <v>102</v>
      </c>
      <c r="D86" s="40">
        <v>1.0</v>
      </c>
      <c r="E86" s="40" t="s">
        <v>82</v>
      </c>
      <c r="F86" s="27"/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35" t="s">
        <v>31</v>
      </c>
      <c r="B87" s="46">
        <v>42654.0</v>
      </c>
      <c r="C87" s="40" t="s">
        <v>102</v>
      </c>
      <c r="D87" s="40">
        <v>1.0</v>
      </c>
      <c r="E87" s="40" t="s">
        <v>82</v>
      </c>
      <c r="F87" s="27"/>
      <c r="G87" s="26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35" t="s">
        <v>25</v>
      </c>
      <c r="B88" s="46">
        <v>42654.0</v>
      </c>
      <c r="C88" s="40" t="s">
        <v>102</v>
      </c>
      <c r="D88" s="40">
        <v>1.0</v>
      </c>
      <c r="E88" s="40" t="s">
        <v>82</v>
      </c>
      <c r="F88" s="27"/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35" t="s">
        <v>34</v>
      </c>
      <c r="B89" s="46">
        <v>42654.0</v>
      </c>
      <c r="C89" s="40" t="s">
        <v>102</v>
      </c>
      <c r="D89" s="40">
        <v>1.0</v>
      </c>
      <c r="E89" s="40" t="s">
        <v>82</v>
      </c>
      <c r="F89" s="27"/>
      <c r="G89" s="26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35" t="s">
        <v>58</v>
      </c>
      <c r="B90" s="46">
        <v>42654.0</v>
      </c>
      <c r="C90" s="40" t="s">
        <v>102</v>
      </c>
      <c r="D90" s="40">
        <v>1.0</v>
      </c>
      <c r="E90" s="40" t="s">
        <v>82</v>
      </c>
      <c r="F90" s="27"/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35" t="s">
        <v>54</v>
      </c>
      <c r="B91" s="46">
        <v>42654.0</v>
      </c>
      <c r="C91" s="40" t="s">
        <v>102</v>
      </c>
      <c r="D91" s="40">
        <v>1.0</v>
      </c>
      <c r="E91" s="40" t="s">
        <v>82</v>
      </c>
      <c r="F91" s="27"/>
      <c r="G91" s="26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35" t="s">
        <v>20</v>
      </c>
      <c r="B92" s="46">
        <v>42654.0</v>
      </c>
      <c r="C92" s="40" t="s">
        <v>110</v>
      </c>
      <c r="D92" s="40">
        <v>1.0</v>
      </c>
      <c r="E92" s="40" t="s">
        <v>111</v>
      </c>
      <c r="F92" s="27"/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35" t="s">
        <v>34</v>
      </c>
      <c r="B93" s="46">
        <v>42654.0</v>
      </c>
      <c r="C93" s="40" t="s">
        <v>102</v>
      </c>
      <c r="D93" s="40">
        <v>1.0</v>
      </c>
      <c r="E93" s="40" t="s">
        <v>112</v>
      </c>
      <c r="F93" s="27"/>
      <c r="G93" s="26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35" t="s">
        <v>56</v>
      </c>
      <c r="B94" s="46">
        <v>42654.0</v>
      </c>
      <c r="C94" s="40" t="s">
        <v>102</v>
      </c>
      <c r="D94" s="40">
        <v>1.0</v>
      </c>
      <c r="E94" s="40" t="s">
        <v>82</v>
      </c>
      <c r="F94" s="27"/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35" t="s">
        <v>58</v>
      </c>
      <c r="B95" s="46">
        <v>42654.0</v>
      </c>
      <c r="C95" s="40" t="s">
        <v>102</v>
      </c>
      <c r="D95" s="40">
        <v>1.0</v>
      </c>
      <c r="E95" s="40" t="s">
        <v>113</v>
      </c>
      <c r="F95" s="27"/>
      <c r="G95" s="26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35" t="s">
        <v>58</v>
      </c>
      <c r="B96" s="46">
        <v>42654.0</v>
      </c>
      <c r="C96" s="40" t="s">
        <v>102</v>
      </c>
      <c r="D96" s="40">
        <v>1.0</v>
      </c>
      <c r="E96" s="40" t="s">
        <v>114</v>
      </c>
      <c r="F96" s="27"/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35" t="s">
        <v>59</v>
      </c>
      <c r="B97" s="46">
        <v>42654.0</v>
      </c>
      <c r="C97" s="40" t="s">
        <v>102</v>
      </c>
      <c r="D97" s="40">
        <v>1.0</v>
      </c>
      <c r="E97" s="40" t="s">
        <v>114</v>
      </c>
      <c r="F97" s="27"/>
      <c r="G97" s="26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35" t="s">
        <v>58</v>
      </c>
      <c r="B98" s="46">
        <v>42654.0</v>
      </c>
      <c r="C98" s="40" t="s">
        <v>115</v>
      </c>
      <c r="D98" s="40">
        <v>1.0</v>
      </c>
      <c r="E98" s="40" t="s">
        <v>116</v>
      </c>
      <c r="F98" s="27"/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35" t="s">
        <v>22</v>
      </c>
      <c r="B99" s="46">
        <v>42654.0</v>
      </c>
      <c r="C99" s="40" t="s">
        <v>104</v>
      </c>
      <c r="D99" s="40">
        <v>1.0</v>
      </c>
      <c r="E99" s="40" t="s">
        <v>82</v>
      </c>
      <c r="F99" s="27"/>
      <c r="G99" s="26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 ht="22.5" customHeight="1">
      <c r="A100" s="35" t="s">
        <v>54</v>
      </c>
      <c r="B100" s="46">
        <v>42655.0</v>
      </c>
      <c r="C100" s="40" t="s">
        <v>102</v>
      </c>
      <c r="D100" s="40">
        <v>1.0</v>
      </c>
      <c r="E100" s="40" t="s">
        <v>117</v>
      </c>
      <c r="F100" s="27"/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35" t="s">
        <v>41</v>
      </c>
      <c r="B101" s="46">
        <v>42655.0</v>
      </c>
      <c r="C101" s="40" t="s">
        <v>102</v>
      </c>
      <c r="D101" s="40">
        <v>1.0</v>
      </c>
      <c r="E101" s="40" t="s">
        <v>117</v>
      </c>
      <c r="F101" s="27"/>
      <c r="G101" s="26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35" t="s">
        <v>7</v>
      </c>
      <c r="B102" s="46">
        <v>42655.0</v>
      </c>
      <c r="C102" s="40" t="s">
        <v>102</v>
      </c>
      <c r="D102" s="40">
        <v>1.0</v>
      </c>
      <c r="E102" s="40" t="s">
        <v>82</v>
      </c>
      <c r="F102" s="27"/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35" t="s">
        <v>34</v>
      </c>
      <c r="B103" s="46">
        <v>42656.0</v>
      </c>
      <c r="C103" s="40" t="s">
        <v>102</v>
      </c>
      <c r="D103" s="40">
        <v>1.0</v>
      </c>
      <c r="E103" s="40" t="s">
        <v>82</v>
      </c>
      <c r="F103" s="27"/>
      <c r="G103" s="26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35" t="s">
        <v>34</v>
      </c>
      <c r="B104" s="46">
        <v>42656.0</v>
      </c>
      <c r="C104" s="40" t="s">
        <v>102</v>
      </c>
      <c r="D104" s="40">
        <v>1.0</v>
      </c>
      <c r="E104" s="40" t="s">
        <v>82</v>
      </c>
      <c r="F104" s="27"/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35" t="s">
        <v>48</v>
      </c>
      <c r="B105" s="46">
        <v>42656.0</v>
      </c>
      <c r="C105" s="40" t="s">
        <v>102</v>
      </c>
      <c r="D105" s="40">
        <v>1.0</v>
      </c>
      <c r="E105" s="40" t="s">
        <v>82</v>
      </c>
      <c r="F105" s="27"/>
      <c r="G105" s="26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35" t="s">
        <v>62</v>
      </c>
      <c r="B106" s="46">
        <v>42656.0</v>
      </c>
      <c r="C106" s="40" t="s">
        <v>115</v>
      </c>
      <c r="D106" s="40">
        <v>1.0</v>
      </c>
      <c r="E106" s="40" t="s">
        <v>118</v>
      </c>
      <c r="F106" s="27"/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35" t="s">
        <v>58</v>
      </c>
      <c r="B107" s="46">
        <v>42656.0</v>
      </c>
      <c r="C107" s="40" t="s">
        <v>119</v>
      </c>
      <c r="D107" s="40">
        <v>1.0</v>
      </c>
      <c r="E107" s="40" t="s">
        <v>120</v>
      </c>
      <c r="F107" s="27"/>
      <c r="G107" s="26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35" t="s">
        <v>39</v>
      </c>
      <c r="B108" s="46">
        <v>42656.0</v>
      </c>
      <c r="C108" s="40" t="s">
        <v>102</v>
      </c>
      <c r="D108" s="40">
        <v>1.0</v>
      </c>
      <c r="E108" s="40" t="s">
        <v>121</v>
      </c>
      <c r="F108" s="27"/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35" t="s">
        <v>54</v>
      </c>
      <c r="B109" s="46">
        <v>42656.0</v>
      </c>
      <c r="C109" s="40" t="s">
        <v>102</v>
      </c>
      <c r="D109" s="40">
        <v>1.0</v>
      </c>
      <c r="E109" s="40" t="s">
        <v>82</v>
      </c>
      <c r="F109" s="27"/>
      <c r="G109" s="26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35" t="s">
        <v>58</v>
      </c>
      <c r="B110" s="46">
        <v>42656.0</v>
      </c>
      <c r="C110" s="40" t="s">
        <v>122</v>
      </c>
      <c r="D110" s="40">
        <v>2.0</v>
      </c>
      <c r="E110" s="40" t="s">
        <v>123</v>
      </c>
      <c r="F110" s="27"/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35" t="s">
        <v>48</v>
      </c>
      <c r="B111" s="46">
        <v>42657.0</v>
      </c>
      <c r="C111" s="40" t="s">
        <v>124</v>
      </c>
      <c r="D111" s="40">
        <v>1.0</v>
      </c>
      <c r="E111" s="40" t="s">
        <v>125</v>
      </c>
      <c r="F111" s="27"/>
      <c r="G111" s="26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35" t="s">
        <v>58</v>
      </c>
      <c r="B112" s="46">
        <v>42657.0</v>
      </c>
      <c r="C112" s="40" t="s">
        <v>126</v>
      </c>
      <c r="D112" s="40">
        <v>1.0</v>
      </c>
      <c r="E112" s="40" t="s">
        <v>82</v>
      </c>
      <c r="F112" s="27"/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35" t="s">
        <v>34</v>
      </c>
      <c r="B113" s="46">
        <v>42657.0</v>
      </c>
      <c r="C113" s="40" t="s">
        <v>127</v>
      </c>
      <c r="D113" s="40">
        <v>1.0</v>
      </c>
      <c r="E113" s="40" t="s">
        <v>128</v>
      </c>
      <c r="F113" s="27"/>
      <c r="G113" s="26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35" t="s">
        <v>65</v>
      </c>
      <c r="B114" s="46">
        <v>42657.0</v>
      </c>
      <c r="C114" s="40" t="s">
        <v>129</v>
      </c>
      <c r="D114" s="40">
        <v>1.0</v>
      </c>
      <c r="E114" s="40" t="s">
        <v>130</v>
      </c>
      <c r="F114" s="27"/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35" t="s">
        <v>34</v>
      </c>
      <c r="B115" s="46">
        <v>42657.0</v>
      </c>
      <c r="C115" s="40" t="s">
        <v>126</v>
      </c>
      <c r="D115" s="40">
        <v>1.0</v>
      </c>
      <c r="E115" s="40" t="s">
        <v>82</v>
      </c>
      <c r="F115" s="27"/>
      <c r="G115" s="26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35" t="s">
        <v>63</v>
      </c>
      <c r="B116" s="46">
        <v>42657.0</v>
      </c>
      <c r="C116" s="40" t="s">
        <v>131</v>
      </c>
      <c r="D116" s="40">
        <v>1.0</v>
      </c>
      <c r="E116" s="40" t="s">
        <v>125</v>
      </c>
      <c r="F116" s="27"/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35" t="s">
        <v>56</v>
      </c>
      <c r="B117" s="46">
        <v>42657.0</v>
      </c>
      <c r="C117" s="40" t="s">
        <v>129</v>
      </c>
      <c r="D117" s="40">
        <v>1.0</v>
      </c>
      <c r="E117" s="40" t="s">
        <v>132</v>
      </c>
      <c r="F117" s="27"/>
      <c r="G117" s="26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35" t="s">
        <v>31</v>
      </c>
      <c r="B118" s="46">
        <v>42660.0</v>
      </c>
      <c r="C118" s="40" t="s">
        <v>100</v>
      </c>
      <c r="D118" s="40">
        <v>1.0</v>
      </c>
      <c r="E118" s="40" t="s">
        <v>133</v>
      </c>
      <c r="F118" s="27"/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35" t="s">
        <v>20</v>
      </c>
      <c r="B119" s="46">
        <v>42660.0</v>
      </c>
      <c r="C119" s="40" t="s">
        <v>94</v>
      </c>
      <c r="D119" s="40">
        <v>1.0</v>
      </c>
      <c r="E119" s="40" t="s">
        <v>132</v>
      </c>
      <c r="F119" s="27"/>
      <c r="G119" s="26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35" t="s">
        <v>54</v>
      </c>
      <c r="B120" s="46">
        <v>42660.0</v>
      </c>
      <c r="C120" s="40" t="s">
        <v>96</v>
      </c>
      <c r="D120" s="40">
        <v>1.0</v>
      </c>
      <c r="E120" s="40" t="s">
        <v>132</v>
      </c>
      <c r="F120" s="27"/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35" t="s">
        <v>54</v>
      </c>
      <c r="B121" s="46">
        <v>42660.0</v>
      </c>
      <c r="C121" s="40" t="s">
        <v>100</v>
      </c>
      <c r="D121" s="40">
        <v>1.0</v>
      </c>
      <c r="E121" s="40" t="s">
        <v>82</v>
      </c>
      <c r="F121" s="27"/>
      <c r="G121" s="26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35" t="s">
        <v>63</v>
      </c>
      <c r="B122" s="46">
        <v>42660.0</v>
      </c>
      <c r="C122" s="40" t="s">
        <v>96</v>
      </c>
      <c r="D122" s="40">
        <v>1.0</v>
      </c>
      <c r="E122" s="40" t="s">
        <v>134</v>
      </c>
      <c r="F122" s="27"/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35" t="s">
        <v>41</v>
      </c>
      <c r="B123" s="46">
        <v>42660.0</v>
      </c>
      <c r="C123" s="40" t="s">
        <v>100</v>
      </c>
      <c r="D123" s="40">
        <v>1.0</v>
      </c>
      <c r="E123" s="40" t="s">
        <v>82</v>
      </c>
      <c r="F123" s="27"/>
      <c r="G123" s="26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35" t="s">
        <v>34</v>
      </c>
      <c r="B124" s="46">
        <v>42660.0</v>
      </c>
      <c r="C124" s="40" t="s">
        <v>96</v>
      </c>
      <c r="D124" s="40">
        <v>1.0</v>
      </c>
      <c r="E124" s="40" t="s">
        <v>132</v>
      </c>
      <c r="F124" s="27"/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35" t="s">
        <v>15</v>
      </c>
      <c r="B125" s="46">
        <v>42660.0</v>
      </c>
      <c r="C125" s="40" t="s">
        <v>96</v>
      </c>
      <c r="D125" s="40">
        <v>1.0</v>
      </c>
      <c r="E125" s="40" t="s">
        <v>132</v>
      </c>
      <c r="F125" s="27"/>
      <c r="G125" s="26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35" t="s">
        <v>54</v>
      </c>
      <c r="B126" s="46">
        <v>42660.0</v>
      </c>
      <c r="C126" s="40" t="s">
        <v>100</v>
      </c>
      <c r="D126" s="40">
        <v>1.0</v>
      </c>
      <c r="E126" s="40" t="s">
        <v>82</v>
      </c>
      <c r="F126" s="27"/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35" t="s">
        <v>39</v>
      </c>
      <c r="B127" s="46">
        <v>42660.0</v>
      </c>
      <c r="C127" s="40" t="s">
        <v>94</v>
      </c>
      <c r="D127" s="40">
        <v>1.0</v>
      </c>
      <c r="E127" s="40" t="s">
        <v>132</v>
      </c>
      <c r="F127" s="27"/>
      <c r="G127" s="26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35" t="s">
        <v>22</v>
      </c>
      <c r="B128" s="46">
        <v>42660.0</v>
      </c>
      <c r="C128" s="40" t="s">
        <v>135</v>
      </c>
      <c r="D128" s="40">
        <v>1.0</v>
      </c>
      <c r="E128" s="40" t="s">
        <v>136</v>
      </c>
      <c r="F128" s="27"/>
      <c r="G128" s="26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35" t="s">
        <v>31</v>
      </c>
      <c r="B129" s="46">
        <v>42660.0</v>
      </c>
      <c r="C129" s="40" t="s">
        <v>100</v>
      </c>
      <c r="D129" s="40">
        <v>1.0</v>
      </c>
      <c r="E129" s="40" t="s">
        <v>82</v>
      </c>
      <c r="F129" s="27"/>
      <c r="G129" s="26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35" t="s">
        <v>34</v>
      </c>
      <c r="B130" s="46">
        <v>42661.0</v>
      </c>
      <c r="C130" s="40" t="s">
        <v>96</v>
      </c>
      <c r="D130" s="40">
        <v>1.0</v>
      </c>
      <c r="E130" s="40" t="s">
        <v>132</v>
      </c>
      <c r="F130" s="27"/>
      <c r="G130" s="2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35" t="s">
        <v>54</v>
      </c>
      <c r="B131" s="46">
        <v>42661.0</v>
      </c>
      <c r="C131" s="40" t="s">
        <v>96</v>
      </c>
      <c r="D131" s="40">
        <v>1.0</v>
      </c>
      <c r="E131" s="40" t="s">
        <v>132</v>
      </c>
      <c r="F131" s="27"/>
      <c r="G131" s="26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35" t="s">
        <v>48</v>
      </c>
      <c r="B132" s="46">
        <v>42661.0</v>
      </c>
      <c r="C132" s="40" t="s">
        <v>96</v>
      </c>
      <c r="D132" s="40">
        <v>1.0</v>
      </c>
      <c r="E132" s="40" t="s">
        <v>132</v>
      </c>
      <c r="F132" s="27"/>
      <c r="G132" s="26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35" t="s">
        <v>22</v>
      </c>
      <c r="B133" s="46">
        <v>42661.0</v>
      </c>
      <c r="C133" s="40" t="s">
        <v>135</v>
      </c>
      <c r="D133" s="40">
        <v>1.0</v>
      </c>
      <c r="E133" s="40" t="s">
        <v>137</v>
      </c>
      <c r="F133" s="27"/>
      <c r="G133" s="26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35" t="s">
        <v>34</v>
      </c>
      <c r="B134" s="46">
        <v>42662.0</v>
      </c>
      <c r="C134" s="40" t="s">
        <v>96</v>
      </c>
      <c r="D134" s="40">
        <v>1.0</v>
      </c>
      <c r="E134" s="40" t="s">
        <v>82</v>
      </c>
      <c r="F134" s="27"/>
      <c r="G134" s="26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35" t="s">
        <v>54</v>
      </c>
      <c r="B135" s="46">
        <v>42663.0</v>
      </c>
      <c r="C135" s="40" t="s">
        <v>96</v>
      </c>
      <c r="D135" s="40">
        <v>1.0</v>
      </c>
      <c r="E135" s="40" t="s">
        <v>82</v>
      </c>
      <c r="F135" s="27"/>
      <c r="G135" s="26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35" t="s">
        <v>34</v>
      </c>
      <c r="B136" s="46">
        <v>42663.0</v>
      </c>
      <c r="C136" s="40" t="s">
        <v>96</v>
      </c>
      <c r="D136" s="40">
        <v>1.0</v>
      </c>
      <c r="E136" s="40" t="s">
        <v>138</v>
      </c>
      <c r="F136" s="27"/>
      <c r="G136" s="26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35" t="s">
        <v>15</v>
      </c>
      <c r="B137" s="46">
        <v>42664.0</v>
      </c>
      <c r="C137" s="40" t="s">
        <v>96</v>
      </c>
      <c r="D137" s="40">
        <v>1.0</v>
      </c>
      <c r="E137" s="40" t="s">
        <v>82</v>
      </c>
      <c r="F137" s="27"/>
      <c r="G137" s="26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35" t="s">
        <v>34</v>
      </c>
      <c r="B138" s="46">
        <v>42664.0</v>
      </c>
      <c r="C138" s="40" t="s">
        <v>96</v>
      </c>
      <c r="D138" s="40">
        <v>1.0</v>
      </c>
      <c r="E138" s="40" t="s">
        <v>138</v>
      </c>
      <c r="F138" s="27"/>
      <c r="G138" s="26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35" t="s">
        <v>22</v>
      </c>
      <c r="B139" s="46">
        <v>42664.0</v>
      </c>
      <c r="C139" s="40" t="s">
        <v>96</v>
      </c>
      <c r="D139" s="40">
        <v>1.0</v>
      </c>
      <c r="E139" s="40" t="s">
        <v>138</v>
      </c>
      <c r="F139" s="27"/>
      <c r="G139" s="26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35" t="s">
        <v>22</v>
      </c>
      <c r="B140" s="46">
        <v>42664.0</v>
      </c>
      <c r="C140" s="40" t="s">
        <v>96</v>
      </c>
      <c r="D140" s="40">
        <v>1.0</v>
      </c>
      <c r="E140" s="40" t="s">
        <v>138</v>
      </c>
      <c r="F140" s="27"/>
      <c r="G140" s="26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35" t="s">
        <v>22</v>
      </c>
      <c r="B141" s="46">
        <v>42664.0</v>
      </c>
      <c r="C141" s="40" t="s">
        <v>135</v>
      </c>
      <c r="D141" s="40">
        <v>1.0</v>
      </c>
      <c r="E141" s="40" t="s">
        <v>139</v>
      </c>
      <c r="F141" s="27"/>
      <c r="G141" s="26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35" t="s">
        <v>38</v>
      </c>
      <c r="B142" s="46">
        <v>42663.0</v>
      </c>
      <c r="C142" s="40" t="s">
        <v>94</v>
      </c>
      <c r="D142" s="40">
        <v>1.0</v>
      </c>
      <c r="E142" s="40" t="s">
        <v>138</v>
      </c>
      <c r="F142" s="27"/>
      <c r="G142" s="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35" t="s">
        <v>38</v>
      </c>
      <c r="B143" s="46">
        <v>42664.0</v>
      </c>
      <c r="C143" s="40" t="s">
        <v>94</v>
      </c>
      <c r="D143" s="40">
        <v>1.0</v>
      </c>
      <c r="E143" s="40" t="s">
        <v>138</v>
      </c>
      <c r="F143" s="27"/>
      <c r="G143" s="26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35" t="s">
        <v>54</v>
      </c>
      <c r="B144" s="46">
        <v>42664.0</v>
      </c>
      <c r="C144" s="40" t="s">
        <v>96</v>
      </c>
      <c r="D144" s="40">
        <v>1.0</v>
      </c>
      <c r="E144" s="40" t="s">
        <v>138</v>
      </c>
      <c r="F144" s="27"/>
      <c r="G144" s="26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35" t="s">
        <v>34</v>
      </c>
      <c r="B145" s="46">
        <v>42664.0</v>
      </c>
      <c r="C145" s="40" t="s">
        <v>94</v>
      </c>
      <c r="D145" s="40">
        <v>1.0</v>
      </c>
      <c r="E145" s="40" t="s">
        <v>138</v>
      </c>
      <c r="F145" s="27"/>
      <c r="G145" s="26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35" t="s">
        <v>54</v>
      </c>
      <c r="B146" s="46">
        <v>42667.0</v>
      </c>
      <c r="C146" s="40" t="s">
        <v>96</v>
      </c>
      <c r="D146" s="40">
        <v>1.0</v>
      </c>
      <c r="E146" s="40" t="s">
        <v>138</v>
      </c>
      <c r="F146" s="27"/>
      <c r="G146" s="26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35" t="s">
        <v>34</v>
      </c>
      <c r="B147" s="46">
        <v>42667.0</v>
      </c>
      <c r="C147" s="40" t="s">
        <v>96</v>
      </c>
      <c r="D147" s="40">
        <v>1.0</v>
      </c>
      <c r="E147" s="40" t="s">
        <v>138</v>
      </c>
      <c r="F147" s="27"/>
      <c r="G147" s="26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35" t="s">
        <v>18</v>
      </c>
      <c r="B148" s="46">
        <v>42667.0</v>
      </c>
      <c r="C148" s="40" t="s">
        <v>135</v>
      </c>
      <c r="D148" s="40">
        <v>1.0</v>
      </c>
      <c r="E148" s="40" t="s">
        <v>140</v>
      </c>
      <c r="F148" s="27"/>
      <c r="G148" s="26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35" t="s">
        <v>38</v>
      </c>
      <c r="B149" s="46">
        <v>42667.0</v>
      </c>
      <c r="C149" s="40" t="s">
        <v>94</v>
      </c>
      <c r="D149" s="40">
        <v>1.0</v>
      </c>
      <c r="E149" s="40" t="s">
        <v>138</v>
      </c>
      <c r="F149" s="27"/>
      <c r="G149" s="26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35" t="s">
        <v>41</v>
      </c>
      <c r="B150" s="46">
        <v>42667.0</v>
      </c>
      <c r="C150" s="40" t="s">
        <v>96</v>
      </c>
      <c r="D150" s="40">
        <v>1.0</v>
      </c>
      <c r="E150" s="40" t="s">
        <v>138</v>
      </c>
      <c r="F150" s="27"/>
      <c r="G150" s="26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35" t="s">
        <v>19</v>
      </c>
      <c r="B151" s="46">
        <v>42667.0</v>
      </c>
      <c r="C151" s="40" t="s">
        <v>96</v>
      </c>
      <c r="D151" s="40">
        <v>1.0</v>
      </c>
      <c r="E151" s="40" t="s">
        <v>138</v>
      </c>
      <c r="F151" s="27"/>
      <c r="G151" s="26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35" t="s">
        <v>63</v>
      </c>
      <c r="B152" s="46">
        <v>42668.0</v>
      </c>
      <c r="C152" s="40" t="s">
        <v>100</v>
      </c>
      <c r="D152" s="40">
        <v>1.0</v>
      </c>
      <c r="E152" s="40" t="s">
        <v>141</v>
      </c>
      <c r="F152" s="27"/>
      <c r="G152" s="26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35" t="s">
        <v>54</v>
      </c>
      <c r="B153" s="46">
        <v>42668.0</v>
      </c>
      <c r="C153" s="40" t="s">
        <v>96</v>
      </c>
      <c r="D153" s="40">
        <v>1.0</v>
      </c>
      <c r="E153" s="40" t="s">
        <v>138</v>
      </c>
      <c r="F153" s="27"/>
      <c r="G153" s="26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35" t="s">
        <v>15</v>
      </c>
      <c r="B154" s="46">
        <v>42668.0</v>
      </c>
      <c r="C154" s="40" t="s">
        <v>96</v>
      </c>
      <c r="D154" s="40">
        <v>1.0</v>
      </c>
      <c r="E154" s="40" t="s">
        <v>138</v>
      </c>
      <c r="F154" s="27"/>
      <c r="G154" s="26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35" t="s">
        <v>34</v>
      </c>
      <c r="B155" s="46">
        <v>42668.0</v>
      </c>
      <c r="C155" s="40" t="s">
        <v>96</v>
      </c>
      <c r="D155" s="40">
        <v>1.0</v>
      </c>
      <c r="E155" s="40" t="s">
        <v>138</v>
      </c>
      <c r="F155" s="27"/>
      <c r="G155" s="26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35" t="s">
        <v>5</v>
      </c>
      <c r="B156" s="46">
        <v>42668.0</v>
      </c>
      <c r="C156" s="40" t="s">
        <v>124</v>
      </c>
      <c r="D156" s="40">
        <v>1.0</v>
      </c>
      <c r="E156" s="40" t="s">
        <v>142</v>
      </c>
      <c r="F156" s="27"/>
      <c r="G156" s="26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35" t="s">
        <v>39</v>
      </c>
      <c r="B157" s="46">
        <v>42668.0</v>
      </c>
      <c r="C157" s="40" t="s">
        <v>96</v>
      </c>
      <c r="D157" s="40">
        <v>1.0</v>
      </c>
      <c r="E157" s="40" t="s">
        <v>138</v>
      </c>
      <c r="F157" s="27"/>
      <c r="G157" s="26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35" t="s">
        <v>22</v>
      </c>
      <c r="B158" s="46">
        <v>42668.0</v>
      </c>
      <c r="C158" s="40" t="s">
        <v>135</v>
      </c>
      <c r="D158" s="40">
        <v>1.0</v>
      </c>
      <c r="E158" s="40" t="s">
        <v>143</v>
      </c>
      <c r="F158" s="27"/>
      <c r="G158" s="26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35" t="s">
        <v>39</v>
      </c>
      <c r="B159" s="46">
        <v>42669.0</v>
      </c>
      <c r="C159" s="40" t="s">
        <v>96</v>
      </c>
      <c r="D159" s="40">
        <v>1.0</v>
      </c>
      <c r="E159" s="40" t="s">
        <v>121</v>
      </c>
      <c r="F159" s="27"/>
      <c r="G159" s="26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35" t="s">
        <v>54</v>
      </c>
      <c r="B160" s="46">
        <v>42669.0</v>
      </c>
      <c r="C160" s="40" t="s">
        <v>96</v>
      </c>
      <c r="D160" s="40">
        <v>1.0</v>
      </c>
      <c r="E160" s="40" t="s">
        <v>121</v>
      </c>
      <c r="F160" s="27"/>
      <c r="G160" s="26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35" t="s">
        <v>15</v>
      </c>
      <c r="B161" s="46">
        <v>42669.0</v>
      </c>
      <c r="C161" s="40" t="s">
        <v>96</v>
      </c>
      <c r="D161" s="40">
        <v>1.0</v>
      </c>
      <c r="E161" s="40" t="s">
        <v>82</v>
      </c>
      <c r="F161" s="27"/>
      <c r="G161" s="26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35" t="s">
        <v>7</v>
      </c>
      <c r="B162" s="46">
        <v>42669.0</v>
      </c>
      <c r="C162" s="40" t="s">
        <v>96</v>
      </c>
      <c r="D162" s="40">
        <v>1.0</v>
      </c>
      <c r="E162" s="40" t="s">
        <v>144</v>
      </c>
      <c r="F162" s="27"/>
      <c r="G162" s="26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35" t="s">
        <v>31</v>
      </c>
      <c r="B163" s="46">
        <v>42670.0</v>
      </c>
      <c r="C163" s="40" t="s">
        <v>145</v>
      </c>
      <c r="D163" s="40">
        <v>1.0</v>
      </c>
      <c r="E163" s="40" t="s">
        <v>146</v>
      </c>
      <c r="F163" s="27"/>
      <c r="G163" s="26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35" t="s">
        <v>22</v>
      </c>
      <c r="B164" s="46">
        <v>42670.0</v>
      </c>
      <c r="C164" s="40" t="s">
        <v>96</v>
      </c>
      <c r="D164" s="40">
        <v>1.0</v>
      </c>
      <c r="E164" s="40" t="s">
        <v>121</v>
      </c>
      <c r="F164" s="27"/>
      <c r="G164" s="26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35" t="s">
        <v>54</v>
      </c>
      <c r="B165" s="46">
        <v>42670.0</v>
      </c>
      <c r="C165" s="40" t="s">
        <v>96</v>
      </c>
      <c r="D165" s="40">
        <v>1.0</v>
      </c>
      <c r="E165" s="40" t="s">
        <v>121</v>
      </c>
      <c r="F165" s="27"/>
      <c r="G165" s="26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35" t="s">
        <v>25</v>
      </c>
      <c r="B166" s="46">
        <v>42670.0</v>
      </c>
      <c r="C166" s="40" t="s">
        <v>96</v>
      </c>
      <c r="D166" s="40">
        <v>1.0</v>
      </c>
      <c r="E166" s="40" t="s">
        <v>82</v>
      </c>
      <c r="F166" s="27"/>
      <c r="G166" s="26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35" t="s">
        <v>34</v>
      </c>
      <c r="B167" s="46">
        <v>42670.0</v>
      </c>
      <c r="C167" s="40" t="s">
        <v>147</v>
      </c>
      <c r="D167" s="40">
        <v>15.0</v>
      </c>
      <c r="E167" s="40" t="s">
        <v>148</v>
      </c>
      <c r="F167" s="27"/>
      <c r="G167" s="26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35" t="s">
        <v>40</v>
      </c>
      <c r="B168" s="46">
        <v>42670.0</v>
      </c>
      <c r="C168" s="40" t="s">
        <v>149</v>
      </c>
      <c r="D168" s="40">
        <v>12.0</v>
      </c>
      <c r="E168" s="40" t="s">
        <v>150</v>
      </c>
      <c r="F168" s="27"/>
      <c r="G168" s="26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35" t="s">
        <v>15</v>
      </c>
      <c r="B169" s="46">
        <v>42670.0</v>
      </c>
      <c r="C169" s="40" t="s">
        <v>149</v>
      </c>
      <c r="D169" s="40">
        <v>12.0</v>
      </c>
      <c r="E169" s="40" t="s">
        <v>151</v>
      </c>
      <c r="F169" s="27"/>
      <c r="G169" s="26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35" t="s">
        <v>54</v>
      </c>
      <c r="B170" s="46">
        <v>42670.0</v>
      </c>
      <c r="C170" s="40" t="s">
        <v>152</v>
      </c>
      <c r="D170" s="40">
        <v>6.0</v>
      </c>
      <c r="E170" s="40" t="s">
        <v>153</v>
      </c>
      <c r="F170" s="27"/>
      <c r="G170" s="26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35" t="s">
        <v>11</v>
      </c>
      <c r="B171" s="46">
        <v>42670.0</v>
      </c>
      <c r="C171" s="40" t="s">
        <v>154</v>
      </c>
      <c r="D171" s="40">
        <v>4.0</v>
      </c>
      <c r="E171" s="40" t="s">
        <v>148</v>
      </c>
      <c r="F171" s="27"/>
      <c r="G171" s="26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35" t="s">
        <v>41</v>
      </c>
      <c r="B172" s="46">
        <v>42670.0</v>
      </c>
      <c r="C172" s="40" t="s">
        <v>154</v>
      </c>
      <c r="D172" s="40">
        <v>6.0</v>
      </c>
      <c r="E172" s="40" t="s">
        <v>148</v>
      </c>
      <c r="F172" s="27"/>
      <c r="G172" s="26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35" t="s">
        <v>18</v>
      </c>
      <c r="B173" s="46">
        <v>42670.0</v>
      </c>
      <c r="C173" s="40" t="s">
        <v>154</v>
      </c>
      <c r="D173" s="40">
        <v>4.0</v>
      </c>
      <c r="E173" s="40" t="s">
        <v>148</v>
      </c>
      <c r="F173" s="27"/>
      <c r="G173" s="26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35" t="s">
        <v>6</v>
      </c>
      <c r="B174" s="46">
        <v>42670.0</v>
      </c>
      <c r="C174" s="40" t="s">
        <v>154</v>
      </c>
      <c r="D174" s="40">
        <v>4.0</v>
      </c>
      <c r="E174" s="40" t="s">
        <v>148</v>
      </c>
      <c r="F174" s="27"/>
      <c r="G174" s="26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35" t="s">
        <v>44</v>
      </c>
      <c r="B175" s="46">
        <v>42670.0</v>
      </c>
      <c r="C175" s="40" t="s">
        <v>154</v>
      </c>
      <c r="D175" s="40">
        <v>4.0</v>
      </c>
      <c r="E175" s="40" t="s">
        <v>148</v>
      </c>
      <c r="F175" s="27"/>
      <c r="G175" s="26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35" t="s">
        <v>38</v>
      </c>
      <c r="B176" s="46">
        <v>42670.0</v>
      </c>
      <c r="C176" s="40" t="s">
        <v>154</v>
      </c>
      <c r="D176" s="40">
        <v>4.0</v>
      </c>
      <c r="E176" s="40" t="s">
        <v>148</v>
      </c>
      <c r="F176" s="27"/>
      <c r="G176" s="26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35" t="s">
        <v>32</v>
      </c>
      <c r="B177" s="46">
        <v>42670.0</v>
      </c>
      <c r="C177" s="40" t="s">
        <v>154</v>
      </c>
      <c r="D177" s="40">
        <v>4.0</v>
      </c>
      <c r="E177" s="40" t="s">
        <v>148</v>
      </c>
      <c r="F177" s="27"/>
      <c r="G177" s="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35" t="s">
        <v>35</v>
      </c>
      <c r="B178" s="46">
        <v>42670.0</v>
      </c>
      <c r="C178" s="40" t="s">
        <v>154</v>
      </c>
      <c r="D178" s="40">
        <v>4.0</v>
      </c>
      <c r="E178" s="40" t="s">
        <v>148</v>
      </c>
      <c r="F178" s="27"/>
      <c r="G178" s="26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35" t="s">
        <v>43</v>
      </c>
      <c r="B179" s="46">
        <v>42670.0</v>
      </c>
      <c r="C179" s="40" t="s">
        <v>154</v>
      </c>
      <c r="D179" s="40">
        <v>4.0</v>
      </c>
      <c r="E179" s="40" t="s">
        <v>148</v>
      </c>
      <c r="F179" s="27"/>
      <c r="G179" s="26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35" t="s">
        <v>25</v>
      </c>
      <c r="B180" s="46">
        <v>42670.0</v>
      </c>
      <c r="C180" s="40" t="s">
        <v>154</v>
      </c>
      <c r="D180" s="40">
        <v>4.0</v>
      </c>
      <c r="E180" s="40" t="s">
        <v>148</v>
      </c>
      <c r="F180" s="27"/>
      <c r="G180" s="26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35" t="s">
        <v>22</v>
      </c>
      <c r="B181" s="46">
        <v>42670.0</v>
      </c>
      <c r="C181" s="40" t="s">
        <v>154</v>
      </c>
      <c r="D181" s="40">
        <v>4.0</v>
      </c>
      <c r="E181" s="40" t="s">
        <v>148</v>
      </c>
      <c r="F181" s="27"/>
      <c r="G181" s="26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35" t="s">
        <v>20</v>
      </c>
      <c r="B182" s="46">
        <v>42670.0</v>
      </c>
      <c r="C182" s="40" t="s">
        <v>154</v>
      </c>
      <c r="D182" s="40">
        <v>4.0</v>
      </c>
      <c r="E182" s="40" t="s">
        <v>148</v>
      </c>
      <c r="F182" s="27"/>
      <c r="G182" s="26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35" t="s">
        <v>57</v>
      </c>
      <c r="B183" s="46">
        <v>42670.0</v>
      </c>
      <c r="C183" s="40" t="s">
        <v>154</v>
      </c>
      <c r="D183" s="40">
        <v>4.0</v>
      </c>
      <c r="E183" s="40" t="s">
        <v>148</v>
      </c>
      <c r="F183" s="27"/>
      <c r="G183" s="26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35" t="s">
        <v>56</v>
      </c>
      <c r="B184" s="46">
        <v>42670.0</v>
      </c>
      <c r="C184" s="40" t="s">
        <v>154</v>
      </c>
      <c r="D184" s="40">
        <v>4.0</v>
      </c>
      <c r="E184" s="40" t="s">
        <v>148</v>
      </c>
      <c r="F184" s="27"/>
      <c r="G184" s="26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35" t="s">
        <v>6</v>
      </c>
      <c r="B185" s="47" t="s">
        <v>155</v>
      </c>
      <c r="C185" s="40" t="s">
        <v>96</v>
      </c>
      <c r="D185" s="40">
        <v>1.0</v>
      </c>
      <c r="E185" s="40" t="s">
        <v>82</v>
      </c>
      <c r="F185" s="27"/>
      <c r="G185" s="26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35" t="s">
        <v>54</v>
      </c>
      <c r="B186" s="47" t="s">
        <v>155</v>
      </c>
      <c r="C186" s="40" t="s">
        <v>96</v>
      </c>
      <c r="D186" s="40">
        <v>1.0</v>
      </c>
      <c r="E186" s="40" t="s">
        <v>82</v>
      </c>
      <c r="F186" s="27"/>
      <c r="G186" s="26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35" t="s">
        <v>56</v>
      </c>
      <c r="B187" s="46">
        <v>42674.0</v>
      </c>
      <c r="C187" s="40" t="s">
        <v>96</v>
      </c>
      <c r="D187" s="40">
        <v>1.0</v>
      </c>
      <c r="E187" s="40" t="s">
        <v>82</v>
      </c>
      <c r="F187" s="27"/>
      <c r="G187" s="26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35" t="s">
        <v>54</v>
      </c>
      <c r="B188" s="46">
        <v>42674.0</v>
      </c>
      <c r="C188" s="40" t="s">
        <v>96</v>
      </c>
      <c r="D188" s="40">
        <v>1.0</v>
      </c>
      <c r="E188" s="40" t="s">
        <v>82</v>
      </c>
      <c r="F188" s="27"/>
      <c r="G188" s="26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35" t="s">
        <v>34</v>
      </c>
      <c r="B189" s="46">
        <v>42674.0</v>
      </c>
      <c r="C189" s="40" t="s">
        <v>96</v>
      </c>
      <c r="D189" s="40">
        <v>1.0</v>
      </c>
      <c r="E189" s="40" t="s">
        <v>82</v>
      </c>
      <c r="F189" s="27"/>
      <c r="G189" s="26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35" t="s">
        <v>15</v>
      </c>
      <c r="B190" s="46">
        <v>42674.0</v>
      </c>
      <c r="C190" s="40" t="s">
        <v>156</v>
      </c>
      <c r="D190" s="40">
        <v>1.0</v>
      </c>
      <c r="E190" s="40" t="s">
        <v>121</v>
      </c>
      <c r="F190" s="27"/>
      <c r="G190" s="26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35" t="s">
        <v>43</v>
      </c>
      <c r="B191" s="46">
        <v>42674.0</v>
      </c>
      <c r="C191" s="40" t="s">
        <v>157</v>
      </c>
      <c r="D191" s="40">
        <v>1.0</v>
      </c>
      <c r="E191" s="40" t="s">
        <v>137</v>
      </c>
      <c r="F191" s="27"/>
      <c r="G191" s="26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35" t="s">
        <v>7</v>
      </c>
      <c r="B192" s="46">
        <v>42674.0</v>
      </c>
      <c r="C192" s="40" t="s">
        <v>96</v>
      </c>
      <c r="D192" s="40">
        <v>1.0</v>
      </c>
      <c r="E192" s="40" t="s">
        <v>82</v>
      </c>
      <c r="F192" s="27"/>
      <c r="G192" s="26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35" t="s">
        <v>18</v>
      </c>
      <c r="B193" s="46">
        <v>42674.0</v>
      </c>
      <c r="C193" s="40" t="s">
        <v>158</v>
      </c>
      <c r="D193" s="40">
        <v>1.0</v>
      </c>
      <c r="E193" s="40" t="s">
        <v>82</v>
      </c>
      <c r="F193" s="27"/>
      <c r="G193" s="26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35" t="s">
        <v>7</v>
      </c>
      <c r="B194" s="46">
        <v>42674.0</v>
      </c>
      <c r="C194" s="40" t="s">
        <v>96</v>
      </c>
      <c r="D194" s="40">
        <v>1.0</v>
      </c>
      <c r="E194" s="40" t="s">
        <v>159</v>
      </c>
      <c r="F194" s="27"/>
      <c r="G194" s="26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35" t="s">
        <v>7</v>
      </c>
      <c r="B195" s="46">
        <v>42674.0</v>
      </c>
      <c r="C195" s="40" t="s">
        <v>160</v>
      </c>
      <c r="D195" s="40">
        <v>1.0</v>
      </c>
      <c r="E195" s="40" t="s">
        <v>159</v>
      </c>
      <c r="F195" s="27"/>
      <c r="G195" s="26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35" t="s">
        <v>58</v>
      </c>
      <c r="B196" s="46">
        <v>42674.0</v>
      </c>
      <c r="C196" s="40" t="s">
        <v>96</v>
      </c>
      <c r="D196" s="40">
        <v>1.0</v>
      </c>
      <c r="E196" s="40" t="s">
        <v>82</v>
      </c>
      <c r="F196" s="27"/>
      <c r="G196" s="26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35" t="s">
        <v>54</v>
      </c>
      <c r="B197" s="46">
        <v>42674.0</v>
      </c>
      <c r="C197" s="40" t="s">
        <v>96</v>
      </c>
      <c r="D197" s="40">
        <v>1.0</v>
      </c>
      <c r="E197" s="40" t="s">
        <v>82</v>
      </c>
      <c r="F197" s="27"/>
      <c r="G197" s="26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35" t="s">
        <v>29</v>
      </c>
      <c r="B198" s="46">
        <v>42674.0</v>
      </c>
      <c r="C198" s="40" t="s">
        <v>96</v>
      </c>
      <c r="D198" s="40">
        <v>1.0</v>
      </c>
      <c r="E198" s="40" t="s">
        <v>161</v>
      </c>
      <c r="F198" s="27"/>
      <c r="G198" s="26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35" t="s">
        <v>43</v>
      </c>
      <c r="B199" s="36">
        <v>42675.0</v>
      </c>
      <c r="C199" s="40" t="s">
        <v>96</v>
      </c>
      <c r="D199" s="40">
        <v>1.0</v>
      </c>
      <c r="E199" s="40" t="s">
        <v>82</v>
      </c>
      <c r="F199" s="27"/>
      <c r="G199" s="26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35" t="s">
        <v>54</v>
      </c>
      <c r="B200" s="36">
        <v>42675.0</v>
      </c>
      <c r="C200" s="40" t="s">
        <v>96</v>
      </c>
      <c r="D200" s="40">
        <v>1.0</v>
      </c>
      <c r="E200" s="40" t="s">
        <v>82</v>
      </c>
      <c r="F200" s="27"/>
      <c r="G200" s="26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35" t="s">
        <v>34</v>
      </c>
      <c r="B201" s="36">
        <v>42675.0</v>
      </c>
      <c r="C201" s="40" t="s">
        <v>96</v>
      </c>
      <c r="D201" s="40">
        <v>1.0</v>
      </c>
      <c r="E201" s="40" t="s">
        <v>82</v>
      </c>
      <c r="F201" s="27"/>
      <c r="G201" s="26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35" t="s">
        <v>56</v>
      </c>
      <c r="B202" s="36">
        <v>42675.0</v>
      </c>
      <c r="C202" s="40" t="s">
        <v>162</v>
      </c>
      <c r="D202" s="40">
        <v>1.0</v>
      </c>
      <c r="E202" s="40" t="s">
        <v>82</v>
      </c>
      <c r="F202" s="27"/>
      <c r="G202" s="26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35" t="s">
        <v>54</v>
      </c>
      <c r="B203" s="36">
        <v>42675.0</v>
      </c>
      <c r="C203" s="40" t="s">
        <v>96</v>
      </c>
      <c r="D203" s="40">
        <v>1.0</v>
      </c>
      <c r="E203" s="40" t="s">
        <v>82</v>
      </c>
      <c r="F203" s="27"/>
      <c r="G203" s="26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35" t="s">
        <v>32</v>
      </c>
      <c r="B204" s="46">
        <v>42688.0</v>
      </c>
      <c r="C204" s="40" t="s">
        <v>163</v>
      </c>
      <c r="D204" s="40">
        <v>8.0</v>
      </c>
      <c r="E204" s="40" t="s">
        <v>164</v>
      </c>
      <c r="F204" s="27"/>
      <c r="G204" s="26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35" t="s">
        <v>34</v>
      </c>
      <c r="B205" s="46">
        <v>42688.0</v>
      </c>
      <c r="C205" s="40" t="s">
        <v>94</v>
      </c>
      <c r="D205" s="40">
        <v>1.0</v>
      </c>
      <c r="E205" s="40" t="s">
        <v>82</v>
      </c>
      <c r="F205" s="27"/>
      <c r="G205" s="26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35" t="s">
        <v>59</v>
      </c>
      <c r="B206" s="46">
        <v>42688.0</v>
      </c>
      <c r="C206" s="40" t="s">
        <v>162</v>
      </c>
      <c r="D206" s="40">
        <v>1.0</v>
      </c>
      <c r="E206" s="40" t="s">
        <v>82</v>
      </c>
      <c r="F206" s="27"/>
      <c r="G206" s="26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35" t="s">
        <v>31</v>
      </c>
      <c r="B207" s="46">
        <v>42688.0</v>
      </c>
      <c r="C207" s="40" t="s">
        <v>96</v>
      </c>
      <c r="D207" s="40">
        <v>1.0</v>
      </c>
      <c r="E207" s="40" t="s">
        <v>165</v>
      </c>
      <c r="F207" s="27"/>
      <c r="G207" s="26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35" t="s">
        <v>19</v>
      </c>
      <c r="B208" s="46">
        <v>42688.0</v>
      </c>
      <c r="C208" s="40" t="s">
        <v>160</v>
      </c>
      <c r="D208" s="40">
        <v>1.0</v>
      </c>
      <c r="E208" s="40" t="s">
        <v>166</v>
      </c>
      <c r="F208" s="27"/>
      <c r="G208" s="26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35" t="s">
        <v>57</v>
      </c>
      <c r="B209" s="46">
        <v>42688.0</v>
      </c>
      <c r="C209" s="40" t="s">
        <v>94</v>
      </c>
      <c r="D209" s="40">
        <v>1.0</v>
      </c>
      <c r="E209" s="40" t="s">
        <v>82</v>
      </c>
      <c r="F209" s="27"/>
      <c r="G209" s="26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35" t="s">
        <v>43</v>
      </c>
      <c r="B210" s="46">
        <v>42690.0</v>
      </c>
      <c r="C210" s="40" t="s">
        <v>96</v>
      </c>
      <c r="D210" s="40">
        <v>1.0</v>
      </c>
      <c r="E210" s="40" t="s">
        <v>82</v>
      </c>
      <c r="F210" s="27"/>
      <c r="G210" s="26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35" t="s">
        <v>54</v>
      </c>
      <c r="B211" s="46">
        <v>42690.0</v>
      </c>
      <c r="C211" s="40" t="s">
        <v>96</v>
      </c>
      <c r="D211" s="40">
        <v>1.0</v>
      </c>
      <c r="E211" s="40" t="s">
        <v>167</v>
      </c>
      <c r="F211" s="27"/>
      <c r="G211" s="26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35" t="s">
        <v>54</v>
      </c>
      <c r="B212" s="46">
        <v>42690.0</v>
      </c>
      <c r="C212" s="40" t="s">
        <v>96</v>
      </c>
      <c r="D212" s="40">
        <v>1.0</v>
      </c>
      <c r="E212" s="40" t="s">
        <v>168</v>
      </c>
      <c r="F212" s="27"/>
      <c r="G212" s="26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35" t="s">
        <v>9</v>
      </c>
      <c r="B213" s="46">
        <v>42691.0</v>
      </c>
      <c r="C213" s="40" t="s">
        <v>160</v>
      </c>
      <c r="D213" s="40">
        <v>1.0</v>
      </c>
      <c r="E213" s="40" t="s">
        <v>169</v>
      </c>
      <c r="F213" s="27"/>
      <c r="G213" s="2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35" t="s">
        <v>41</v>
      </c>
      <c r="B214" s="46">
        <v>42691.0</v>
      </c>
      <c r="C214" s="40" t="s">
        <v>147</v>
      </c>
      <c r="D214" s="40">
        <v>15.0</v>
      </c>
      <c r="E214" s="40" t="s">
        <v>170</v>
      </c>
      <c r="F214" s="27"/>
      <c r="G214" s="26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35" t="s">
        <v>41</v>
      </c>
      <c r="B215" s="46">
        <v>42691.0</v>
      </c>
      <c r="C215" s="40" t="s">
        <v>171</v>
      </c>
      <c r="D215" s="40">
        <v>6.0</v>
      </c>
      <c r="E215" s="40" t="s">
        <v>170</v>
      </c>
      <c r="F215" s="27"/>
      <c r="G215" s="26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35" t="s">
        <v>41</v>
      </c>
      <c r="B216" s="46">
        <v>42691.0</v>
      </c>
      <c r="C216" s="40" t="s">
        <v>172</v>
      </c>
      <c r="D216" s="40">
        <v>6.0</v>
      </c>
      <c r="E216" s="40" t="s">
        <v>170</v>
      </c>
      <c r="F216" s="27"/>
      <c r="G216" s="26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35" t="s">
        <v>15</v>
      </c>
      <c r="B217" s="46">
        <v>42691.0</v>
      </c>
      <c r="C217" s="40" t="s">
        <v>173</v>
      </c>
      <c r="D217" s="40">
        <v>4.0</v>
      </c>
      <c r="E217" s="40" t="s">
        <v>170</v>
      </c>
      <c r="F217" s="27"/>
      <c r="G217" s="26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35" t="s">
        <v>8</v>
      </c>
      <c r="B218" s="46">
        <v>42691.0</v>
      </c>
      <c r="C218" s="40" t="s">
        <v>173</v>
      </c>
      <c r="D218" s="40">
        <v>4.0</v>
      </c>
      <c r="E218" s="40" t="s">
        <v>170</v>
      </c>
      <c r="F218" s="27"/>
      <c r="G218" s="26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35" t="s">
        <v>56</v>
      </c>
      <c r="B219" s="46">
        <v>42691.0</v>
      </c>
      <c r="C219" s="40" t="s">
        <v>173</v>
      </c>
      <c r="D219" s="40">
        <v>4.0</v>
      </c>
      <c r="E219" s="40" t="s">
        <v>170</v>
      </c>
      <c r="F219" s="27"/>
      <c r="G219" s="26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35" t="s">
        <v>35</v>
      </c>
      <c r="B220" s="46">
        <v>42691.0</v>
      </c>
      <c r="C220" s="40" t="s">
        <v>173</v>
      </c>
      <c r="D220" s="40">
        <v>4.0</v>
      </c>
      <c r="E220" s="40" t="s">
        <v>170</v>
      </c>
      <c r="F220" s="27"/>
      <c r="G220" s="26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35" t="s">
        <v>7</v>
      </c>
      <c r="B221" s="46">
        <v>42691.0</v>
      </c>
      <c r="C221" s="40" t="s">
        <v>173</v>
      </c>
      <c r="D221" s="40">
        <v>4.0</v>
      </c>
      <c r="E221" s="40" t="s">
        <v>170</v>
      </c>
      <c r="F221" s="27"/>
      <c r="G221" s="26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35" t="s">
        <v>11</v>
      </c>
      <c r="B222" s="46">
        <v>42691.0</v>
      </c>
      <c r="C222" s="40" t="s">
        <v>173</v>
      </c>
      <c r="D222" s="40">
        <v>4.0</v>
      </c>
      <c r="E222" s="40" t="s">
        <v>170</v>
      </c>
      <c r="F222" s="27"/>
      <c r="G222" s="26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35" t="s">
        <v>38</v>
      </c>
      <c r="B223" s="46">
        <v>42691.0</v>
      </c>
      <c r="C223" s="40" t="s">
        <v>173</v>
      </c>
      <c r="D223" s="40">
        <v>4.0</v>
      </c>
      <c r="E223" s="40" t="s">
        <v>170</v>
      </c>
      <c r="F223" s="27"/>
      <c r="G223" s="26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35" t="s">
        <v>32</v>
      </c>
      <c r="B224" s="46">
        <v>42691.0</v>
      </c>
      <c r="C224" s="40" t="s">
        <v>173</v>
      </c>
      <c r="D224" s="40">
        <v>4.0</v>
      </c>
      <c r="E224" s="40" t="s">
        <v>170</v>
      </c>
      <c r="F224" s="27"/>
      <c r="G224" s="26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35" t="s">
        <v>43</v>
      </c>
      <c r="B225" s="46">
        <v>42691.0</v>
      </c>
      <c r="C225" s="40" t="s">
        <v>173</v>
      </c>
      <c r="D225" s="40">
        <v>4.0</v>
      </c>
      <c r="E225" s="40" t="s">
        <v>170</v>
      </c>
      <c r="F225" s="27"/>
      <c r="G225" s="26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35" t="s">
        <v>30</v>
      </c>
      <c r="B226" s="46">
        <v>42691.0</v>
      </c>
      <c r="C226" s="40" t="s">
        <v>173</v>
      </c>
      <c r="D226" s="40">
        <v>4.0</v>
      </c>
      <c r="E226" s="40" t="s">
        <v>170</v>
      </c>
      <c r="F226" s="27"/>
      <c r="G226" s="26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35" t="s">
        <v>10</v>
      </c>
      <c r="B227" s="46">
        <v>42691.0</v>
      </c>
      <c r="C227" s="40" t="s">
        <v>173</v>
      </c>
      <c r="D227" s="40">
        <v>4.0</v>
      </c>
      <c r="E227" s="40" t="s">
        <v>170</v>
      </c>
      <c r="F227" s="27"/>
      <c r="G227" s="26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35" t="s">
        <v>57</v>
      </c>
      <c r="B228" s="46">
        <v>42691.0</v>
      </c>
      <c r="C228" s="40" t="s">
        <v>173</v>
      </c>
      <c r="D228" s="40">
        <v>4.0</v>
      </c>
      <c r="E228" s="40" t="s">
        <v>170</v>
      </c>
      <c r="F228" s="27"/>
      <c r="G228" s="26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35" t="s">
        <v>22</v>
      </c>
      <c r="B229" s="46">
        <v>42691.0</v>
      </c>
      <c r="C229" s="40" t="s">
        <v>173</v>
      </c>
      <c r="D229" s="40">
        <v>4.0</v>
      </c>
      <c r="E229" s="40" t="s">
        <v>170</v>
      </c>
      <c r="F229" s="27"/>
      <c r="G229" s="26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35" t="s">
        <v>18</v>
      </c>
      <c r="B230" s="46">
        <v>42691.0</v>
      </c>
      <c r="C230" s="40" t="s">
        <v>173</v>
      </c>
      <c r="D230" s="40">
        <v>4.0</v>
      </c>
      <c r="E230" s="40" t="s">
        <v>170</v>
      </c>
      <c r="F230" s="27"/>
      <c r="G230" s="26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35" t="s">
        <v>34</v>
      </c>
      <c r="B231" s="47" t="s">
        <v>174</v>
      </c>
      <c r="C231" s="40" t="s">
        <v>96</v>
      </c>
      <c r="D231" s="40">
        <v>1.0</v>
      </c>
      <c r="E231" s="40" t="s">
        <v>175</v>
      </c>
      <c r="F231" s="27"/>
      <c r="G231" s="26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35" t="s">
        <v>58</v>
      </c>
      <c r="B232" s="47" t="s">
        <v>176</v>
      </c>
      <c r="C232" s="40" t="s">
        <v>162</v>
      </c>
      <c r="D232" s="40">
        <v>1.0</v>
      </c>
      <c r="E232" s="40" t="s">
        <v>177</v>
      </c>
      <c r="F232" s="27"/>
      <c r="G232" s="26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35" t="s">
        <v>22</v>
      </c>
      <c r="B233" s="46">
        <v>42695.0</v>
      </c>
      <c r="C233" s="40" t="s">
        <v>160</v>
      </c>
      <c r="D233" s="40">
        <v>1.0</v>
      </c>
      <c r="E233" s="40" t="s">
        <v>178</v>
      </c>
      <c r="F233" s="27"/>
      <c r="G233" s="26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35" t="s">
        <v>31</v>
      </c>
      <c r="B234" s="46">
        <v>42695.0</v>
      </c>
      <c r="C234" s="40" t="s">
        <v>160</v>
      </c>
      <c r="D234" s="40">
        <v>1.0</v>
      </c>
      <c r="E234" s="40" t="s">
        <v>179</v>
      </c>
      <c r="F234" s="27"/>
      <c r="G234" s="26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35" t="s">
        <v>34</v>
      </c>
      <c r="B235" s="46">
        <v>42695.0</v>
      </c>
      <c r="C235" s="40" t="s">
        <v>96</v>
      </c>
      <c r="D235" s="40">
        <v>1.0</v>
      </c>
      <c r="E235" s="40" t="s">
        <v>180</v>
      </c>
      <c r="F235" s="27"/>
      <c r="G235" s="26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35" t="s">
        <v>54</v>
      </c>
      <c r="B236" s="46">
        <v>42695.0</v>
      </c>
      <c r="C236" s="40" t="s">
        <v>96</v>
      </c>
      <c r="D236" s="40">
        <v>1.0</v>
      </c>
      <c r="E236" s="40" t="s">
        <v>77</v>
      </c>
      <c r="F236" s="27"/>
      <c r="G236" s="26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35" t="s">
        <v>60</v>
      </c>
      <c r="B237" s="46">
        <v>42695.0</v>
      </c>
      <c r="C237" s="40" t="s">
        <v>162</v>
      </c>
      <c r="D237" s="40">
        <v>1.0</v>
      </c>
      <c r="E237" s="40" t="s">
        <v>77</v>
      </c>
      <c r="F237" s="27"/>
      <c r="G237" s="26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35" t="s">
        <v>38</v>
      </c>
      <c r="B238" s="46">
        <v>42695.0</v>
      </c>
      <c r="C238" s="40" t="s">
        <v>96</v>
      </c>
      <c r="D238" s="40">
        <v>1.0</v>
      </c>
      <c r="E238" s="40" t="s">
        <v>77</v>
      </c>
      <c r="F238" s="27"/>
      <c r="G238" s="26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35" t="s">
        <v>31</v>
      </c>
      <c r="B239" s="46">
        <v>42695.0</v>
      </c>
      <c r="C239" s="40" t="s">
        <v>160</v>
      </c>
      <c r="D239" s="40">
        <v>1.0</v>
      </c>
      <c r="E239" s="40" t="s">
        <v>181</v>
      </c>
      <c r="F239" s="27"/>
      <c r="G239" s="26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35" t="s">
        <v>6</v>
      </c>
      <c r="B240" s="46">
        <v>42695.0</v>
      </c>
      <c r="C240" s="40" t="s">
        <v>96</v>
      </c>
      <c r="D240" s="40">
        <v>1.0</v>
      </c>
      <c r="E240" s="40" t="s">
        <v>180</v>
      </c>
      <c r="F240" s="27"/>
      <c r="G240" s="26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35" t="s">
        <v>6</v>
      </c>
      <c r="B241" s="46">
        <v>42695.0</v>
      </c>
      <c r="C241" s="40" t="s">
        <v>96</v>
      </c>
      <c r="D241" s="40">
        <v>1.0</v>
      </c>
      <c r="E241" s="40" t="s">
        <v>180</v>
      </c>
      <c r="F241" s="27"/>
      <c r="G241" s="26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35" t="s">
        <v>6</v>
      </c>
      <c r="B242" s="46">
        <v>42695.0</v>
      </c>
      <c r="C242" s="40" t="s">
        <v>96</v>
      </c>
      <c r="D242" s="40">
        <v>1.0</v>
      </c>
      <c r="E242" s="40" t="s">
        <v>182</v>
      </c>
      <c r="F242" s="27"/>
      <c r="G242" s="26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35" t="s">
        <v>48</v>
      </c>
      <c r="B243" s="46">
        <v>42695.0</v>
      </c>
      <c r="C243" s="40" t="s">
        <v>96</v>
      </c>
      <c r="D243" s="40">
        <v>1.0</v>
      </c>
      <c r="E243" s="40" t="s">
        <v>180</v>
      </c>
      <c r="F243" s="27"/>
      <c r="G243" s="26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35" t="s">
        <v>56</v>
      </c>
      <c r="B244" s="46">
        <v>42695.0</v>
      </c>
      <c r="C244" s="40" t="s">
        <v>96</v>
      </c>
      <c r="D244" s="40">
        <v>1.0</v>
      </c>
      <c r="E244" s="40" t="s">
        <v>180</v>
      </c>
      <c r="F244" s="27"/>
      <c r="G244" s="26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35" t="s">
        <v>64</v>
      </c>
      <c r="B245" s="46">
        <v>42695.0</v>
      </c>
      <c r="C245" s="40" t="s">
        <v>183</v>
      </c>
      <c r="D245" s="40">
        <v>1.0</v>
      </c>
      <c r="E245" s="40" t="s">
        <v>184</v>
      </c>
      <c r="F245" s="27"/>
      <c r="G245" s="26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35" t="s">
        <v>48</v>
      </c>
      <c r="B246" s="46">
        <v>42696.0</v>
      </c>
      <c r="C246" s="40" t="s">
        <v>96</v>
      </c>
      <c r="D246" s="40">
        <v>1.0</v>
      </c>
      <c r="E246" s="40" t="s">
        <v>77</v>
      </c>
      <c r="F246" s="27"/>
      <c r="G246" s="26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35" t="s">
        <v>29</v>
      </c>
      <c r="B247" s="46">
        <v>42697.0</v>
      </c>
      <c r="C247" s="40" t="s">
        <v>96</v>
      </c>
      <c r="D247" s="40">
        <v>1.0</v>
      </c>
      <c r="E247" s="40" t="s">
        <v>185</v>
      </c>
      <c r="F247" s="27"/>
      <c r="G247" s="26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35" t="s">
        <v>41</v>
      </c>
      <c r="B248" s="46">
        <v>42697.0</v>
      </c>
      <c r="C248" s="40" t="s">
        <v>160</v>
      </c>
      <c r="D248" s="40">
        <v>1.0</v>
      </c>
      <c r="E248" s="40" t="s">
        <v>186</v>
      </c>
      <c r="F248" s="27"/>
      <c r="G248" s="2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35" t="s">
        <v>22</v>
      </c>
      <c r="B249" s="46">
        <v>42697.0</v>
      </c>
      <c r="C249" s="40" t="s">
        <v>162</v>
      </c>
      <c r="D249" s="40">
        <v>1.0</v>
      </c>
      <c r="E249" s="40" t="s">
        <v>82</v>
      </c>
      <c r="F249" s="27"/>
      <c r="G249" s="26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35" t="s">
        <v>31</v>
      </c>
      <c r="B250" s="46">
        <v>42698.0</v>
      </c>
      <c r="C250" s="40" t="s">
        <v>96</v>
      </c>
      <c r="D250" s="40">
        <v>1.0</v>
      </c>
      <c r="E250" s="40" t="s">
        <v>121</v>
      </c>
      <c r="F250" s="27"/>
      <c r="G250" s="26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35" t="s">
        <v>22</v>
      </c>
      <c r="B251" s="46">
        <v>42698.0</v>
      </c>
      <c r="C251" s="40" t="s">
        <v>187</v>
      </c>
      <c r="D251" s="40">
        <v>1.0</v>
      </c>
      <c r="E251" s="40" t="s">
        <v>188</v>
      </c>
      <c r="F251" s="27"/>
      <c r="G251" s="26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35" t="s">
        <v>38</v>
      </c>
      <c r="B252" s="46">
        <v>42698.0</v>
      </c>
      <c r="C252" s="40" t="s">
        <v>96</v>
      </c>
      <c r="D252" s="40">
        <v>1.0</v>
      </c>
      <c r="E252" s="40" t="s">
        <v>121</v>
      </c>
      <c r="F252" s="27"/>
      <c r="G252" s="26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35" t="s">
        <v>7</v>
      </c>
      <c r="B253" s="46">
        <v>42698.0</v>
      </c>
      <c r="C253" s="40" t="s">
        <v>96</v>
      </c>
      <c r="D253" s="40">
        <v>1.0</v>
      </c>
      <c r="E253" s="40" t="s">
        <v>189</v>
      </c>
      <c r="F253" s="27"/>
      <c r="G253" s="26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35" t="s">
        <v>7</v>
      </c>
      <c r="B254" s="46">
        <v>42698.0</v>
      </c>
      <c r="C254" s="40" t="s">
        <v>187</v>
      </c>
      <c r="D254" s="40">
        <v>1.0</v>
      </c>
      <c r="E254" s="40" t="s">
        <v>190</v>
      </c>
      <c r="F254" s="27"/>
      <c r="G254" s="26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35" t="s">
        <v>7</v>
      </c>
      <c r="B255" s="46">
        <v>42698.0</v>
      </c>
      <c r="C255" s="40" t="s">
        <v>187</v>
      </c>
      <c r="D255" s="40">
        <v>1.0</v>
      </c>
      <c r="E255" s="40" t="s">
        <v>191</v>
      </c>
      <c r="F255" s="27"/>
      <c r="G255" s="26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35" t="s">
        <v>31</v>
      </c>
      <c r="B256" s="46">
        <v>42702.0</v>
      </c>
      <c r="C256" s="40" t="s">
        <v>187</v>
      </c>
      <c r="D256" s="40">
        <v>1.0</v>
      </c>
      <c r="E256" s="40" t="s">
        <v>192</v>
      </c>
      <c r="F256" s="27"/>
      <c r="G256" s="26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35" t="s">
        <v>43</v>
      </c>
      <c r="B257" s="46">
        <v>42702.0</v>
      </c>
      <c r="C257" s="40" t="s">
        <v>193</v>
      </c>
      <c r="D257" s="40">
        <v>1.0</v>
      </c>
      <c r="E257" s="40" t="s">
        <v>82</v>
      </c>
      <c r="F257" s="27"/>
      <c r="G257" s="26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35" t="s">
        <v>31</v>
      </c>
      <c r="B258" s="46">
        <v>42702.0</v>
      </c>
      <c r="C258" s="40" t="s">
        <v>193</v>
      </c>
      <c r="D258" s="40">
        <v>1.0</v>
      </c>
      <c r="E258" s="40" t="s">
        <v>82</v>
      </c>
      <c r="F258" s="27"/>
      <c r="G258" s="26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35" t="s">
        <v>22</v>
      </c>
      <c r="B259" s="46">
        <v>42703.0</v>
      </c>
      <c r="C259" s="40" t="s">
        <v>193</v>
      </c>
      <c r="D259" s="40">
        <v>1.0</v>
      </c>
      <c r="E259" s="40" t="s">
        <v>194</v>
      </c>
      <c r="F259" s="27"/>
      <c r="G259" s="26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35" t="s">
        <v>56</v>
      </c>
      <c r="B260" s="46">
        <v>42703.0</v>
      </c>
      <c r="C260" s="40" t="s">
        <v>193</v>
      </c>
      <c r="D260" s="40">
        <v>1.0</v>
      </c>
      <c r="E260" s="40" t="s">
        <v>132</v>
      </c>
      <c r="F260" s="27"/>
      <c r="G260" s="26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35" t="s">
        <v>15</v>
      </c>
      <c r="B261" s="46">
        <v>42703.0</v>
      </c>
      <c r="C261" s="40" t="s">
        <v>193</v>
      </c>
      <c r="D261" s="40">
        <v>1.0</v>
      </c>
      <c r="E261" s="40" t="s">
        <v>132</v>
      </c>
      <c r="F261" s="27"/>
      <c r="G261" s="26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35" t="s">
        <v>11</v>
      </c>
      <c r="B262" s="46">
        <v>42703.0</v>
      </c>
      <c r="C262" s="40" t="s">
        <v>195</v>
      </c>
      <c r="D262" s="40">
        <v>1.0</v>
      </c>
      <c r="E262" s="40" t="s">
        <v>196</v>
      </c>
      <c r="F262" s="27"/>
      <c r="G262" s="26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35" t="s">
        <v>34</v>
      </c>
      <c r="B263" s="46">
        <v>42703.0</v>
      </c>
      <c r="C263" s="40" t="s">
        <v>193</v>
      </c>
      <c r="D263" s="40">
        <v>1.0</v>
      </c>
      <c r="E263" s="40" t="s">
        <v>77</v>
      </c>
      <c r="F263" s="27"/>
      <c r="G263" s="26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35" t="s">
        <v>11</v>
      </c>
      <c r="B264" s="46">
        <v>42703.0</v>
      </c>
      <c r="C264" s="40" t="s">
        <v>197</v>
      </c>
      <c r="D264" s="40">
        <v>1.0</v>
      </c>
      <c r="E264" s="40" t="s">
        <v>77</v>
      </c>
      <c r="F264" s="27"/>
      <c r="G264" s="26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35" t="s">
        <v>31</v>
      </c>
      <c r="B265" s="46">
        <v>42704.0</v>
      </c>
      <c r="C265" s="40" t="s">
        <v>195</v>
      </c>
      <c r="D265" s="40">
        <v>1.0</v>
      </c>
      <c r="E265" s="40" t="s">
        <v>77</v>
      </c>
      <c r="F265" s="27"/>
      <c r="G265" s="26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35" t="s">
        <v>10</v>
      </c>
      <c r="B266" s="46">
        <v>42704.0</v>
      </c>
      <c r="C266" s="40" t="s">
        <v>193</v>
      </c>
      <c r="D266" s="40">
        <v>1.0</v>
      </c>
      <c r="E266" s="40" t="s">
        <v>198</v>
      </c>
      <c r="F266" s="27"/>
      <c r="G266" s="26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35" t="s">
        <v>10</v>
      </c>
      <c r="B267" s="46">
        <v>42704.0</v>
      </c>
      <c r="C267" s="40" t="s">
        <v>193</v>
      </c>
      <c r="D267" s="40">
        <v>1.0</v>
      </c>
      <c r="E267" s="40" t="s">
        <v>198</v>
      </c>
      <c r="F267" s="27"/>
      <c r="G267" s="26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35" t="s">
        <v>10</v>
      </c>
      <c r="B268" s="46">
        <v>42704.0</v>
      </c>
      <c r="C268" s="40" t="s">
        <v>193</v>
      </c>
      <c r="D268" s="40">
        <v>1.0</v>
      </c>
      <c r="E268" s="40" t="s">
        <v>198</v>
      </c>
      <c r="F268" s="27"/>
      <c r="G268" s="26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35" t="s">
        <v>15</v>
      </c>
      <c r="B269" s="46">
        <v>42704.0</v>
      </c>
      <c r="C269" s="40" t="s">
        <v>193</v>
      </c>
      <c r="D269" s="40">
        <v>1.0</v>
      </c>
      <c r="E269" s="40" t="s">
        <v>132</v>
      </c>
      <c r="F269" s="27"/>
      <c r="G269" s="26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35" t="s">
        <v>56</v>
      </c>
      <c r="B270" s="46">
        <v>42705.0</v>
      </c>
      <c r="C270" s="40" t="s">
        <v>199</v>
      </c>
      <c r="D270" s="40">
        <v>1.0</v>
      </c>
      <c r="E270" s="40" t="s">
        <v>200</v>
      </c>
      <c r="F270" s="27"/>
      <c r="G270" s="26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35" t="s">
        <v>34</v>
      </c>
      <c r="B271" s="46">
        <v>42705.0</v>
      </c>
      <c r="C271" s="40" t="s">
        <v>193</v>
      </c>
      <c r="D271" s="40">
        <v>1.0</v>
      </c>
      <c r="E271" s="40" t="s">
        <v>201</v>
      </c>
      <c r="F271" s="27"/>
      <c r="G271" s="26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35" t="s">
        <v>15</v>
      </c>
      <c r="B272" s="46">
        <v>42706.0</v>
      </c>
      <c r="C272" s="40" t="s">
        <v>193</v>
      </c>
      <c r="D272" s="40">
        <v>1.0</v>
      </c>
      <c r="E272" s="40" t="s">
        <v>132</v>
      </c>
      <c r="F272" s="27"/>
      <c r="G272" s="26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35" t="s">
        <v>15</v>
      </c>
      <c r="B273" s="46">
        <v>42706.0</v>
      </c>
      <c r="C273" s="40" t="s">
        <v>193</v>
      </c>
      <c r="D273" s="40">
        <v>1.0</v>
      </c>
      <c r="E273" s="40" t="s">
        <v>132</v>
      </c>
      <c r="F273" s="27"/>
      <c r="G273" s="26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35" t="s">
        <v>11</v>
      </c>
      <c r="B274" s="46">
        <v>42709.0</v>
      </c>
      <c r="C274" s="40" t="s">
        <v>187</v>
      </c>
      <c r="D274" s="40">
        <v>1.0</v>
      </c>
      <c r="E274" s="40" t="s">
        <v>202</v>
      </c>
      <c r="F274" s="27"/>
      <c r="G274" s="26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35" t="s">
        <v>39</v>
      </c>
      <c r="B275" s="46">
        <v>42709.0</v>
      </c>
      <c r="C275" s="40" t="s">
        <v>193</v>
      </c>
      <c r="D275" s="40">
        <v>1.0</v>
      </c>
      <c r="E275" s="40" t="s">
        <v>132</v>
      </c>
      <c r="F275" s="27"/>
      <c r="G275" s="26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35" t="s">
        <v>31</v>
      </c>
      <c r="B276" s="46">
        <v>42709.0</v>
      </c>
      <c r="C276" s="40" t="s">
        <v>193</v>
      </c>
      <c r="D276" s="40">
        <v>1.0</v>
      </c>
      <c r="E276" s="40" t="s">
        <v>132</v>
      </c>
      <c r="F276" s="27"/>
      <c r="G276" s="26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35" t="s">
        <v>31</v>
      </c>
      <c r="B277" s="46">
        <v>42709.0</v>
      </c>
      <c r="C277" s="40" t="s">
        <v>187</v>
      </c>
      <c r="D277" s="40">
        <v>1.0</v>
      </c>
      <c r="E277" s="40" t="s">
        <v>203</v>
      </c>
      <c r="F277" s="27"/>
      <c r="G277" s="26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35" t="s">
        <v>34</v>
      </c>
      <c r="B278" s="46">
        <v>42709.0</v>
      </c>
      <c r="C278" s="40" t="s">
        <v>193</v>
      </c>
      <c r="D278" s="40">
        <v>1.0</v>
      </c>
      <c r="E278" s="40" t="s">
        <v>204</v>
      </c>
      <c r="F278" s="27"/>
      <c r="G278" s="26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35" t="s">
        <v>15</v>
      </c>
      <c r="B279" s="46">
        <v>42709.0</v>
      </c>
      <c r="C279" s="40" t="s">
        <v>193</v>
      </c>
      <c r="D279" s="40">
        <v>1.0</v>
      </c>
      <c r="E279" s="40" t="s">
        <v>132</v>
      </c>
      <c r="F279" s="27"/>
      <c r="G279" s="26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35" t="s">
        <v>59</v>
      </c>
      <c r="B280" s="46">
        <v>42709.0</v>
      </c>
      <c r="C280" s="40" t="s">
        <v>193</v>
      </c>
      <c r="D280" s="40">
        <v>1.0</v>
      </c>
      <c r="E280" s="40" t="s">
        <v>77</v>
      </c>
      <c r="F280" s="27"/>
      <c r="G280" s="26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35" t="s">
        <v>12</v>
      </c>
      <c r="B281" s="46">
        <v>42709.0</v>
      </c>
      <c r="C281" s="40" t="s">
        <v>193</v>
      </c>
      <c r="D281" s="40">
        <v>1.0</v>
      </c>
      <c r="E281" s="40" t="s">
        <v>132</v>
      </c>
      <c r="F281" s="27"/>
      <c r="G281" s="26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35" t="s">
        <v>8</v>
      </c>
      <c r="B282" s="46">
        <v>42709.0</v>
      </c>
      <c r="C282" s="40" t="s">
        <v>193</v>
      </c>
      <c r="D282" s="40">
        <v>1.0</v>
      </c>
      <c r="E282" s="40" t="s">
        <v>77</v>
      </c>
      <c r="F282" s="27"/>
      <c r="G282" s="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35" t="s">
        <v>18</v>
      </c>
      <c r="B283" s="46">
        <v>42709.0</v>
      </c>
      <c r="C283" s="40" t="s">
        <v>193</v>
      </c>
      <c r="D283" s="40">
        <v>1.0</v>
      </c>
      <c r="E283" s="40" t="s">
        <v>132</v>
      </c>
      <c r="F283" s="27"/>
      <c r="G283" s="26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35" t="s">
        <v>15</v>
      </c>
      <c r="B284" s="46">
        <v>42710.0</v>
      </c>
      <c r="C284" s="40" t="s">
        <v>187</v>
      </c>
      <c r="D284" s="40">
        <v>1.0</v>
      </c>
      <c r="E284" s="40" t="s">
        <v>205</v>
      </c>
      <c r="F284" s="27"/>
      <c r="G284" s="26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35" t="s">
        <v>39</v>
      </c>
      <c r="B285" s="46">
        <v>42710.0</v>
      </c>
      <c r="C285" s="40" t="s">
        <v>193</v>
      </c>
      <c r="D285" s="40">
        <v>1.0</v>
      </c>
      <c r="E285" s="40" t="s">
        <v>132</v>
      </c>
      <c r="F285" s="27"/>
      <c r="G285" s="26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35" t="s">
        <v>34</v>
      </c>
      <c r="B286" s="48">
        <v>42710.0</v>
      </c>
      <c r="C286" s="49" t="s">
        <v>193</v>
      </c>
      <c r="D286" s="50">
        <v>1.0</v>
      </c>
      <c r="E286" s="51" t="s">
        <v>77</v>
      </c>
      <c r="F286" s="27"/>
      <c r="G286" s="26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35" t="s">
        <v>41</v>
      </c>
      <c r="B287" s="48">
        <v>42710.0</v>
      </c>
      <c r="C287" s="49" t="s">
        <v>193</v>
      </c>
      <c r="D287" s="50">
        <v>1.0</v>
      </c>
      <c r="E287" s="51" t="s">
        <v>77</v>
      </c>
      <c r="F287" s="27"/>
      <c r="G287" s="26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35" t="s">
        <v>56</v>
      </c>
      <c r="B288" s="48">
        <v>42710.0</v>
      </c>
      <c r="C288" s="49" t="s">
        <v>193</v>
      </c>
      <c r="D288" s="50">
        <v>1.0</v>
      </c>
      <c r="E288" s="51" t="s">
        <v>206</v>
      </c>
      <c r="F288" s="27"/>
      <c r="G288" s="26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35" t="s">
        <v>11</v>
      </c>
      <c r="B289" s="36">
        <v>42706.0</v>
      </c>
      <c r="C289" s="40" t="s">
        <v>207</v>
      </c>
      <c r="D289" s="40">
        <v>8.0</v>
      </c>
      <c r="E289" s="40" t="s">
        <v>170</v>
      </c>
      <c r="F289" s="27"/>
      <c r="G289" s="26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35" t="s">
        <v>54</v>
      </c>
      <c r="B290" s="36">
        <v>42706.0</v>
      </c>
      <c r="C290" s="40" t="s">
        <v>207</v>
      </c>
      <c r="D290" s="40">
        <v>8.0</v>
      </c>
      <c r="E290" s="40" t="s">
        <v>170</v>
      </c>
      <c r="F290" s="27"/>
      <c r="G290" s="26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35" t="s">
        <v>7</v>
      </c>
      <c r="B291" s="36">
        <v>42706.0</v>
      </c>
      <c r="C291" s="40" t="s">
        <v>207</v>
      </c>
      <c r="D291" s="40">
        <v>8.0</v>
      </c>
      <c r="E291" s="40" t="s">
        <v>170</v>
      </c>
      <c r="F291" s="27"/>
      <c r="G291" s="26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35" t="s">
        <v>32</v>
      </c>
      <c r="B292" s="36">
        <v>42706.0</v>
      </c>
      <c r="C292" s="40" t="s">
        <v>207</v>
      </c>
      <c r="D292" s="40">
        <v>8.0</v>
      </c>
      <c r="E292" s="40" t="s">
        <v>170</v>
      </c>
      <c r="F292" s="27"/>
      <c r="G292" s="26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35" t="s">
        <v>6</v>
      </c>
      <c r="B293" s="46">
        <v>42710.0</v>
      </c>
      <c r="C293" s="40" t="s">
        <v>193</v>
      </c>
      <c r="D293" s="40">
        <v>1.0</v>
      </c>
      <c r="E293" s="40" t="s">
        <v>208</v>
      </c>
      <c r="F293" s="27"/>
      <c r="G293" s="26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35" t="s">
        <v>6</v>
      </c>
      <c r="B294" s="46">
        <v>42710.0</v>
      </c>
      <c r="C294" s="40" t="s">
        <v>193</v>
      </c>
      <c r="D294" s="40">
        <v>1.0</v>
      </c>
      <c r="E294" s="40" t="s">
        <v>208</v>
      </c>
      <c r="F294" s="27"/>
      <c r="G294" s="26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35" t="s">
        <v>31</v>
      </c>
      <c r="B295" s="46">
        <v>42710.0</v>
      </c>
      <c r="C295" s="40" t="s">
        <v>209</v>
      </c>
      <c r="D295" s="40">
        <v>1.0</v>
      </c>
      <c r="E295" s="40" t="s">
        <v>210</v>
      </c>
      <c r="F295" s="27"/>
      <c r="G295" s="26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35" t="s">
        <v>31</v>
      </c>
      <c r="B296" s="46">
        <v>42711.0</v>
      </c>
      <c r="C296" s="40" t="s">
        <v>100</v>
      </c>
      <c r="D296" s="40">
        <v>1.0</v>
      </c>
      <c r="E296" s="40" t="s">
        <v>77</v>
      </c>
      <c r="F296" s="27"/>
      <c r="G296" s="26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35" t="s">
        <v>31</v>
      </c>
      <c r="B297" s="46">
        <v>42711.0</v>
      </c>
      <c r="C297" s="40" t="s">
        <v>187</v>
      </c>
      <c r="D297" s="40">
        <v>1.0</v>
      </c>
      <c r="E297" s="40" t="s">
        <v>137</v>
      </c>
      <c r="F297" s="27"/>
      <c r="G297" s="26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35" t="s">
        <v>31</v>
      </c>
      <c r="B298" s="46">
        <v>42711.0</v>
      </c>
      <c r="C298" s="40" t="s">
        <v>187</v>
      </c>
      <c r="D298" s="40">
        <v>1.0</v>
      </c>
      <c r="E298" s="40" t="s">
        <v>211</v>
      </c>
      <c r="F298" s="27"/>
      <c r="G298" s="26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35" t="s">
        <v>34</v>
      </c>
      <c r="B299" s="46">
        <v>42711.0</v>
      </c>
      <c r="C299" s="40" t="s">
        <v>193</v>
      </c>
      <c r="D299" s="40">
        <v>1.0</v>
      </c>
      <c r="E299" s="40" t="s">
        <v>132</v>
      </c>
      <c r="F299" s="27"/>
      <c r="G299" s="26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35" t="s">
        <v>59</v>
      </c>
      <c r="B300" s="46">
        <v>42712.0</v>
      </c>
      <c r="C300" s="40" t="s">
        <v>187</v>
      </c>
      <c r="D300" s="40">
        <v>1.0</v>
      </c>
      <c r="E300" s="40" t="s">
        <v>137</v>
      </c>
      <c r="F300" s="27"/>
      <c r="G300" s="26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35" t="s">
        <v>22</v>
      </c>
      <c r="B301" s="46">
        <v>42712.0</v>
      </c>
      <c r="C301" s="40" t="s">
        <v>195</v>
      </c>
      <c r="D301" s="40">
        <v>1.0</v>
      </c>
      <c r="E301" s="40" t="s">
        <v>212</v>
      </c>
      <c r="F301" s="27"/>
      <c r="G301" s="26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35" t="s">
        <v>54</v>
      </c>
      <c r="B302" s="46">
        <v>42712.0</v>
      </c>
      <c r="C302" s="40" t="s">
        <v>193</v>
      </c>
      <c r="D302" s="40">
        <v>1.0</v>
      </c>
      <c r="E302" s="40" t="s">
        <v>77</v>
      </c>
      <c r="F302" s="27"/>
      <c r="G302" s="26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35" t="s">
        <v>31</v>
      </c>
      <c r="B303" s="46">
        <v>42712.0</v>
      </c>
      <c r="C303" s="40" t="s">
        <v>193</v>
      </c>
      <c r="D303" s="40">
        <v>1.0</v>
      </c>
      <c r="E303" s="40" t="s">
        <v>213</v>
      </c>
      <c r="F303" s="27"/>
      <c r="G303" s="26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35" t="s">
        <v>31</v>
      </c>
      <c r="B304" s="48">
        <v>42712.0</v>
      </c>
      <c r="C304" s="51" t="s">
        <v>187</v>
      </c>
      <c r="D304" s="52">
        <v>1.0</v>
      </c>
      <c r="E304" s="51" t="s">
        <v>214</v>
      </c>
      <c r="F304" s="27"/>
      <c r="G304" s="26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35" t="s">
        <v>7</v>
      </c>
      <c r="B305" s="48">
        <v>42712.0</v>
      </c>
      <c r="C305" s="49" t="s">
        <v>193</v>
      </c>
      <c r="D305" s="53" t="s">
        <v>0</v>
      </c>
      <c r="E305" s="49" t="s">
        <v>77</v>
      </c>
      <c r="F305" s="27"/>
      <c r="G305" s="26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35" t="s">
        <v>7</v>
      </c>
      <c r="B306" s="48">
        <v>42712.0</v>
      </c>
      <c r="C306" s="49" t="s">
        <v>193</v>
      </c>
      <c r="D306" s="53" t="s">
        <v>0</v>
      </c>
      <c r="E306" s="49" t="s">
        <v>77</v>
      </c>
      <c r="F306" s="27"/>
      <c r="G306" s="26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35" t="s">
        <v>7</v>
      </c>
      <c r="B307" s="48">
        <v>42712.0</v>
      </c>
      <c r="C307" s="49" t="s">
        <v>193</v>
      </c>
      <c r="D307" s="53" t="s">
        <v>0</v>
      </c>
      <c r="E307" s="49" t="s">
        <v>77</v>
      </c>
      <c r="F307" s="27"/>
      <c r="G307" s="26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35" t="s">
        <v>15</v>
      </c>
      <c r="B308" s="46">
        <v>42713.0</v>
      </c>
      <c r="C308" s="40" t="s">
        <v>193</v>
      </c>
      <c r="D308" s="40">
        <v>1.0</v>
      </c>
      <c r="E308" s="40" t="s">
        <v>82</v>
      </c>
      <c r="F308" s="27"/>
      <c r="G308" s="26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35" t="s">
        <v>15</v>
      </c>
      <c r="B309" s="46">
        <v>42713.0</v>
      </c>
      <c r="C309" s="40" t="s">
        <v>193</v>
      </c>
      <c r="D309" s="40">
        <v>1.0</v>
      </c>
      <c r="E309" s="40" t="s">
        <v>82</v>
      </c>
      <c r="F309" s="27"/>
      <c r="G309" s="26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35" t="s">
        <v>54</v>
      </c>
      <c r="B310" s="46">
        <v>42713.0</v>
      </c>
      <c r="C310" s="40" t="s">
        <v>193</v>
      </c>
      <c r="D310" s="40">
        <v>1.0</v>
      </c>
      <c r="E310" s="40" t="s">
        <v>82</v>
      </c>
      <c r="F310" s="27"/>
      <c r="G310" s="26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35" t="s">
        <v>39</v>
      </c>
      <c r="B311" s="46">
        <v>42713.0</v>
      </c>
      <c r="C311" s="40" t="s">
        <v>193</v>
      </c>
      <c r="D311" s="40">
        <v>1.0</v>
      </c>
      <c r="E311" s="40" t="s">
        <v>82</v>
      </c>
      <c r="F311" s="27"/>
      <c r="G311" s="26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35" t="s">
        <v>31</v>
      </c>
      <c r="B312" s="46">
        <v>42713.0</v>
      </c>
      <c r="C312" s="40" t="s">
        <v>187</v>
      </c>
      <c r="D312" s="40">
        <v>1.0</v>
      </c>
      <c r="E312" s="40" t="s">
        <v>215</v>
      </c>
      <c r="F312" s="27"/>
      <c r="G312" s="26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35" t="s">
        <v>9</v>
      </c>
      <c r="B313" s="46">
        <v>42716.0</v>
      </c>
      <c r="C313" s="40" t="s">
        <v>216</v>
      </c>
      <c r="D313" s="40">
        <v>6.0</v>
      </c>
      <c r="E313" s="40" t="s">
        <v>217</v>
      </c>
      <c r="F313" s="27"/>
      <c r="G313" s="26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35" t="s">
        <v>7</v>
      </c>
      <c r="B314" s="46">
        <v>42716.0</v>
      </c>
      <c r="C314" s="40" t="s">
        <v>218</v>
      </c>
      <c r="D314" s="40">
        <v>6.0</v>
      </c>
      <c r="E314" s="40" t="s">
        <v>217</v>
      </c>
      <c r="F314" s="27"/>
      <c r="G314" s="26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35" t="s">
        <v>22</v>
      </c>
      <c r="B315" s="46">
        <v>42716.0</v>
      </c>
      <c r="C315" s="40" t="s">
        <v>219</v>
      </c>
      <c r="D315" s="40">
        <v>6.0</v>
      </c>
      <c r="E315" s="40" t="s">
        <v>217</v>
      </c>
      <c r="F315" s="27"/>
      <c r="G315" s="26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35" t="s">
        <v>38</v>
      </c>
      <c r="B316" s="46">
        <v>42716.0</v>
      </c>
      <c r="C316" s="40" t="s">
        <v>220</v>
      </c>
      <c r="D316" s="40">
        <v>4.0</v>
      </c>
      <c r="E316" s="40" t="s">
        <v>217</v>
      </c>
      <c r="F316" s="27"/>
      <c r="G316" s="26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35" t="s">
        <v>20</v>
      </c>
      <c r="B317" s="46">
        <v>42716.0</v>
      </c>
      <c r="C317" s="40" t="s">
        <v>147</v>
      </c>
      <c r="D317" s="40">
        <v>15.0</v>
      </c>
      <c r="E317" s="40" t="s">
        <v>217</v>
      </c>
      <c r="F317" s="27"/>
      <c r="G317" s="2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35" t="s">
        <v>8</v>
      </c>
      <c r="B318" s="46">
        <v>42716.0</v>
      </c>
      <c r="C318" s="40" t="s">
        <v>220</v>
      </c>
      <c r="D318" s="40">
        <v>4.0</v>
      </c>
      <c r="E318" s="40" t="s">
        <v>217</v>
      </c>
      <c r="F318" s="27"/>
      <c r="G318" s="26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35" t="s">
        <v>57</v>
      </c>
      <c r="B319" s="46">
        <v>42716.0</v>
      </c>
      <c r="C319" s="40" t="s">
        <v>220</v>
      </c>
      <c r="D319" s="40">
        <v>4.0</v>
      </c>
      <c r="E319" s="40" t="s">
        <v>217</v>
      </c>
      <c r="F319" s="27"/>
      <c r="G319" s="26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35" t="s">
        <v>30</v>
      </c>
      <c r="B320" s="46">
        <v>42716.0</v>
      </c>
      <c r="C320" s="40" t="s">
        <v>220</v>
      </c>
      <c r="D320" s="40">
        <v>4.0</v>
      </c>
      <c r="E320" s="40" t="s">
        <v>217</v>
      </c>
      <c r="F320" s="27"/>
      <c r="G320" s="26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35" t="s">
        <v>11</v>
      </c>
      <c r="B321" s="46">
        <v>42716.0</v>
      </c>
      <c r="C321" s="40" t="s">
        <v>220</v>
      </c>
      <c r="D321" s="40">
        <v>4.0</v>
      </c>
      <c r="E321" s="40" t="s">
        <v>217</v>
      </c>
      <c r="F321" s="27"/>
      <c r="G321" s="26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35" t="s">
        <v>6</v>
      </c>
      <c r="B322" s="46">
        <v>42716.0</v>
      </c>
      <c r="C322" s="40" t="s">
        <v>220</v>
      </c>
      <c r="D322" s="40">
        <v>4.0</v>
      </c>
      <c r="E322" s="40" t="s">
        <v>217</v>
      </c>
      <c r="F322" s="27"/>
      <c r="G322" s="26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35" t="s">
        <v>34</v>
      </c>
      <c r="B323" s="46">
        <v>42716.0</v>
      </c>
      <c r="C323" s="40" t="s">
        <v>220</v>
      </c>
      <c r="D323" s="40">
        <v>4.0</v>
      </c>
      <c r="E323" s="40" t="s">
        <v>217</v>
      </c>
      <c r="F323" s="27"/>
      <c r="G323" s="26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35" t="s">
        <v>32</v>
      </c>
      <c r="B324" s="46">
        <v>42716.0</v>
      </c>
      <c r="C324" s="40" t="s">
        <v>220</v>
      </c>
      <c r="D324" s="40">
        <v>4.0</v>
      </c>
      <c r="E324" s="40" t="s">
        <v>217</v>
      </c>
      <c r="F324" s="27"/>
      <c r="G324" s="26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35" t="s">
        <v>35</v>
      </c>
      <c r="B325" s="46">
        <v>42716.0</v>
      </c>
      <c r="C325" s="40" t="s">
        <v>220</v>
      </c>
      <c r="D325" s="40">
        <v>4.0</v>
      </c>
      <c r="E325" s="40" t="s">
        <v>217</v>
      </c>
      <c r="F325" s="27"/>
      <c r="G325" s="26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35" t="s">
        <v>6</v>
      </c>
      <c r="B326" s="46">
        <v>42716.0</v>
      </c>
      <c r="C326" s="40" t="s">
        <v>193</v>
      </c>
      <c r="D326" s="40">
        <v>1.0</v>
      </c>
      <c r="E326" s="40" t="s">
        <v>82</v>
      </c>
      <c r="F326" s="27"/>
      <c r="G326" s="26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35" t="s">
        <v>60</v>
      </c>
      <c r="B327" s="46">
        <v>42716.0</v>
      </c>
      <c r="C327" s="40" t="s">
        <v>195</v>
      </c>
      <c r="D327" s="40">
        <v>1.0</v>
      </c>
      <c r="E327" s="40" t="s">
        <v>82</v>
      </c>
      <c r="F327" s="27"/>
      <c r="G327" s="26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35" t="s">
        <v>18</v>
      </c>
      <c r="B328" s="46">
        <v>42716.0</v>
      </c>
      <c r="C328" s="40" t="s">
        <v>193</v>
      </c>
      <c r="D328" s="40">
        <v>1.0</v>
      </c>
      <c r="E328" s="40" t="s">
        <v>217</v>
      </c>
      <c r="F328" s="27"/>
      <c r="G328" s="26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35" t="s">
        <v>18</v>
      </c>
      <c r="B329" s="46">
        <v>42716.0</v>
      </c>
      <c r="C329" s="40" t="s">
        <v>193</v>
      </c>
      <c r="D329" s="40">
        <v>1.0</v>
      </c>
      <c r="E329" s="40" t="s">
        <v>217</v>
      </c>
      <c r="F329" s="27"/>
      <c r="G329" s="26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35" t="s">
        <v>18</v>
      </c>
      <c r="B330" s="46">
        <v>42716.0</v>
      </c>
      <c r="C330" s="40" t="s">
        <v>193</v>
      </c>
      <c r="D330" s="40">
        <v>1.0</v>
      </c>
      <c r="E330" s="40" t="s">
        <v>221</v>
      </c>
      <c r="F330" s="27"/>
      <c r="G330" s="26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35" t="s">
        <v>54</v>
      </c>
      <c r="B331" s="46">
        <v>42716.0</v>
      </c>
      <c r="C331" s="40" t="s">
        <v>195</v>
      </c>
      <c r="D331" s="40">
        <v>1.0</v>
      </c>
      <c r="E331" s="40" t="s">
        <v>82</v>
      </c>
      <c r="F331" s="27"/>
      <c r="G331" s="26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35" t="s">
        <v>39</v>
      </c>
      <c r="B332" s="46">
        <v>42716.0</v>
      </c>
      <c r="C332" s="40" t="s">
        <v>193</v>
      </c>
      <c r="D332" s="40">
        <v>1.0</v>
      </c>
      <c r="E332" s="40" t="s">
        <v>82</v>
      </c>
      <c r="F332" s="27"/>
      <c r="G332" s="26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35" t="s">
        <v>31</v>
      </c>
      <c r="B333" s="46">
        <v>42716.0</v>
      </c>
      <c r="C333" s="40" t="s">
        <v>195</v>
      </c>
      <c r="D333" s="40">
        <v>1.0</v>
      </c>
      <c r="E333" s="40" t="s">
        <v>221</v>
      </c>
      <c r="F333" s="27"/>
      <c r="G333" s="26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35" t="s">
        <v>32</v>
      </c>
      <c r="B334" s="46">
        <v>42716.0</v>
      </c>
      <c r="C334" s="40" t="s">
        <v>222</v>
      </c>
      <c r="D334" s="40">
        <v>1.0</v>
      </c>
      <c r="E334" s="40" t="s">
        <v>223</v>
      </c>
      <c r="F334" s="27"/>
      <c r="G334" s="26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35" t="s">
        <v>22</v>
      </c>
      <c r="B335" s="46">
        <v>42716.0</v>
      </c>
      <c r="C335" s="40" t="s">
        <v>193</v>
      </c>
      <c r="D335" s="40">
        <v>1.0</v>
      </c>
      <c r="E335" s="40" t="s">
        <v>224</v>
      </c>
      <c r="F335" s="27"/>
      <c r="G335" s="26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35" t="s">
        <v>22</v>
      </c>
      <c r="B336" s="46">
        <v>42717.0</v>
      </c>
      <c r="C336" s="40" t="s">
        <v>193</v>
      </c>
      <c r="D336" s="40">
        <v>1.0</v>
      </c>
      <c r="E336" s="40" t="s">
        <v>77</v>
      </c>
      <c r="F336" s="27"/>
      <c r="G336" s="26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35" t="s">
        <v>22</v>
      </c>
      <c r="B337" s="46">
        <v>42717.0</v>
      </c>
      <c r="C337" s="40" t="s">
        <v>187</v>
      </c>
      <c r="D337" s="40">
        <v>1.0</v>
      </c>
      <c r="E337" s="40" t="s">
        <v>223</v>
      </c>
      <c r="F337" s="27"/>
      <c r="G337" s="26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35" t="s">
        <v>15</v>
      </c>
      <c r="B338" s="46">
        <v>42717.0</v>
      </c>
      <c r="C338" s="40" t="s">
        <v>193</v>
      </c>
      <c r="D338" s="40">
        <v>1.0</v>
      </c>
      <c r="E338" s="40" t="s">
        <v>132</v>
      </c>
      <c r="F338" s="27"/>
      <c r="G338" s="26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35" t="s">
        <v>34</v>
      </c>
      <c r="B339" s="46">
        <v>42717.0</v>
      </c>
      <c r="C339" s="40" t="s">
        <v>193</v>
      </c>
      <c r="D339" s="40">
        <v>1.0</v>
      </c>
      <c r="E339" s="40" t="s">
        <v>225</v>
      </c>
      <c r="F339" s="27"/>
      <c r="G339" s="26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35" t="s">
        <v>54</v>
      </c>
      <c r="B340" s="46">
        <v>42718.0</v>
      </c>
      <c r="C340" s="40" t="s">
        <v>222</v>
      </c>
      <c r="D340" s="40">
        <v>1.0</v>
      </c>
      <c r="E340" s="40" t="s">
        <v>226</v>
      </c>
      <c r="F340" s="27"/>
      <c r="G340" s="26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35" t="s">
        <v>54</v>
      </c>
      <c r="B341" s="46">
        <v>42718.0</v>
      </c>
      <c r="C341" s="40" t="s">
        <v>193</v>
      </c>
      <c r="D341" s="40">
        <v>1.0</v>
      </c>
      <c r="E341" s="40" t="s">
        <v>132</v>
      </c>
      <c r="F341" s="27"/>
      <c r="G341" s="26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35" t="s">
        <v>11</v>
      </c>
      <c r="B342" s="46">
        <v>42718.0</v>
      </c>
      <c r="C342" s="40" t="s">
        <v>193</v>
      </c>
      <c r="D342" s="40">
        <v>1.0</v>
      </c>
      <c r="E342" s="40" t="s">
        <v>132</v>
      </c>
      <c r="F342" s="27"/>
      <c r="G342" s="26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35" t="s">
        <v>34</v>
      </c>
      <c r="B343" s="46">
        <v>42718.0</v>
      </c>
      <c r="C343" s="40" t="s">
        <v>193</v>
      </c>
      <c r="D343" s="40">
        <v>1.0</v>
      </c>
      <c r="E343" s="40" t="s">
        <v>132</v>
      </c>
      <c r="F343" s="27"/>
      <c r="G343" s="26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35" t="s">
        <v>34</v>
      </c>
      <c r="B344" s="46">
        <v>42719.0</v>
      </c>
      <c r="C344" s="40" t="s">
        <v>222</v>
      </c>
      <c r="D344" s="40">
        <v>1.0</v>
      </c>
      <c r="E344" s="40" t="s">
        <v>132</v>
      </c>
      <c r="F344" s="27"/>
      <c r="G344" s="26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35" t="s">
        <v>31</v>
      </c>
      <c r="B345" s="46">
        <v>42719.0</v>
      </c>
      <c r="C345" s="40" t="s">
        <v>222</v>
      </c>
      <c r="D345" s="40">
        <v>1.0</v>
      </c>
      <c r="E345" s="40" t="s">
        <v>227</v>
      </c>
      <c r="F345" s="27"/>
      <c r="G345" s="26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35" t="s">
        <v>6</v>
      </c>
      <c r="B346" s="46">
        <v>42720.0</v>
      </c>
      <c r="C346" s="40" t="s">
        <v>193</v>
      </c>
      <c r="D346" s="40">
        <v>1.0</v>
      </c>
      <c r="E346" s="40" t="s">
        <v>77</v>
      </c>
      <c r="F346" s="27"/>
      <c r="G346" s="26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35" t="s">
        <v>34</v>
      </c>
      <c r="B347" s="46">
        <v>42720.0</v>
      </c>
      <c r="C347" s="40" t="s">
        <v>193</v>
      </c>
      <c r="D347" s="40">
        <v>1.0</v>
      </c>
      <c r="E347" s="40" t="s">
        <v>132</v>
      </c>
      <c r="F347" s="27"/>
      <c r="G347" s="26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35" t="s">
        <v>60</v>
      </c>
      <c r="B348" s="46">
        <v>42720.0</v>
      </c>
      <c r="C348" s="40" t="s">
        <v>193</v>
      </c>
      <c r="D348" s="40">
        <v>1.0</v>
      </c>
      <c r="E348" s="40" t="s">
        <v>132</v>
      </c>
      <c r="F348" s="27"/>
      <c r="G348" s="26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35" t="s">
        <v>60</v>
      </c>
      <c r="B349" s="46">
        <v>42720.0</v>
      </c>
      <c r="C349" s="40" t="s">
        <v>195</v>
      </c>
      <c r="D349" s="40">
        <v>1.0</v>
      </c>
      <c r="E349" s="40" t="s">
        <v>132</v>
      </c>
      <c r="F349" s="27"/>
      <c r="G349" s="26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35" t="s">
        <v>7</v>
      </c>
      <c r="B350" s="46">
        <v>42720.0</v>
      </c>
      <c r="C350" s="40" t="s">
        <v>193</v>
      </c>
      <c r="D350" s="40">
        <v>1.0</v>
      </c>
      <c r="E350" s="40" t="s">
        <v>132</v>
      </c>
      <c r="F350" s="27"/>
      <c r="G350" s="2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35" t="s">
        <v>38</v>
      </c>
      <c r="B351" s="46">
        <v>42720.0</v>
      </c>
      <c r="C351" s="40" t="s">
        <v>187</v>
      </c>
      <c r="D351" s="40">
        <v>1.0</v>
      </c>
      <c r="E351" s="40" t="s">
        <v>228</v>
      </c>
      <c r="F351" s="27"/>
      <c r="G351" s="26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35" t="s">
        <v>34</v>
      </c>
      <c r="B352" s="46">
        <v>42723.0</v>
      </c>
      <c r="C352" s="40" t="s">
        <v>193</v>
      </c>
      <c r="D352" s="40">
        <v>1.0</v>
      </c>
      <c r="E352" s="40" t="s">
        <v>132</v>
      </c>
      <c r="F352" s="27"/>
      <c r="G352" s="26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35" t="s">
        <v>57</v>
      </c>
      <c r="B353" s="46">
        <v>42723.0</v>
      </c>
      <c r="C353" s="40" t="s">
        <v>222</v>
      </c>
      <c r="D353" s="40">
        <v>1.0</v>
      </c>
      <c r="E353" s="40" t="s">
        <v>125</v>
      </c>
      <c r="F353" s="27"/>
      <c r="G353" s="26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35" t="s">
        <v>48</v>
      </c>
      <c r="B354" s="46">
        <v>42723.0</v>
      </c>
      <c r="C354" s="40" t="s">
        <v>195</v>
      </c>
      <c r="D354" s="40">
        <v>1.0</v>
      </c>
      <c r="E354" s="40" t="s">
        <v>121</v>
      </c>
      <c r="F354" s="27"/>
      <c r="G354" s="26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35" t="s">
        <v>64</v>
      </c>
      <c r="B355" s="46">
        <v>42723.0</v>
      </c>
      <c r="C355" s="40" t="s">
        <v>195</v>
      </c>
      <c r="D355" s="40">
        <v>1.0</v>
      </c>
      <c r="E355" s="40" t="s">
        <v>125</v>
      </c>
      <c r="F355" s="27"/>
      <c r="G355" s="26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35" t="s">
        <v>22</v>
      </c>
      <c r="B356" s="46">
        <v>42724.0</v>
      </c>
      <c r="C356" s="40" t="s">
        <v>187</v>
      </c>
      <c r="D356" s="40">
        <v>1.0</v>
      </c>
      <c r="E356" s="40"/>
      <c r="F356" s="27"/>
      <c r="G356" s="26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35" t="s">
        <v>25</v>
      </c>
      <c r="B357" s="46">
        <v>42724.0</v>
      </c>
      <c r="C357" s="40" t="s">
        <v>222</v>
      </c>
      <c r="D357" s="40">
        <v>1.0</v>
      </c>
      <c r="E357" s="40" t="s">
        <v>229</v>
      </c>
      <c r="F357" s="27"/>
      <c r="G357" s="26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35" t="s">
        <v>39</v>
      </c>
      <c r="B358" s="46">
        <v>42725.0</v>
      </c>
      <c r="C358" s="40" t="s">
        <v>222</v>
      </c>
      <c r="D358" s="40">
        <v>1.0</v>
      </c>
      <c r="E358" s="40" t="s">
        <v>230</v>
      </c>
      <c r="F358" s="27"/>
      <c r="G358" s="26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35" t="s">
        <v>34</v>
      </c>
      <c r="B359" s="46">
        <v>42725.0</v>
      </c>
      <c r="C359" s="40" t="s">
        <v>193</v>
      </c>
      <c r="D359" s="40">
        <v>1.0</v>
      </c>
      <c r="E359" s="40" t="s">
        <v>132</v>
      </c>
      <c r="F359" s="27"/>
      <c r="G359" s="26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35" t="s">
        <v>34</v>
      </c>
      <c r="B360" s="46">
        <v>42726.0</v>
      </c>
      <c r="C360" s="40" t="s">
        <v>195</v>
      </c>
      <c r="D360" s="40">
        <v>1.0</v>
      </c>
      <c r="E360" s="40" t="s">
        <v>231</v>
      </c>
      <c r="F360" s="27"/>
      <c r="G360" s="26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35" t="s">
        <v>31</v>
      </c>
      <c r="B361" s="46">
        <v>42727.0</v>
      </c>
      <c r="C361" s="40" t="s">
        <v>193</v>
      </c>
      <c r="D361" s="40">
        <v>1.0</v>
      </c>
      <c r="E361" s="40" t="s">
        <v>132</v>
      </c>
      <c r="F361" s="27"/>
      <c r="G361" s="26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35" t="s">
        <v>39</v>
      </c>
      <c r="B362" s="46">
        <v>42727.0</v>
      </c>
      <c r="C362" s="40" t="s">
        <v>195</v>
      </c>
      <c r="D362" s="40">
        <v>1.0</v>
      </c>
      <c r="E362" s="40" t="s">
        <v>132</v>
      </c>
      <c r="F362" s="27"/>
      <c r="G362" s="26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35" t="s">
        <v>30</v>
      </c>
      <c r="B363" s="46">
        <v>42730.0</v>
      </c>
      <c r="C363" s="40" t="s">
        <v>193</v>
      </c>
      <c r="D363" s="40">
        <v>1.0</v>
      </c>
      <c r="E363" s="40" t="s">
        <v>132</v>
      </c>
      <c r="F363" s="27"/>
      <c r="G363" s="26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35" t="s">
        <v>38</v>
      </c>
      <c r="B364" s="46">
        <v>42730.0</v>
      </c>
      <c r="C364" s="40" t="s">
        <v>187</v>
      </c>
      <c r="D364" s="40">
        <v>1.0</v>
      </c>
      <c r="E364" s="40" t="s">
        <v>232</v>
      </c>
      <c r="F364" s="27"/>
      <c r="G364" s="26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35" t="s">
        <v>34</v>
      </c>
      <c r="B365" s="46">
        <v>42730.0</v>
      </c>
      <c r="C365" s="40" t="s">
        <v>193</v>
      </c>
      <c r="D365" s="40">
        <v>1.0</v>
      </c>
      <c r="E365" s="40" t="s">
        <v>82</v>
      </c>
      <c r="F365" s="27"/>
      <c r="G365" s="26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35" t="s">
        <v>7</v>
      </c>
      <c r="B366" s="46">
        <v>42730.0</v>
      </c>
      <c r="C366" s="40" t="s">
        <v>193</v>
      </c>
      <c r="D366" s="40">
        <v>1.0</v>
      </c>
      <c r="E366" s="40" t="s">
        <v>121</v>
      </c>
      <c r="F366" s="27"/>
      <c r="G366" s="26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35" t="s">
        <v>25</v>
      </c>
      <c r="B367" s="46">
        <v>42731.0</v>
      </c>
      <c r="C367" s="40" t="s">
        <v>193</v>
      </c>
      <c r="D367" s="40">
        <v>1.0</v>
      </c>
      <c r="E367" s="40" t="s">
        <v>121</v>
      </c>
      <c r="F367" s="27"/>
      <c r="G367" s="26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35" t="s">
        <v>6</v>
      </c>
      <c r="B368" s="46">
        <v>42731.0</v>
      </c>
      <c r="C368" s="40" t="s">
        <v>193</v>
      </c>
      <c r="D368" s="40">
        <v>1.0</v>
      </c>
      <c r="E368" s="40" t="s">
        <v>121</v>
      </c>
      <c r="F368" s="27"/>
      <c r="G368" s="26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35" t="s">
        <v>6</v>
      </c>
      <c r="B369" s="46">
        <v>42731.0</v>
      </c>
      <c r="C369" s="40" t="s">
        <v>222</v>
      </c>
      <c r="D369" s="40">
        <v>1.0</v>
      </c>
      <c r="E369" s="40" t="s">
        <v>233</v>
      </c>
      <c r="F369" s="27"/>
      <c r="G369" s="26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35" t="s">
        <v>15</v>
      </c>
      <c r="B370" s="46">
        <v>42731.0</v>
      </c>
      <c r="C370" s="40" t="s">
        <v>195</v>
      </c>
      <c r="D370" s="40">
        <v>1.0</v>
      </c>
      <c r="E370" s="40" t="s">
        <v>121</v>
      </c>
      <c r="F370" s="27"/>
      <c r="G370" s="26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35" t="s">
        <v>18</v>
      </c>
      <c r="B371" s="46">
        <v>42731.0</v>
      </c>
      <c r="C371" s="40" t="s">
        <v>193</v>
      </c>
      <c r="D371" s="40">
        <v>1.0</v>
      </c>
      <c r="E371" s="40" t="s">
        <v>121</v>
      </c>
      <c r="F371" s="27"/>
      <c r="G371" s="26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35" t="s">
        <v>34</v>
      </c>
      <c r="B372" s="46">
        <v>42731.0</v>
      </c>
      <c r="C372" s="40" t="s">
        <v>222</v>
      </c>
      <c r="D372" s="40">
        <v>1.0</v>
      </c>
      <c r="E372" s="40" t="s">
        <v>234</v>
      </c>
      <c r="F372" s="27"/>
      <c r="G372" s="26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35" t="s">
        <v>30</v>
      </c>
      <c r="B373" s="46">
        <v>42732.0</v>
      </c>
      <c r="C373" s="40" t="s">
        <v>193</v>
      </c>
      <c r="D373" s="40">
        <v>1.0</v>
      </c>
      <c r="E373" s="40" t="s">
        <v>235</v>
      </c>
      <c r="F373" s="27"/>
      <c r="G373" s="26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35" t="s">
        <v>15</v>
      </c>
      <c r="B374" s="46">
        <v>42732.0</v>
      </c>
      <c r="C374" s="40" t="s">
        <v>193</v>
      </c>
      <c r="D374" s="40">
        <v>1.0</v>
      </c>
      <c r="E374" s="40" t="s">
        <v>82</v>
      </c>
      <c r="F374" s="27"/>
      <c r="G374" s="26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35" t="s">
        <v>7</v>
      </c>
      <c r="B375" s="46">
        <v>42732.0</v>
      </c>
      <c r="C375" s="40" t="s">
        <v>193</v>
      </c>
      <c r="D375" s="40">
        <v>1.0</v>
      </c>
      <c r="E375" s="40" t="s">
        <v>121</v>
      </c>
      <c r="F375" s="27"/>
      <c r="G375" s="26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35" t="s">
        <v>41</v>
      </c>
      <c r="B376" s="46">
        <v>42733.0</v>
      </c>
      <c r="C376" s="40" t="s">
        <v>193</v>
      </c>
      <c r="D376" s="40">
        <v>1.0</v>
      </c>
      <c r="E376" s="40" t="s">
        <v>121</v>
      </c>
      <c r="F376" s="27"/>
      <c r="G376" s="26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35" t="s">
        <v>41</v>
      </c>
      <c r="B377" s="46">
        <v>42733.0</v>
      </c>
      <c r="C377" s="40" t="s">
        <v>193</v>
      </c>
      <c r="D377" s="40">
        <v>1.0</v>
      </c>
      <c r="E377" s="40" t="s">
        <v>121</v>
      </c>
      <c r="F377" s="27"/>
      <c r="G377" s="26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35" t="s">
        <v>31</v>
      </c>
      <c r="B378" s="46">
        <v>42733.0</v>
      </c>
      <c r="C378" s="40" t="s">
        <v>222</v>
      </c>
      <c r="D378" s="40">
        <v>1.0</v>
      </c>
      <c r="E378" s="40" t="s">
        <v>121</v>
      </c>
      <c r="F378" s="27"/>
      <c r="G378" s="26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35" t="s">
        <v>6</v>
      </c>
      <c r="B379" s="46">
        <v>42733.0</v>
      </c>
      <c r="C379" s="40" t="s">
        <v>193</v>
      </c>
      <c r="D379" s="40">
        <v>1.0</v>
      </c>
      <c r="E379" s="40" t="s">
        <v>82</v>
      </c>
      <c r="F379" s="27"/>
      <c r="G379" s="26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35" t="s">
        <v>66</v>
      </c>
      <c r="B380" s="46">
        <v>42733.0</v>
      </c>
      <c r="C380" s="40" t="s">
        <v>193</v>
      </c>
      <c r="D380" s="40">
        <v>1.0</v>
      </c>
      <c r="E380" s="40" t="s">
        <v>121</v>
      </c>
      <c r="F380" s="27"/>
      <c r="G380" s="26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35" t="s">
        <v>7</v>
      </c>
      <c r="B381" s="46">
        <v>42733.0</v>
      </c>
      <c r="C381" s="40" t="s">
        <v>222</v>
      </c>
      <c r="D381" s="40">
        <v>1.0</v>
      </c>
      <c r="E381" s="40" t="s">
        <v>82</v>
      </c>
      <c r="F381" s="27"/>
      <c r="G381" s="26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35" t="s">
        <v>48</v>
      </c>
      <c r="B382" s="46">
        <v>42733.0</v>
      </c>
      <c r="C382" s="40" t="s">
        <v>193</v>
      </c>
      <c r="D382" s="40">
        <v>1.0</v>
      </c>
      <c r="E382" s="40" t="s">
        <v>82</v>
      </c>
      <c r="F382" s="27"/>
      <c r="G382" s="26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35" t="s">
        <v>7</v>
      </c>
      <c r="B383" s="46">
        <v>42734.0</v>
      </c>
      <c r="C383" s="40" t="s">
        <v>195</v>
      </c>
      <c r="D383" s="40">
        <v>1.0</v>
      </c>
      <c r="E383" s="40"/>
      <c r="F383" s="27"/>
      <c r="G383" s="26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35" t="s">
        <v>59</v>
      </c>
      <c r="B384" s="46">
        <v>42734.0</v>
      </c>
      <c r="C384" s="40" t="s">
        <v>193</v>
      </c>
      <c r="D384" s="40">
        <v>1.0</v>
      </c>
      <c r="E384" s="40" t="s">
        <v>236</v>
      </c>
      <c r="F384" s="27"/>
      <c r="G384" s="26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35" t="s">
        <v>31</v>
      </c>
      <c r="B385" s="46">
        <v>42734.0</v>
      </c>
      <c r="C385" s="40" t="s">
        <v>195</v>
      </c>
      <c r="D385" s="40">
        <v>1.0</v>
      </c>
      <c r="E385" s="40" t="s">
        <v>237</v>
      </c>
      <c r="F385" s="27"/>
      <c r="G385" s="26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35" t="s">
        <v>31</v>
      </c>
      <c r="B386" s="46">
        <v>42734.0</v>
      </c>
      <c r="C386" s="40" t="s">
        <v>195</v>
      </c>
      <c r="D386" s="40">
        <v>1.0</v>
      </c>
      <c r="E386" s="40" t="s">
        <v>82</v>
      </c>
      <c r="F386" s="27"/>
      <c r="G386" s="26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35" t="s">
        <v>34</v>
      </c>
      <c r="B387" s="46">
        <v>42734.0</v>
      </c>
      <c r="C387" s="40" t="s">
        <v>193</v>
      </c>
      <c r="D387" s="40">
        <v>1.0</v>
      </c>
      <c r="E387" s="40" t="s">
        <v>121</v>
      </c>
      <c r="F387" s="27"/>
      <c r="G387" s="26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35" t="s">
        <v>10</v>
      </c>
      <c r="B388" s="46">
        <v>42734.0</v>
      </c>
      <c r="C388" s="40" t="s">
        <v>195</v>
      </c>
      <c r="D388" s="40">
        <v>1.0</v>
      </c>
      <c r="E388" s="40"/>
      <c r="F388" s="27"/>
      <c r="G388" s="26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35" t="s">
        <v>54</v>
      </c>
      <c r="B389" s="46">
        <v>42734.0</v>
      </c>
      <c r="C389" s="40" t="s">
        <v>193</v>
      </c>
      <c r="D389" s="40">
        <v>1.0</v>
      </c>
      <c r="E389" s="40" t="s">
        <v>82</v>
      </c>
      <c r="F389" s="27"/>
      <c r="G389" s="26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35" t="s">
        <v>60</v>
      </c>
      <c r="B390" s="46">
        <v>42734.0</v>
      </c>
      <c r="C390" s="40" t="s">
        <v>193</v>
      </c>
      <c r="D390" s="40">
        <v>1.0</v>
      </c>
      <c r="E390" s="40" t="s">
        <v>121</v>
      </c>
      <c r="F390" s="27"/>
      <c r="G390" s="26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35" t="s">
        <v>48</v>
      </c>
      <c r="B391" s="46">
        <v>42734.0</v>
      </c>
      <c r="C391" s="40" t="s">
        <v>222</v>
      </c>
      <c r="D391" s="40">
        <v>1.0</v>
      </c>
      <c r="E391" s="40" t="s">
        <v>82</v>
      </c>
      <c r="F391" s="27"/>
      <c r="G391" s="26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35"/>
      <c r="B392" s="46"/>
      <c r="C392" s="40"/>
      <c r="D392" s="40"/>
      <c r="E392" s="40"/>
      <c r="F392" s="27"/>
      <c r="G392" s="26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35"/>
      <c r="B393" s="46"/>
      <c r="C393" s="40"/>
      <c r="D393" s="40"/>
      <c r="E393" s="40"/>
      <c r="F393" s="27"/>
      <c r="G393" s="26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35"/>
      <c r="B394" s="46"/>
      <c r="C394" s="40"/>
      <c r="D394" s="40"/>
      <c r="E394" s="40"/>
      <c r="F394" s="27"/>
      <c r="G394" s="26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35"/>
      <c r="B395" s="46"/>
      <c r="C395" s="40"/>
      <c r="D395" s="40"/>
      <c r="E395" s="40"/>
      <c r="F395" s="27"/>
      <c r="G395" s="26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35"/>
      <c r="B396" s="46"/>
      <c r="C396" s="40"/>
      <c r="D396" s="40"/>
      <c r="E396" s="40"/>
      <c r="F396" s="27"/>
      <c r="G396" s="26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35"/>
      <c r="B397" s="46"/>
      <c r="C397" s="40"/>
      <c r="D397" s="40"/>
      <c r="E397" s="40"/>
      <c r="F397" s="27"/>
      <c r="G397" s="26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35"/>
      <c r="B398" s="46"/>
      <c r="C398" s="40"/>
      <c r="D398" s="40"/>
      <c r="E398" s="40"/>
      <c r="F398" s="27"/>
      <c r="G398" s="26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35"/>
      <c r="B399" s="46"/>
      <c r="C399" s="40"/>
      <c r="D399" s="40"/>
      <c r="E399" s="40"/>
      <c r="F399" s="27"/>
      <c r="G399" s="26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35"/>
      <c r="B400" s="46"/>
      <c r="C400" s="40"/>
      <c r="D400" s="40"/>
      <c r="E400" s="40"/>
      <c r="F400" s="27"/>
      <c r="G400" s="26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6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6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6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6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6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6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6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6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6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6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6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6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6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6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6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6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6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6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6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6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6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6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6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6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6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6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6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6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6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6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6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6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6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6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6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6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6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6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6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6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6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6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6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6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6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6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6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6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6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6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6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6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6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6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6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6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6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6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6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6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6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6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6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6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6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6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6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6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6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6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6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6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6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6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6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6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6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6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6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6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6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6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6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6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6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6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6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6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6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6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6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6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6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6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6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6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6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6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6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6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6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6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6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6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6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6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6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6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6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6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6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6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6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6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6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6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6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6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6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6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6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6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6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6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6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6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6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6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6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6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6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6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6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6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6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6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6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6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6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6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6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6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6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6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6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6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6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6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6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6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6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6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6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6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6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6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6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6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6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6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6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6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6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6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6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6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6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6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6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6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6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6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6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6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6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6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6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6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6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6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6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6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6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6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6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6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6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6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6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6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6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6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6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6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6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6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6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6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6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6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6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6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6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6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6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6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6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6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6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6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6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6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6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6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6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6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6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6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6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6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6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6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6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6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6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6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6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6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6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6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6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6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6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6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6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6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6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6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6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6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6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6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6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6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6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6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6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6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6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6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6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6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6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6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6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6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6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6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6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6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6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6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6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6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6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6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6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6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6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6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6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6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6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6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6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6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6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6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6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6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6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6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6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6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6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6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6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6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6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6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6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6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6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6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6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6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6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6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6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6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6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6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6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6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6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6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6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6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6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6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6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6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6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6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6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6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6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6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6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6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6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6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6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6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6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6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6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6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6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6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6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6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6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6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6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6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6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6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6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6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6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6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6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6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6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6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6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6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6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6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6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6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6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6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6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6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6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6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6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6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6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6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6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6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6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6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6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6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6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6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6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6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6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6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6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6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6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6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6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6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6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6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6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6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6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6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6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6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6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6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6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6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6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6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6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6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6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6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6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6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6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6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6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6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6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6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6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6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6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6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6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6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6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6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6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6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6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6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6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6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6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6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6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6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6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6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6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6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6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6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6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6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6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6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6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6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6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6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6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6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6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6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6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6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6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6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6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6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6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6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6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6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6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6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6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6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6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6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6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6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6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6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6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6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6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6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6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6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6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6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6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6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6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6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6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6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6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6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6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6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6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6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6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6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6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6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6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6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6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6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6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6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6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6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6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6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6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6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6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6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6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6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6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6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6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6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6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6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6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6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6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6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6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6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6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6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6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6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6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6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6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6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6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6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6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6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6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6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6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6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6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6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6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6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6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6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6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6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6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6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6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6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6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6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6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6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6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6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6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6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</sheetData>
  <autoFilter ref="$A$3:$E$391"/>
  <mergeCells count="1">
    <mergeCell ref="A1:E1"/>
  </mergeCells>
  <dataValidations>
    <dataValidation type="list" allowBlank="1" sqref="A4:A400">
      <formula1>"Adriano,Aline,Allan,Ana Cláudia,Ana Nery,André Barros,Camila,Carlos Henrique,Cláudio,Cândida,Daniele,Duda,Ednardo,Ednardo Filho,Ellan,Elza,Franzé,Fred,Germano,Gibi,Haron,Ingrid,João,Kerginaldo,Leninha,Lialda,Liliana,Lobinho,Marinas,Marluce,Mayra,Márcia Brasil,Márcia Gomes,Neiva,Neusa,Nádia,Osias,Patrícia,Paula Fernandes,Paulo Mendonça,Ricardo Germano,Rogério,Régis,Selma,Silvia Helena,Solange,Stael,Suderland,Sérgio Gomes,Thales,Vagner,Valdênia,Valéria,Vandécio,Vanúsia,Vera,Vilani,Walter Galvão"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5.13"/>
    <col customWidth="1" min="2" max="2" width="14.63"/>
    <col customWidth="1" min="3" max="3" width="10.63"/>
    <col customWidth="1" min="4" max="4" width="13.13"/>
  </cols>
  <sheetData>
    <row r="1">
      <c r="A1" s="1"/>
      <c r="B1" s="1" t="s">
        <v>49</v>
      </c>
    </row>
    <row r="2">
      <c r="A2" s="2"/>
      <c r="B2" s="2" t="s">
        <v>1</v>
      </c>
    </row>
    <row r="3">
      <c r="A3" s="18" t="s">
        <v>50</v>
      </c>
      <c r="B3" s="18" t="s">
        <v>51</v>
      </c>
      <c r="C3" s="18" t="s">
        <v>52</v>
      </c>
      <c r="D3" s="18" t="s">
        <v>53</v>
      </c>
    </row>
    <row r="4">
      <c r="A4" s="14" t="str">
        <f t="shared" ref="A4:A12" si="1">RANK(C4, $C$4:$C10,0)</f>
        <v>1</v>
      </c>
      <c r="D4" s="14" t="str">
        <f t="shared" ref="D4:D12" si="2">IF(GTE(C4,120),"FAIXA PRETA",IF(GTE(C4,60),"FAIXA MARROM",IF(AND(LTE(C4,59),GTE(C4,40)),"FAIXA ROXA",IF(AND(LTE(C4,39),GTE(C4,20)),"FAIXA AZUL",IF(AND(LTE(C4,19),GTE(C4,0)),"FAIXA BRANCA")))))</f>
        <v>FAIXA BRANCA</v>
      </c>
    </row>
    <row r="5">
      <c r="A5" s="14" t="str">
        <f t="shared" si="1"/>
        <v>1</v>
      </c>
      <c r="D5" s="14" t="str">
        <f t="shared" si="2"/>
        <v>FAIXA BRANCA</v>
      </c>
    </row>
    <row r="6">
      <c r="A6" s="14" t="str">
        <f t="shared" si="1"/>
        <v>3</v>
      </c>
      <c r="D6" s="14" t="str">
        <f t="shared" si="2"/>
        <v>FAIXA BRANCA</v>
      </c>
    </row>
    <row r="7">
      <c r="A7" s="14" t="str">
        <f t="shared" si="1"/>
        <v>4</v>
      </c>
      <c r="D7" s="14" t="str">
        <f t="shared" si="2"/>
        <v>FAIXA BRANCA</v>
      </c>
    </row>
    <row r="8">
      <c r="A8" s="14" t="str">
        <f t="shared" si="1"/>
        <v>5</v>
      </c>
      <c r="D8" s="14" t="str">
        <f t="shared" si="2"/>
        <v>FAIXA BRANCA</v>
      </c>
    </row>
    <row r="9">
      <c r="A9" s="14" t="str">
        <f t="shared" si="1"/>
        <v>5</v>
      </c>
      <c r="D9" s="14" t="str">
        <f t="shared" si="2"/>
        <v>FAIXA BRANCA</v>
      </c>
    </row>
    <row r="10">
      <c r="A10" s="14" t="str">
        <f t="shared" si="1"/>
        <v>5</v>
      </c>
      <c r="D10" s="14" t="str">
        <f t="shared" si="2"/>
        <v>FAIXA BRANCA</v>
      </c>
    </row>
    <row r="11">
      <c r="A11" s="14" t="str">
        <f t="shared" si="1"/>
        <v>5</v>
      </c>
      <c r="D11" s="14" t="str">
        <f t="shared" si="2"/>
        <v>FAIXA BRANCA</v>
      </c>
    </row>
    <row r="12">
      <c r="A12" s="14" t="str">
        <f t="shared" si="1"/>
        <v>5</v>
      </c>
      <c r="D12" s="14" t="str">
        <f t="shared" si="2"/>
        <v>FAIXA BRANCA</v>
      </c>
    </row>
    <row r="13">
      <c r="A13" s="8"/>
      <c r="D13" s="8"/>
    </row>
  </sheetData>
  <mergeCells count="2">
    <mergeCell ref="B1:D1"/>
    <mergeCell ref="B2:D2"/>
  </mergeCells>
  <conditionalFormatting sqref="D4:D12">
    <cfRule type="cellIs" dxfId="1" priority="1" operator="equal">
      <formula>"FAIXA MARROM"</formula>
    </cfRule>
  </conditionalFormatting>
  <conditionalFormatting sqref="D4:D12">
    <cfRule type="cellIs" dxfId="2" priority="2" operator="equal">
      <formula>"FAIXA ROXA"</formula>
    </cfRule>
  </conditionalFormatting>
  <conditionalFormatting sqref="D4:D12">
    <cfRule type="cellIs" dxfId="3" priority="3" operator="equal">
      <formula>"FAIXA AZUL"</formula>
    </cfRule>
  </conditionalFormatting>
  <conditionalFormatting sqref="D4:D12">
    <cfRule type="cellIs" dxfId="4" priority="4" operator="equal">
      <formula>"FAIXA PRETA"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2.75"/>
    <col customWidth="1" min="4" max="4" width="16.13"/>
    <col customWidth="1" min="5" max="5" width="13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 t="s">
        <v>31</v>
      </c>
      <c r="B4" s="55">
        <v>42737.0</v>
      </c>
      <c r="C4" s="37" t="s">
        <v>239</v>
      </c>
      <c r="D4" s="37">
        <v>1.0</v>
      </c>
      <c r="E4" s="37" t="s">
        <v>77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 t="s">
        <v>39</v>
      </c>
      <c r="B5" s="55">
        <v>42737.0</v>
      </c>
      <c r="C5" s="37" t="s">
        <v>239</v>
      </c>
      <c r="D5" s="37">
        <v>1.0</v>
      </c>
      <c r="E5" s="37" t="s">
        <v>77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 t="s">
        <v>31</v>
      </c>
      <c r="B6" s="55">
        <v>42737.0</v>
      </c>
      <c r="C6" s="37" t="s">
        <v>240</v>
      </c>
      <c r="D6" s="37">
        <v>1.0</v>
      </c>
      <c r="E6" s="37" t="s">
        <v>77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 t="s">
        <v>20</v>
      </c>
      <c r="B7" s="55">
        <v>42738.0</v>
      </c>
      <c r="C7" s="37" t="s">
        <v>239</v>
      </c>
      <c r="D7" s="37">
        <v>1.0</v>
      </c>
      <c r="E7" s="37" t="s">
        <v>132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 t="s">
        <v>34</v>
      </c>
      <c r="B8" s="55">
        <v>42738.0</v>
      </c>
      <c r="C8" s="37" t="s">
        <v>239</v>
      </c>
      <c r="D8" s="37">
        <v>1.0</v>
      </c>
      <c r="E8" s="37" t="s">
        <v>77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 t="s">
        <v>15</v>
      </c>
      <c r="B9" s="55">
        <v>42738.0</v>
      </c>
      <c r="C9" s="37" t="s">
        <v>239</v>
      </c>
      <c r="D9" s="37">
        <v>1.0</v>
      </c>
      <c r="E9" s="37" t="s">
        <v>132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 t="s">
        <v>41</v>
      </c>
      <c r="B10" s="55">
        <v>42738.0</v>
      </c>
      <c r="C10" s="37" t="s">
        <v>240</v>
      </c>
      <c r="D10" s="37">
        <v>1.0</v>
      </c>
      <c r="E10" s="37" t="s">
        <v>132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 t="s">
        <v>41</v>
      </c>
      <c r="B11" s="55">
        <v>42738.0</v>
      </c>
      <c r="C11" s="37" t="s">
        <v>239</v>
      </c>
      <c r="D11" s="37">
        <v>1.0</v>
      </c>
      <c r="E11" s="37" t="s">
        <v>132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 t="s">
        <v>22</v>
      </c>
      <c r="B12" s="55">
        <v>42738.0</v>
      </c>
      <c r="C12" s="37" t="s">
        <v>241</v>
      </c>
      <c r="D12" s="37">
        <v>1.0</v>
      </c>
      <c r="E12" s="37" t="s">
        <v>242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 t="s">
        <v>34</v>
      </c>
      <c r="B13" s="55">
        <v>42738.0</v>
      </c>
      <c r="C13" s="37" t="s">
        <v>239</v>
      </c>
      <c r="D13" s="37">
        <v>1.0</v>
      </c>
      <c r="E13" s="37" t="s">
        <v>132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 t="s">
        <v>34</v>
      </c>
      <c r="B14" s="56">
        <v>42740.0</v>
      </c>
      <c r="C14" s="37" t="s">
        <v>239</v>
      </c>
      <c r="D14" s="40">
        <v>1.0</v>
      </c>
      <c r="E14" s="40" t="s">
        <v>243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 t="s">
        <v>15</v>
      </c>
      <c r="B15" s="56">
        <v>42741.0</v>
      </c>
      <c r="C15" s="37" t="s">
        <v>239</v>
      </c>
      <c r="D15" s="40">
        <v>1.0</v>
      </c>
      <c r="E15" s="40" t="s">
        <v>132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 t="s">
        <v>34</v>
      </c>
      <c r="B16" s="56">
        <v>42741.0</v>
      </c>
      <c r="C16" s="37" t="s">
        <v>239</v>
      </c>
      <c r="D16" s="40">
        <v>1.0</v>
      </c>
      <c r="E16" s="40" t="s">
        <v>132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4.25" customHeight="1">
      <c r="A17" s="35" t="s">
        <v>57</v>
      </c>
      <c r="B17" s="56">
        <v>42741.0</v>
      </c>
      <c r="C17" s="37" t="s">
        <v>239</v>
      </c>
      <c r="D17" s="40">
        <v>1.0</v>
      </c>
      <c r="E17" s="40" t="s">
        <v>244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 t="s">
        <v>238</v>
      </c>
      <c r="B18" s="56">
        <v>42744.0</v>
      </c>
      <c r="C18" s="37" t="s">
        <v>239</v>
      </c>
      <c r="D18" s="40">
        <v>1.0</v>
      </c>
      <c r="E18" s="40" t="s">
        <v>244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 t="s">
        <v>41</v>
      </c>
      <c r="B19" s="56">
        <v>42744.0</v>
      </c>
      <c r="C19" s="37" t="s">
        <v>239</v>
      </c>
      <c r="D19" s="40">
        <v>1.0</v>
      </c>
      <c r="E19" s="40" t="s">
        <v>77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 t="s">
        <v>31</v>
      </c>
      <c r="B20" s="56">
        <v>42744.0</v>
      </c>
      <c r="C20" s="37" t="s">
        <v>241</v>
      </c>
      <c r="D20" s="40">
        <v>1.0</v>
      </c>
      <c r="E20" s="40" t="s">
        <v>245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3.5" customHeight="1">
      <c r="A21" s="35" t="s">
        <v>31</v>
      </c>
      <c r="B21" s="56">
        <v>42744.0</v>
      </c>
      <c r="C21" s="40" t="s">
        <v>240</v>
      </c>
      <c r="D21" s="40">
        <v>1.0</v>
      </c>
      <c r="E21" s="40" t="s">
        <v>77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4.25" customHeight="1">
      <c r="A22" s="35"/>
      <c r="B22" s="56"/>
      <c r="C22" s="44"/>
      <c r="D22" s="44"/>
      <c r="E22" s="4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4.25" customHeight="1">
      <c r="A23" s="35"/>
      <c r="B23" s="56"/>
      <c r="C23" s="44"/>
      <c r="D23" s="44"/>
      <c r="E23" s="4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/>
      <c r="B24" s="56"/>
      <c r="C24" s="44"/>
      <c r="D24" s="44"/>
      <c r="E24" s="4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/>
      <c r="B25" s="57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/>
      <c r="B26" s="36"/>
      <c r="C26" s="40"/>
      <c r="D26" s="40"/>
      <c r="E26" s="4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3.5" customHeight="1">
      <c r="A27" s="35"/>
      <c r="B27" s="36"/>
      <c r="C27" s="40"/>
      <c r="D27" s="40"/>
      <c r="E27" s="40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4.25" customHeight="1">
      <c r="A28" s="35"/>
      <c r="B28" s="36"/>
      <c r="C28" s="40"/>
      <c r="D28" s="40"/>
      <c r="E28" s="40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/>
      <c r="B29" s="36"/>
      <c r="C29" s="40"/>
      <c r="D29" s="40"/>
      <c r="E29" s="40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/>
      <c r="B30" s="36"/>
      <c r="C30" s="40"/>
      <c r="D30" s="40"/>
      <c r="E30" s="4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4.25" customHeight="1">
      <c r="A31" s="35"/>
      <c r="B31" s="36"/>
      <c r="C31" s="40"/>
      <c r="D31" s="40"/>
      <c r="E31" s="4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/>
      <c r="B32" s="36"/>
      <c r="C32" s="40"/>
      <c r="D32" s="40"/>
      <c r="E32" s="4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4.25" customHeight="1">
      <c r="A33" s="35"/>
      <c r="B33" s="36"/>
      <c r="C33" s="40"/>
      <c r="D33" s="40"/>
      <c r="E33" s="4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3.5" customHeight="1">
      <c r="A34" s="35"/>
      <c r="B34" s="36"/>
      <c r="C34" s="40"/>
      <c r="D34" s="40"/>
      <c r="E34" s="4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/>
      <c r="B35" s="56"/>
      <c r="C35" s="44"/>
      <c r="D35" s="44"/>
      <c r="E35" s="44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/>
      <c r="B36" s="56"/>
      <c r="C36" s="44"/>
      <c r="D36" s="44"/>
      <c r="E36" s="44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58"/>
      <c r="B37" s="59"/>
      <c r="C37" s="44"/>
      <c r="D37" s="44"/>
      <c r="E37" s="44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4.25" customHeight="1">
      <c r="A38" s="58"/>
      <c r="B38" s="59"/>
      <c r="C38" s="44"/>
      <c r="D38" s="44"/>
      <c r="E38" s="44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58"/>
      <c r="B39" s="59"/>
      <c r="C39" s="44"/>
      <c r="D39" s="44"/>
      <c r="E39" s="4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58"/>
      <c r="B40" s="59"/>
      <c r="C40" s="44"/>
      <c r="D40" s="44"/>
      <c r="E40" s="4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58"/>
      <c r="B41" s="59"/>
      <c r="C41" s="44"/>
      <c r="D41" s="44"/>
      <c r="E41" s="44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58"/>
      <c r="B42" s="59"/>
      <c r="C42" s="44"/>
      <c r="D42" s="44"/>
      <c r="E42" s="4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58"/>
      <c r="B43" s="59"/>
      <c r="C43" s="44"/>
      <c r="D43" s="44"/>
      <c r="E43" s="4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58"/>
      <c r="B44" s="59"/>
      <c r="C44" s="44"/>
      <c r="D44" s="44"/>
      <c r="E44" s="44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3.5" customHeight="1">
      <c r="A45" s="58"/>
      <c r="B45" s="59"/>
      <c r="C45" s="44"/>
      <c r="D45" s="44"/>
      <c r="E45" s="44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3.5" customHeight="1">
      <c r="A46" s="58"/>
      <c r="B46" s="59"/>
      <c r="C46" s="44"/>
      <c r="D46" s="44"/>
      <c r="E46" s="44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3.5" customHeight="1">
      <c r="A47" s="58"/>
      <c r="B47" s="59"/>
      <c r="C47" s="44"/>
      <c r="D47" s="44"/>
      <c r="E47" s="4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58"/>
      <c r="B48" s="59"/>
      <c r="C48" s="44"/>
      <c r="D48" s="44"/>
      <c r="E48" s="4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58"/>
      <c r="B49" s="59"/>
      <c r="C49" s="44"/>
      <c r="D49" s="44"/>
      <c r="E49" s="4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4.25" customHeight="1">
      <c r="A50" s="58"/>
      <c r="B50" s="59"/>
      <c r="C50" s="44"/>
      <c r="D50" s="44"/>
      <c r="E50" s="4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58"/>
      <c r="B51" s="59"/>
      <c r="C51" s="44"/>
      <c r="D51" s="44"/>
      <c r="E51" s="4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3.5" customHeight="1">
      <c r="A52" s="58"/>
      <c r="B52" s="59"/>
      <c r="C52" s="44"/>
      <c r="D52" s="44"/>
      <c r="E52" s="4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58"/>
      <c r="B53" s="59"/>
      <c r="C53" s="44"/>
      <c r="D53" s="44"/>
      <c r="E53" s="4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ht="13.5" customHeight="1">
      <c r="A54" s="58"/>
      <c r="B54" s="59"/>
      <c r="C54" s="44"/>
      <c r="D54" s="44"/>
      <c r="E54" s="4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ht="14.25" customHeight="1">
      <c r="A55" s="58"/>
      <c r="B55" s="59"/>
      <c r="C55" s="44"/>
      <c r="D55" s="44"/>
      <c r="E55" s="4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ht="14.25" customHeight="1">
      <c r="A56" s="58"/>
      <c r="B56" s="59"/>
      <c r="C56" s="44"/>
      <c r="D56" s="44"/>
      <c r="E56" s="4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ht="14.25" customHeight="1">
      <c r="A57" s="58"/>
      <c r="B57" s="59"/>
      <c r="C57" s="44"/>
      <c r="D57" s="44"/>
      <c r="E57" s="4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7"/>
      <c r="B58" s="5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7"/>
      <c r="B59" s="5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7"/>
      <c r="B60" s="5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7"/>
      <c r="B61" s="5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7"/>
      <c r="B62" s="54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7"/>
      <c r="B63" s="5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7"/>
      <c r="B64" s="5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7"/>
      <c r="B65" s="5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7"/>
      <c r="B66" s="54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7"/>
      <c r="B67" s="5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7"/>
      <c r="B68" s="5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7"/>
      <c r="B69" s="5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7"/>
      <c r="B70" s="54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7"/>
      <c r="B71" s="5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7"/>
      <c r="B72" s="54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7"/>
      <c r="B73" s="5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7"/>
      <c r="B74" s="54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7"/>
      <c r="B75" s="5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7"/>
      <c r="B76" s="5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7"/>
      <c r="B77" s="5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7"/>
      <c r="B78" s="54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7"/>
      <c r="B79" s="5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7"/>
      <c r="B80" s="54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7"/>
      <c r="B81" s="54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7"/>
      <c r="B82" s="54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7"/>
      <c r="B83" s="5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7"/>
      <c r="B84" s="54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7"/>
      <c r="B85" s="54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7"/>
      <c r="B86" s="54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7"/>
      <c r="B87" s="54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7"/>
      <c r="B88" s="54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7"/>
      <c r="B89" s="54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7"/>
      <c r="B90" s="54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7"/>
      <c r="B91" s="54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7"/>
      <c r="B92" s="5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7"/>
      <c r="B93" s="54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7"/>
      <c r="B94" s="54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7"/>
      <c r="B95" s="54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7"/>
      <c r="B96" s="54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7"/>
      <c r="B97" s="54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7"/>
      <c r="B98" s="54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7"/>
      <c r="B99" s="54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7"/>
      <c r="B100" s="54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7"/>
      <c r="B101" s="54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7"/>
      <c r="B102" s="54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7"/>
      <c r="B103" s="54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7"/>
      <c r="B104" s="54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7"/>
      <c r="B105" s="54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7"/>
      <c r="B106" s="54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7"/>
      <c r="B107" s="54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7"/>
      <c r="B108" s="54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7"/>
      <c r="B109" s="54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7"/>
      <c r="B110" s="54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7"/>
      <c r="B111" s="54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7"/>
      <c r="B112" s="54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7"/>
      <c r="B113" s="54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7"/>
      <c r="B114" s="54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7"/>
      <c r="B115" s="54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7"/>
      <c r="B116" s="54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7"/>
      <c r="B117" s="54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7"/>
      <c r="B118" s="54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7"/>
      <c r="B119" s="54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7"/>
      <c r="B120" s="54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7"/>
      <c r="B121" s="54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7"/>
      <c r="B122" s="54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7"/>
      <c r="B123" s="54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7"/>
      <c r="B124" s="54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7"/>
      <c r="B125" s="54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7"/>
      <c r="B126" s="54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7"/>
      <c r="B127" s="54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7"/>
      <c r="B128" s="54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7"/>
      <c r="B129" s="54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7"/>
      <c r="B130" s="54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7"/>
      <c r="B131" s="54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7"/>
      <c r="B132" s="54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7"/>
      <c r="B133" s="54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7"/>
      <c r="B134" s="54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7"/>
      <c r="B135" s="54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7"/>
      <c r="B136" s="54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7"/>
      <c r="B137" s="54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7"/>
      <c r="B138" s="54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7"/>
      <c r="B139" s="54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7"/>
      <c r="B140" s="54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7"/>
      <c r="B141" s="54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7"/>
      <c r="B142" s="54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7"/>
      <c r="B143" s="54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7"/>
      <c r="B144" s="54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7"/>
      <c r="B145" s="54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7"/>
      <c r="B146" s="54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7"/>
      <c r="B147" s="54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7"/>
      <c r="B148" s="54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7"/>
      <c r="B149" s="54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7"/>
      <c r="B150" s="54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7"/>
      <c r="B151" s="54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7"/>
      <c r="B152" s="54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7"/>
      <c r="B153" s="54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7"/>
      <c r="B154" s="54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7"/>
      <c r="B155" s="54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7"/>
      <c r="B156" s="54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7"/>
      <c r="B157" s="54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7"/>
      <c r="B158" s="54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7"/>
      <c r="B159" s="54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7"/>
      <c r="B160" s="54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7"/>
      <c r="B161" s="54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7"/>
      <c r="B162" s="54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7"/>
      <c r="B163" s="54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7"/>
      <c r="B164" s="54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54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54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54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54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54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54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54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54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54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54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54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54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54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54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54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54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54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54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54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54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54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54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54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54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54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54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54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54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54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54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54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54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54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54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54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54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54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54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54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54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54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54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54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54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5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54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54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54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54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54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54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54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54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54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54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54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54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54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54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5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54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5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54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54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54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54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54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54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54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54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5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5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54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54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54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54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54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54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54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54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54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54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54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54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54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54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54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54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54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54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54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54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54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54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54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54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54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54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54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54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54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54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54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54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54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54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54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54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54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54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54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54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54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54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54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54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54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54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54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54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54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54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54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54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54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54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54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54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54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54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54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54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54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54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54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54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54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54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54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54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54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54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54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54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54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54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54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54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54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54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54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54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54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54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54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54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54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54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54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54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54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54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54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54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54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54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54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54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54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54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54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54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54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54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54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54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54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54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54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54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54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54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54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54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5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54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54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54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54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54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5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54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54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54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54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54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54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54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54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54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54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54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54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54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54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54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54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54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5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54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5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54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54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54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54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54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54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54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54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54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54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54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54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54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54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54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54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54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54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54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54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54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54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54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54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54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>
      <c r="A1001" s="27"/>
      <c r="B1001" s="54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>
      <c r="A1002" s="27"/>
      <c r="B1002" s="54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>
      <c r="A1003" s="27"/>
      <c r="B1003" s="54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>
      <c r="A1004" s="27"/>
      <c r="B1004" s="54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>
      <c r="A1005" s="27"/>
      <c r="B1005" s="54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>
      <c r="A1006" s="27"/>
      <c r="B1006" s="54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</sheetData>
  <autoFilter ref="$A$3:$E$57"/>
  <mergeCells count="1">
    <mergeCell ref="A1:E1"/>
  </mergeCells>
  <dataValidations>
    <dataValidation type="list" allowBlank="1" sqref="A4:A57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sheetData>
    <row r="1">
      <c r="A1" s="1"/>
      <c r="B1" s="1" t="s">
        <v>49</v>
      </c>
    </row>
    <row r="2">
      <c r="A2" s="2"/>
      <c r="B2" s="2" t="s">
        <v>1</v>
      </c>
    </row>
    <row r="3">
      <c r="A3" s="18" t="s">
        <v>50</v>
      </c>
      <c r="B3" s="18" t="s">
        <v>51</v>
      </c>
      <c r="C3" s="18" t="s">
        <v>52</v>
      </c>
      <c r="D3" s="18" t="s">
        <v>53</v>
      </c>
    </row>
    <row r="4">
      <c r="A4" s="14" t="str">
        <f t="shared" ref="A4:A12" si="1">RANK(C4, $C$4:$C10,0)</f>
        <v>1</v>
      </c>
      <c r="D4" s="14" t="str">
        <f t="shared" ref="D4:D12" si="2">IF(GTE(C4,120),"FAIXA PRETA",IF(GTE(C4,60),"FAIXA MARROM",IF(AND(LTE(C4,59),GTE(C4,40)),"FAIXA ROXA",IF(AND(LTE(C4,39),GTE(C4,20)),"FAIXA AZUL",IF(AND(LTE(C4,19),GTE(C4,0)),"FAIXA BRANCA")))))</f>
        <v>FAIXA BRANCA</v>
      </c>
    </row>
    <row r="5">
      <c r="A5" s="14" t="str">
        <f t="shared" si="1"/>
        <v>1</v>
      </c>
      <c r="B5" s="8"/>
      <c r="C5" s="8"/>
      <c r="D5" s="14" t="str">
        <f t="shared" si="2"/>
        <v>FAIXA BRANCA</v>
      </c>
    </row>
    <row r="6">
      <c r="A6" s="14" t="str">
        <f t="shared" si="1"/>
        <v>1</v>
      </c>
      <c r="B6" s="8"/>
      <c r="C6" s="8"/>
      <c r="D6" s="14" t="str">
        <f t="shared" si="2"/>
        <v>FAIXA BRANCA</v>
      </c>
    </row>
    <row r="7">
      <c r="A7" s="14" t="str">
        <f t="shared" si="1"/>
        <v>1</v>
      </c>
      <c r="B7" s="8"/>
      <c r="C7" s="8"/>
      <c r="D7" s="14" t="str">
        <f t="shared" si="2"/>
        <v>FAIXA BRANCA</v>
      </c>
    </row>
    <row r="8">
      <c r="A8" s="14" t="str">
        <f t="shared" si="1"/>
        <v>1</v>
      </c>
      <c r="B8" s="8"/>
      <c r="C8" s="8"/>
      <c r="D8" s="14" t="str">
        <f t="shared" si="2"/>
        <v>FAIXA BRANCA</v>
      </c>
    </row>
    <row r="9">
      <c r="A9" s="14" t="str">
        <f t="shared" si="1"/>
        <v>1</v>
      </c>
      <c r="B9" s="8"/>
      <c r="C9" s="8"/>
      <c r="D9" s="14" t="str">
        <f t="shared" si="2"/>
        <v>FAIXA BRANCA</v>
      </c>
    </row>
    <row r="10">
      <c r="A10" s="14" t="str">
        <f t="shared" si="1"/>
        <v>1</v>
      </c>
      <c r="B10" s="8"/>
      <c r="C10" s="8"/>
      <c r="D10" s="14" t="str">
        <f t="shared" si="2"/>
        <v>FAIXA BRANCA</v>
      </c>
    </row>
    <row r="11">
      <c r="A11" s="14" t="str">
        <f t="shared" si="1"/>
        <v>1</v>
      </c>
      <c r="B11" s="8"/>
      <c r="C11" s="8"/>
      <c r="D11" s="14" t="str">
        <f t="shared" si="2"/>
        <v>FAIXA BRANCA</v>
      </c>
    </row>
    <row r="12">
      <c r="A12" s="14" t="str">
        <f t="shared" si="1"/>
        <v>1</v>
      </c>
      <c r="B12" s="8"/>
      <c r="C12" s="8"/>
      <c r="D12" s="14" t="str">
        <f t="shared" si="2"/>
        <v>FAIXA BRANCA</v>
      </c>
    </row>
    <row r="13">
      <c r="A13" s="8"/>
      <c r="B13" s="8"/>
      <c r="C13" s="8"/>
      <c r="D13" s="8"/>
    </row>
  </sheetData>
  <mergeCells count="2">
    <mergeCell ref="B1:D1"/>
    <mergeCell ref="B2:D2"/>
  </mergeCells>
  <conditionalFormatting sqref="D4:D12">
    <cfRule type="cellIs" dxfId="1" priority="1" operator="equal">
      <formula>"FAIXA MARROM"</formula>
    </cfRule>
  </conditionalFormatting>
  <conditionalFormatting sqref="D4:D12">
    <cfRule type="cellIs" dxfId="2" priority="2" operator="equal">
      <formula>"FAIXA ROXA"</formula>
    </cfRule>
  </conditionalFormatting>
  <conditionalFormatting sqref="D4:D12">
    <cfRule type="cellIs" dxfId="3" priority="3" operator="equal">
      <formula>"FAIXA AZUL"</formula>
    </cfRule>
  </conditionalFormatting>
  <conditionalFormatting sqref="D4:D12">
    <cfRule type="cellIs" dxfId="4" priority="4" operator="equal">
      <formula>"FAIXA PRETA"</formula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0"/>
    <col customWidth="1" min="2" max="2" width="13.88"/>
    <col customWidth="1" min="3" max="3" width="22.75"/>
    <col customWidth="1" min="4" max="4" width="16.13"/>
    <col customWidth="1" min="5" max="5" width="13.88"/>
    <col customWidth="1" min="6" max="6" width="14.13"/>
    <col customWidth="1" min="7" max="22" width="7.63"/>
  </cols>
  <sheetData>
    <row r="1" ht="26.25" customHeight="1">
      <c r="A1" s="22" t="s">
        <v>68</v>
      </c>
      <c r="B1" s="23"/>
      <c r="C1" s="23"/>
      <c r="D1" s="23"/>
      <c r="E1" s="24"/>
      <c r="F1" s="2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26.25" customHeight="1">
      <c r="A2" s="28"/>
      <c r="B2" s="29"/>
      <c r="C2" s="29"/>
      <c r="D2" s="25"/>
      <c r="E2" s="30"/>
      <c r="F2" s="25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ht="61.5" customHeight="1">
      <c r="A3" s="31" t="s">
        <v>69</v>
      </c>
      <c r="B3" s="32" t="s">
        <v>70</v>
      </c>
      <c r="C3" s="32" t="s">
        <v>71</v>
      </c>
      <c r="D3" s="32" t="s">
        <v>72</v>
      </c>
      <c r="E3" s="33" t="s">
        <v>73</v>
      </c>
      <c r="F3" s="34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ht="14.25" customHeight="1">
      <c r="A4" s="35"/>
      <c r="B4" s="60"/>
      <c r="C4" s="61"/>
      <c r="D4" s="61"/>
      <c r="E4" s="61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 ht="14.25" customHeight="1">
      <c r="A5" s="35"/>
      <c r="B5" s="60"/>
      <c r="C5" s="61"/>
      <c r="D5" s="61"/>
      <c r="E5" s="61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ht="14.25" customHeight="1">
      <c r="A6" s="35"/>
      <c r="B6" s="60"/>
      <c r="C6" s="61"/>
      <c r="D6" s="61"/>
      <c r="E6" s="61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14.25" customHeight="1">
      <c r="A7" s="35"/>
      <c r="B7" s="60"/>
      <c r="C7" s="61"/>
      <c r="D7" s="61"/>
      <c r="E7" s="61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4.25" customHeight="1">
      <c r="A8" s="35"/>
      <c r="B8" s="60"/>
      <c r="C8" s="61"/>
      <c r="D8" s="61"/>
      <c r="E8" s="61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ht="14.25" customHeight="1">
      <c r="A9" s="35"/>
      <c r="B9" s="60"/>
      <c r="C9" s="61"/>
      <c r="D9" s="61"/>
      <c r="E9" s="61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ht="14.25" customHeight="1">
      <c r="A10" s="35"/>
      <c r="B10" s="60"/>
      <c r="C10" s="61"/>
      <c r="D10" s="61"/>
      <c r="E10" s="61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ht="14.25" customHeight="1">
      <c r="A11" s="35"/>
      <c r="B11" s="60"/>
      <c r="C11" s="61"/>
      <c r="D11" s="61"/>
      <c r="E11" s="6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ht="14.25" customHeight="1">
      <c r="A12" s="35"/>
      <c r="B12" s="62"/>
      <c r="C12" s="44"/>
      <c r="D12" s="44"/>
      <c r="E12" s="4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ht="14.25" customHeight="1">
      <c r="A13" s="35"/>
      <c r="B13" s="62"/>
      <c r="C13" s="44"/>
      <c r="D13" s="44"/>
      <c r="E13" s="4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ht="14.25" customHeight="1">
      <c r="A14" s="35"/>
      <c r="B14" s="56"/>
      <c r="C14" s="44"/>
      <c r="D14" s="44"/>
      <c r="E14" s="4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ht="14.25" customHeight="1">
      <c r="A15" s="35"/>
      <c r="B15" s="62"/>
      <c r="C15" s="44"/>
      <c r="D15" s="44"/>
      <c r="E15" s="4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ht="14.25" customHeight="1">
      <c r="A16" s="35"/>
      <c r="B16" s="56"/>
      <c r="C16" s="44"/>
      <c r="D16" s="44"/>
      <c r="E16" s="44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ht="14.25" customHeight="1">
      <c r="A17" s="35"/>
      <c r="B17" s="62"/>
      <c r="C17" s="44"/>
      <c r="D17" s="44"/>
      <c r="E17" s="44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ht="14.25" customHeight="1">
      <c r="A18" s="35"/>
      <c r="B18" s="56"/>
      <c r="C18" s="44"/>
      <c r="D18" s="44"/>
      <c r="E18" s="4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ht="14.25" customHeight="1">
      <c r="A19" s="35"/>
      <c r="B19" s="56"/>
      <c r="C19" s="44"/>
      <c r="D19" s="44"/>
      <c r="E19" s="4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ht="14.25" customHeight="1">
      <c r="A20" s="35"/>
      <c r="B20" s="56"/>
      <c r="C20" s="44"/>
      <c r="D20" s="44"/>
      <c r="E20" s="4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ht="13.5" customHeight="1">
      <c r="A21" s="35"/>
      <c r="B21" s="36"/>
      <c r="C21" s="44"/>
      <c r="D21" s="44"/>
      <c r="E21" s="4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ht="14.25" customHeight="1">
      <c r="A22" s="35"/>
      <c r="B22" s="56"/>
      <c r="C22" s="44"/>
      <c r="D22" s="44"/>
      <c r="E22" s="4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ht="14.25" customHeight="1">
      <c r="A23" s="35"/>
      <c r="B23" s="56"/>
      <c r="C23" s="44"/>
      <c r="D23" s="44"/>
      <c r="E23" s="4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ht="14.25" customHeight="1">
      <c r="A24" s="35"/>
      <c r="B24" s="56"/>
      <c r="C24" s="44"/>
      <c r="D24" s="44"/>
      <c r="E24" s="4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ht="14.25" customHeight="1">
      <c r="A25" s="35"/>
      <c r="B25" s="57"/>
      <c r="C25" s="40"/>
      <c r="D25" s="40"/>
      <c r="E25" s="4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ht="13.5" customHeight="1">
      <c r="A26" s="35"/>
      <c r="B26" s="60"/>
      <c r="C26" s="61"/>
      <c r="D26" s="61"/>
      <c r="E26" s="61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ht="13.5" customHeight="1">
      <c r="A27" s="35"/>
      <c r="B27" s="60"/>
      <c r="C27" s="61"/>
      <c r="D27" s="61"/>
      <c r="E27" s="6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ht="14.25" customHeight="1">
      <c r="A28" s="35"/>
      <c r="B28" s="60"/>
      <c r="C28" s="61"/>
      <c r="D28" s="61"/>
      <c r="E28" s="6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ht="14.25" customHeight="1">
      <c r="A29" s="35"/>
      <c r="B29" s="60"/>
      <c r="C29" s="61"/>
      <c r="D29" s="61"/>
      <c r="E29" s="61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ht="13.5" customHeight="1">
      <c r="A30" s="35"/>
      <c r="B30" s="36"/>
      <c r="C30" s="40"/>
      <c r="D30" s="40"/>
      <c r="E30" s="4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ht="14.25" customHeight="1">
      <c r="A31" s="35"/>
      <c r="B31" s="36"/>
      <c r="C31" s="40"/>
      <c r="D31" s="40"/>
      <c r="E31" s="4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ht="13.5" customHeight="1">
      <c r="A32" s="35"/>
      <c r="B32" s="36"/>
      <c r="C32" s="40"/>
      <c r="D32" s="40"/>
      <c r="E32" s="4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ht="14.25" customHeight="1">
      <c r="A33" s="35"/>
      <c r="B33" s="36"/>
      <c r="C33" s="40"/>
      <c r="D33" s="40"/>
      <c r="E33" s="4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ht="13.5" customHeight="1">
      <c r="A34" s="35"/>
      <c r="B34" s="36"/>
      <c r="C34" s="40"/>
      <c r="D34" s="40"/>
      <c r="E34" s="4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ht="13.5" customHeight="1">
      <c r="A35" s="35"/>
      <c r="B35" s="60"/>
      <c r="C35" s="61"/>
      <c r="D35" s="61"/>
      <c r="E35" s="61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ht="13.5" customHeight="1">
      <c r="A36" s="35"/>
      <c r="B36" s="60"/>
      <c r="C36" s="61"/>
      <c r="D36" s="61"/>
      <c r="E36" s="61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ht="13.5" customHeight="1">
      <c r="A37" s="35"/>
      <c r="B37" s="60"/>
      <c r="C37" s="61"/>
      <c r="D37" s="61"/>
      <c r="E37" s="61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ht="14.25" customHeight="1">
      <c r="A38" s="35"/>
      <c r="B38" s="60"/>
      <c r="C38" s="61"/>
      <c r="D38" s="61"/>
      <c r="E38" s="61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ht="13.5" customHeight="1">
      <c r="A39" s="35"/>
      <c r="B39" s="60"/>
      <c r="C39" s="61"/>
      <c r="D39" s="61"/>
      <c r="E39" s="61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ht="13.5" customHeight="1">
      <c r="A40" s="35"/>
      <c r="B40" s="60"/>
      <c r="C40" s="61"/>
      <c r="D40" s="61"/>
      <c r="E40" s="61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ht="13.5" customHeight="1">
      <c r="A41" s="35"/>
      <c r="B41" s="60"/>
      <c r="C41" s="61"/>
      <c r="D41" s="61"/>
      <c r="E41" s="61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ht="13.5" customHeight="1">
      <c r="A42" s="58"/>
      <c r="B42" s="59"/>
      <c r="C42" s="44"/>
      <c r="D42" s="44"/>
      <c r="E42" s="4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ht="13.5" customHeight="1">
      <c r="A43" s="58"/>
      <c r="B43" s="59"/>
      <c r="C43" s="44"/>
      <c r="D43" s="44"/>
      <c r="E43" s="4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ht="13.5" customHeight="1">
      <c r="A44" s="58"/>
      <c r="B44" s="59"/>
      <c r="C44" s="44"/>
      <c r="D44" s="44"/>
      <c r="E44" s="44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ht="13.5" customHeight="1">
      <c r="A45" s="58"/>
      <c r="B45" s="59"/>
      <c r="C45" s="44"/>
      <c r="D45" s="44"/>
      <c r="E45" s="44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ht="13.5" customHeight="1">
      <c r="A46" s="58"/>
      <c r="B46" s="59"/>
      <c r="C46" s="44"/>
      <c r="D46" s="44"/>
      <c r="E46" s="44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ht="13.5" customHeight="1">
      <c r="A47" s="58"/>
      <c r="B47" s="59"/>
      <c r="C47" s="44"/>
      <c r="D47" s="44"/>
      <c r="E47" s="4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ht="13.5" customHeight="1">
      <c r="A48" s="58"/>
      <c r="B48" s="59"/>
      <c r="C48" s="44"/>
      <c r="D48" s="44"/>
      <c r="E48" s="4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ht="14.25" customHeight="1">
      <c r="A49" s="58"/>
      <c r="B49" s="59"/>
      <c r="C49" s="44"/>
      <c r="D49" s="44"/>
      <c r="E49" s="4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ht="14.25" customHeight="1">
      <c r="A50" s="58"/>
      <c r="B50" s="59"/>
      <c r="C50" s="44"/>
      <c r="D50" s="44"/>
      <c r="E50" s="4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ht="14.25" customHeight="1">
      <c r="A51" s="58"/>
      <c r="B51" s="59"/>
      <c r="C51" s="44"/>
      <c r="D51" s="44"/>
      <c r="E51" s="4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ht="13.5" customHeight="1">
      <c r="A52" s="58"/>
      <c r="B52" s="59"/>
      <c r="C52" s="44"/>
      <c r="D52" s="44"/>
      <c r="E52" s="4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ht="14.25" customHeight="1">
      <c r="A53" s="58"/>
      <c r="B53" s="59"/>
      <c r="C53" s="44"/>
      <c r="D53" s="44"/>
      <c r="E53" s="4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ht="13.5" customHeight="1">
      <c r="A54" s="58"/>
      <c r="B54" s="59"/>
      <c r="C54" s="44"/>
      <c r="D54" s="44"/>
      <c r="E54" s="4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ht="14.25" customHeight="1">
      <c r="A55" s="58"/>
      <c r="B55" s="59"/>
      <c r="C55" s="44"/>
      <c r="D55" s="44"/>
      <c r="E55" s="4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ht="14.25" customHeight="1">
      <c r="A56" s="58"/>
      <c r="B56" s="59"/>
      <c r="C56" s="44"/>
      <c r="D56" s="44"/>
      <c r="E56" s="4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ht="14.25" customHeight="1">
      <c r="A57" s="58"/>
      <c r="B57" s="59"/>
      <c r="C57" s="44"/>
      <c r="D57" s="44"/>
      <c r="E57" s="4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7"/>
      <c r="B58" s="54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7"/>
      <c r="B59" s="5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7"/>
      <c r="B60" s="5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7"/>
      <c r="B61" s="5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7"/>
      <c r="B62" s="54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7"/>
      <c r="B63" s="54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7"/>
      <c r="B64" s="54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7"/>
      <c r="B65" s="54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7"/>
      <c r="B66" s="54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7"/>
      <c r="B67" s="5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7"/>
      <c r="B68" s="5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7"/>
      <c r="B69" s="54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7"/>
      <c r="B70" s="54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7"/>
      <c r="B71" s="54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7"/>
      <c r="B72" s="54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7"/>
      <c r="B73" s="5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7"/>
      <c r="B74" s="54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7"/>
      <c r="B75" s="54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7"/>
      <c r="B76" s="5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7"/>
      <c r="B77" s="54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7"/>
      <c r="B78" s="54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7"/>
      <c r="B79" s="5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7"/>
      <c r="B80" s="54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7"/>
      <c r="B81" s="54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7"/>
      <c r="B82" s="54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7"/>
      <c r="B83" s="5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7"/>
      <c r="B84" s="54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7"/>
      <c r="B85" s="54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7"/>
      <c r="B86" s="54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7"/>
      <c r="B87" s="54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7"/>
      <c r="B88" s="54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7"/>
      <c r="B89" s="54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7"/>
      <c r="B90" s="54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7"/>
      <c r="B91" s="54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7"/>
      <c r="B92" s="5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7"/>
      <c r="B93" s="54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7"/>
      <c r="B94" s="54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7"/>
      <c r="B95" s="54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7"/>
      <c r="B96" s="54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7"/>
      <c r="B97" s="54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7"/>
      <c r="B98" s="54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7"/>
      <c r="B99" s="54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7"/>
      <c r="B100" s="54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7"/>
      <c r="B101" s="54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7"/>
      <c r="B102" s="54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7"/>
      <c r="B103" s="54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7"/>
      <c r="B104" s="54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7"/>
      <c r="B105" s="54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7"/>
      <c r="B106" s="54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7"/>
      <c r="B107" s="54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7"/>
      <c r="B108" s="54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7"/>
      <c r="B109" s="54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7"/>
      <c r="B110" s="54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7"/>
      <c r="B111" s="54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7"/>
      <c r="B112" s="54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7"/>
      <c r="B113" s="54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7"/>
      <c r="B114" s="54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7"/>
      <c r="B115" s="54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7"/>
      <c r="B116" s="54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7"/>
      <c r="B117" s="54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7"/>
      <c r="B118" s="54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7"/>
      <c r="B119" s="54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7"/>
      <c r="B120" s="54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7"/>
      <c r="B121" s="54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7"/>
      <c r="B122" s="54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7"/>
      <c r="B123" s="54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7"/>
      <c r="B124" s="54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7"/>
      <c r="B125" s="54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7"/>
      <c r="B126" s="54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7"/>
      <c r="B127" s="54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7"/>
      <c r="B128" s="54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7"/>
      <c r="B129" s="54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7"/>
      <c r="B130" s="54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7"/>
      <c r="B131" s="54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7"/>
      <c r="B132" s="54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7"/>
      <c r="B133" s="54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7"/>
      <c r="B134" s="54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7"/>
      <c r="B135" s="54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7"/>
      <c r="B136" s="54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7"/>
      <c r="B137" s="54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7"/>
      <c r="B138" s="54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7"/>
      <c r="B139" s="54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7"/>
      <c r="B140" s="54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7"/>
      <c r="B141" s="54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7"/>
      <c r="B142" s="54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7"/>
      <c r="B143" s="54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7"/>
      <c r="B144" s="54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7"/>
      <c r="B145" s="54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7"/>
      <c r="B146" s="54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7"/>
      <c r="B147" s="54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7"/>
      <c r="B148" s="54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7"/>
      <c r="B149" s="54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7"/>
      <c r="B150" s="54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7"/>
      <c r="B151" s="54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7"/>
      <c r="B152" s="54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7"/>
      <c r="B153" s="54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7"/>
      <c r="B154" s="54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7"/>
      <c r="B155" s="54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7"/>
      <c r="B156" s="54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7"/>
      <c r="B157" s="54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7"/>
      <c r="B158" s="54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7"/>
      <c r="B159" s="54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7"/>
      <c r="B160" s="54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7"/>
      <c r="B161" s="54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7"/>
      <c r="B162" s="54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7"/>
      <c r="B163" s="54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7"/>
      <c r="B164" s="54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54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54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54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54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54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54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54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54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54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54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54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54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54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54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54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54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54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54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54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54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54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54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54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54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54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54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54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54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54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54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54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54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54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54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54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54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54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54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54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54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54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54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54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54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5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54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54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54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54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54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54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54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54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54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54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54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54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54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54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5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54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54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54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54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54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54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54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54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54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54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54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54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54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54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54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54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54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54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54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54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54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54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54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54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54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54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54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54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54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54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54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54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54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54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54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54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54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54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54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54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54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54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54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54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54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54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54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54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54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54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54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54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54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54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54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54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54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54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54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54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54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54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54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54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54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54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54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54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54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54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54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54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54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54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54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54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54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54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54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54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54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54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54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54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54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54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54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54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54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54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54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54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54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54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54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54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54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54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54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54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54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54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54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54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54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54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54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54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54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54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54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54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54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54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54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54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54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54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54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54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54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54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54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54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5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54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54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54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54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54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5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54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54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54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54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54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54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54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54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54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54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54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54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54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54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54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54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54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5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54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5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54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54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54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54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54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54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54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54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54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54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54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54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54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54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54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54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54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54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54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54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54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54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54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54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54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54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54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54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54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54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5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54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54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54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54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54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5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54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54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54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54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54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54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54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54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54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54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54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54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54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54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54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54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54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5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54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54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54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54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54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54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54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54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54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54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54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54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54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54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54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54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54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54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54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54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54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54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54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54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54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54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54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54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54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54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54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54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54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54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54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54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54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54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54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54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54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54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54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54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54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54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54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54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54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54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54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54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54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54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54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54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54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54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54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54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54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54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54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54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54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54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54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54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54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54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54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54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54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54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54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54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54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54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54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54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54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54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54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54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54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54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54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54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54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54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54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54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54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54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54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54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54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54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54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54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54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54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54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54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54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54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54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54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54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54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54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54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54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54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54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54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54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54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54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54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54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54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54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54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54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54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54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54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54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54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54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54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54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54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54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54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54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54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54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54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54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54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54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54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54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54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54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54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54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54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54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54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54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54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54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54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54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54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54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54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54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54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54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54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54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54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54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54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54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54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54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54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54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54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54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54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54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54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54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54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54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54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54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54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54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54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54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54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54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54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54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54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54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54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54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54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54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54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54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54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54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54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54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54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54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54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54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54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54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54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54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54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54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54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54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54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54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54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54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54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54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54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54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54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54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54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54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54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54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54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54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54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54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54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54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54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54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54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54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54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54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54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54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54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54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54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54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54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54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54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54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54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54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54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54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54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54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54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54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54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54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54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54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54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54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54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54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54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54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54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54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54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54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54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54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54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54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54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54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54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54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54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54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54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54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54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54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54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54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54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54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54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54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54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54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54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54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54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54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54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54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54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54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54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54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54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54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54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54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54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54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54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54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54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54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54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54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54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54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54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54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54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54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54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54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54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54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54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54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54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54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54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54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54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54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54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54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54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54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54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54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54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54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54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54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54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54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54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54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54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54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54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54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54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54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54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54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54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54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54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54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54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54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54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54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54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54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54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54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54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54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54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54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54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54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54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54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54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54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54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54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54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54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54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54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54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54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54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54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54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54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54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54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54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54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54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54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54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54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54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54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54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54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54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54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54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54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54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54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54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54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54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54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54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54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54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54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54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54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54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54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54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54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54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54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54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54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54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54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54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54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54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54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54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54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54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54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54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54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54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54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54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54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54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54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54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54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54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54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54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54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54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54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54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54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54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54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54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54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54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54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54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54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54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54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54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54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54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54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54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54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54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54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54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54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54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54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54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54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54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54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54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54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54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54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54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54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54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54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54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54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54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54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54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54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54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54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54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54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54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54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54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54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54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54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54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54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54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54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54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54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54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54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54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54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54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54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54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54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54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54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54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54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54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54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54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54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54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54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54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54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54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54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54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54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54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54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  <row r="968">
      <c r="A968" s="27"/>
      <c r="B968" s="54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</row>
    <row r="969">
      <c r="A969" s="27"/>
      <c r="B969" s="54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</row>
    <row r="970">
      <c r="A970" s="27"/>
      <c r="B970" s="54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</row>
    <row r="971">
      <c r="A971" s="27"/>
      <c r="B971" s="54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</row>
    <row r="972">
      <c r="A972" s="27"/>
      <c r="B972" s="54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</row>
    <row r="973">
      <c r="A973" s="27"/>
      <c r="B973" s="54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</row>
    <row r="974">
      <c r="A974" s="27"/>
      <c r="B974" s="54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</row>
    <row r="975">
      <c r="A975" s="27"/>
      <c r="B975" s="54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</row>
    <row r="976">
      <c r="A976" s="27"/>
      <c r="B976" s="54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</row>
    <row r="977">
      <c r="A977" s="27"/>
      <c r="B977" s="54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</row>
    <row r="978">
      <c r="A978" s="27"/>
      <c r="B978" s="54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</row>
    <row r="979">
      <c r="A979" s="27"/>
      <c r="B979" s="54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</row>
    <row r="980">
      <c r="A980" s="27"/>
      <c r="B980" s="54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</row>
    <row r="981">
      <c r="A981" s="27"/>
      <c r="B981" s="54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</row>
    <row r="982">
      <c r="A982" s="27"/>
      <c r="B982" s="54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</row>
    <row r="983">
      <c r="A983" s="27"/>
      <c r="B983" s="54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</row>
    <row r="984">
      <c r="A984" s="27"/>
      <c r="B984" s="54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</row>
    <row r="985">
      <c r="A985" s="27"/>
      <c r="B985" s="54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</row>
    <row r="986">
      <c r="A986" s="27"/>
      <c r="B986" s="54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</row>
    <row r="987">
      <c r="A987" s="27"/>
      <c r="B987" s="54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</row>
    <row r="988">
      <c r="A988" s="27"/>
      <c r="B988" s="54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</row>
    <row r="989">
      <c r="A989" s="27"/>
      <c r="B989" s="54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</row>
    <row r="990">
      <c r="A990" s="27"/>
      <c r="B990" s="54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</row>
    <row r="991">
      <c r="A991" s="27"/>
      <c r="B991" s="54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</row>
    <row r="992">
      <c r="A992" s="27"/>
      <c r="B992" s="54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</row>
    <row r="993">
      <c r="A993" s="27"/>
      <c r="B993" s="54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</row>
    <row r="994">
      <c r="A994" s="27"/>
      <c r="B994" s="54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</row>
    <row r="995">
      <c r="A995" s="27"/>
      <c r="B995" s="54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</row>
    <row r="996">
      <c r="A996" s="27"/>
      <c r="B996" s="54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</row>
    <row r="997">
      <c r="A997" s="27"/>
      <c r="B997" s="54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</row>
    <row r="998">
      <c r="A998" s="27"/>
      <c r="B998" s="54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</row>
    <row r="999">
      <c r="A999" s="27"/>
      <c r="B999" s="54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</row>
    <row r="1000">
      <c r="A1000" s="27"/>
      <c r="B1000" s="54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</row>
    <row r="1001">
      <c r="A1001" s="27"/>
      <c r="B1001" s="54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</row>
    <row r="1002">
      <c r="A1002" s="27"/>
      <c r="B1002" s="54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</row>
    <row r="1003">
      <c r="A1003" s="27"/>
      <c r="B1003" s="54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</row>
    <row r="1004">
      <c r="A1004" s="27"/>
      <c r="B1004" s="54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</row>
    <row r="1005">
      <c r="A1005" s="27"/>
      <c r="B1005" s="54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</row>
    <row r="1006">
      <c r="A1006" s="27"/>
      <c r="B1006" s="54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</row>
  </sheetData>
  <autoFilter ref="$A$3:$E$57"/>
  <mergeCells count="1">
    <mergeCell ref="A1:E1"/>
  </mergeCells>
  <dataValidations>
    <dataValidation type="list" allowBlank="1" sqref="A4:A57">
      <formula1>"Adriano,Aline,Allan,Ana Nery,André Barros,Camila,Cândida,Carlos Henrique,Cláudio,Daniele,Duda,Ednardo,Ellan,Franzé,Fred,Germano,Gibi,Haron,Ingrid,João,Kerginaldo,Leninha,Lialda,Liliana,Márcia Brasil,Márcia Gomes,Mayra,Neiva,Neusa,Osias,Patrícia,Paula Fernandes,Régis,Ricardo Germano,Rogério,Solange,Stael,Suderland,Thales,Vagner,Valdênia,Valéria,Vandécio,Vanúsia,Vilani"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25"/>
    <col customWidth="1" min="2" max="2" width="28.75"/>
    <col customWidth="1" min="3" max="3" width="26.0"/>
    <col customWidth="1" min="4" max="4" width="18.38"/>
    <col customWidth="1" min="5" max="6" width="16.38"/>
    <col customWidth="1" min="7" max="26" width="7.63"/>
  </cols>
  <sheetData>
    <row r="1" ht="13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63" t="s">
        <v>3</v>
      </c>
      <c r="B2" s="64" t="s">
        <v>246</v>
      </c>
      <c r="C2" s="65" t="s">
        <v>247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81.0" customHeight="1">
      <c r="A3" s="59"/>
      <c r="B3" s="66" t="s">
        <v>248</v>
      </c>
      <c r="C3" s="67" t="s">
        <v>249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78.75" customHeight="1">
      <c r="A4" s="68"/>
      <c r="B4" s="69" t="s">
        <v>250</v>
      </c>
      <c r="C4" s="67" t="s">
        <v>251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87.0" customHeight="1">
      <c r="A5" s="68"/>
      <c r="B5" s="70" t="s">
        <v>252</v>
      </c>
      <c r="C5" s="67" t="s">
        <v>253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87.0" customHeight="1">
      <c r="A6" s="68"/>
      <c r="B6" s="71" t="s">
        <v>254</v>
      </c>
      <c r="C6" s="67" t="s">
        <v>255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0" customHeight="1">
      <c r="A7" s="72"/>
      <c r="B7" s="73" t="s">
        <v>256</v>
      </c>
      <c r="C7" s="74" t="s">
        <v>257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69.0" customHeight="1">
      <c r="B8" s="75"/>
      <c r="C8" s="67" t="s">
        <v>258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68"/>
      <c r="B9" s="76"/>
      <c r="C9" s="76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2">
    <mergeCell ref="A7:A8"/>
    <mergeCell ref="B7:B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7.0"/>
    <col customWidth="1" min="2" max="2" width="21.75"/>
    <col customWidth="1" min="3" max="6" width="10.13"/>
    <col customWidth="1" min="7" max="26" width="7.63"/>
  </cols>
  <sheetData>
    <row r="1" ht="13.5" customHeight="1">
      <c r="A1" s="77" t="s">
        <v>259</v>
      </c>
      <c r="B1" s="77" t="s">
        <v>260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9"/>
      <c r="B2" s="59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33.0" customHeight="1">
      <c r="A3" s="68" t="s">
        <v>261</v>
      </c>
      <c r="B3" s="59" t="s">
        <v>262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36.0" customHeight="1">
      <c r="A4" s="68" t="s">
        <v>263</v>
      </c>
      <c r="B4" s="59" t="s">
        <v>264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32.25" customHeight="1">
      <c r="A5" s="68" t="s">
        <v>265</v>
      </c>
      <c r="B5" s="59" t="s">
        <v>266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45.75" customHeight="1">
      <c r="A6" s="68" t="s">
        <v>267</v>
      </c>
      <c r="B6" s="59" t="s">
        <v>268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29.25" customHeight="1">
      <c r="A7" s="68" t="s">
        <v>269</v>
      </c>
      <c r="B7" s="59" t="s">
        <v>270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32.25" customHeight="1">
      <c r="A8" s="68" t="s">
        <v>271</v>
      </c>
      <c r="B8" s="59" t="s">
        <v>272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49.5" customHeight="1">
      <c r="A9" s="68" t="s">
        <v>273</v>
      </c>
      <c r="B9" s="59" t="s">
        <v>274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77" t="s">
        <v>259</v>
      </c>
      <c r="B11" s="77" t="s">
        <v>260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78"/>
      <c r="B12" s="78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79" t="s">
        <v>263</v>
      </c>
      <c r="B13" s="80" t="s">
        <v>262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81" t="s">
        <v>275</v>
      </c>
      <c r="B14" s="82" t="s">
        <v>264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79" t="s">
        <v>265</v>
      </c>
      <c r="B15" s="80" t="s">
        <v>266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79" t="s">
        <v>269</v>
      </c>
      <c r="B16" s="82" t="s">
        <v>276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79" t="s">
        <v>271</v>
      </c>
      <c r="B17" s="82" t="s">
        <v>272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83" t="s">
        <v>277</v>
      </c>
      <c r="B18" s="83" t="s">
        <v>272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75" customHeight="1">
      <c r="A19" s="83" t="s">
        <v>278</v>
      </c>
      <c r="B19" s="83" t="s">
        <v>276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75" customHeight="1">
      <c r="A20" s="83" t="s">
        <v>279</v>
      </c>
      <c r="B20" s="83" t="s">
        <v>280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7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7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7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7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7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7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75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7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75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75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75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75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75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7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75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75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75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75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7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75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75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7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7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7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7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7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7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7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7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7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7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7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7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7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7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7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7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7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7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7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7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7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7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7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7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7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7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7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7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7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7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7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</sheetData>
  <drawing r:id="rId1"/>
</worksheet>
</file>