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a120ce9722074020/Escritorio/Portatil previo/Experiments/re_meta/"/>
    </mc:Choice>
  </mc:AlternateContent>
  <xr:revisionPtr revIDLastSave="2" documentId="13_ncr:1_{B165FB3F-4934-4B88-A599-F44D918EDF11}" xr6:coauthVersionLast="47" xr6:coauthVersionMax="47" xr10:uidLastSave="{E9092B6D-C5E0-4324-9A23-A8CB19084A2C}"/>
  <bookViews>
    <workbookView xWindow="-108" yWindow="-108" windowWidth="24792" windowHeight="13320" xr2:uid="{00000000-000D-0000-FFFF-FFFF00000000}"/>
  </bookViews>
  <sheets>
    <sheet name="Main effect papers" sheetId="3" r:id="rId1"/>
  </sheets>
  <definedNames>
    <definedName name="_xlnm._FilterDatabase" localSheetId="0" hidden="1">'Main effect papers'!$A$1:$AS$102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2" i="3" l="1"/>
  <c r="L101" i="3"/>
  <c r="L100" i="3"/>
  <c r="L99" i="3"/>
  <c r="N16" i="3"/>
  <c r="M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u717150</author>
  </authors>
  <commentList>
    <comment ref="L8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u717150:</t>
        </r>
        <r>
          <rPr>
            <sz val="9"/>
            <color indexed="81"/>
            <rFont val="Tahoma"/>
            <family val="2"/>
          </rPr>
          <t xml:space="preserve">
there was a learning phase, but the number of trials is not known from the article
</t>
        </r>
      </text>
    </comment>
  </commentList>
</comments>
</file>

<file path=xl/sharedStrings.xml><?xml version="1.0" encoding="utf-8"?>
<sst xmlns="http://schemas.openxmlformats.org/spreadsheetml/2006/main" count="2246" uniqueCount="286">
  <si>
    <t>Albertella, L., Copeland, J., Pearson, D., Watson, P., Wiers, R. W., &amp; Le Pelley, M. E. (2017). Selective attention moderates the relationship between attentional capture by signals of nondrug reward and illicit drug use. Drug and Alcohol Dependence, 175, 99–105. https://doi.org/10.1016/j.drugalcdep.2017.01.041</t>
  </si>
  <si>
    <t>Anderson, B. A. (2016). Social reward shapes attentional biases. Cognitive Neuroscience, 7(1–4), 30–36. https://doi.org/10.1080/17588928.2015.1047823</t>
  </si>
  <si>
    <t>Anderson, B. A. (2015). Value-driven attentional priority is context specific. Psychonomic Bulletin &amp; Review, 22(3), 750–756. https://doi.org/10.3758/s13423-014-0724-0</t>
  </si>
  <si>
    <t>Anderson, B. A. (2016). Value-driven attentional capture in the auditory domain. Attention, Perception, &amp; Psychophysics, (78), 242–250. https://doi.org/10.3758/s13414-015-1001-7</t>
  </si>
  <si>
    <t>Anderson, B. A. (2015). Value-driven attentional capture is modulated by spatial context. Visual Cognition, 23(1–2), 67–81. https://doi.org/10.1080/13506285.2014.956851</t>
  </si>
  <si>
    <t>Anderson, B. A., &amp; Halpern, M. (2017). On the value-dependence of value-driven attentional capture. Attention, Perception, &amp; Psychophysics, 79(4), 1001–1011. https://doi.org/10.3758/s13414-017-1289-6</t>
  </si>
  <si>
    <t>Anderson, B. A., Kuwabara, H., Wong, D. F., Gean, E. G., Rahmim, A., Brašić, J. R., … Yantis, S. (2016). The role of dopamine in value-based attentional orienting. Current Biology, 26(4), 550–555. https://doi.org/10.1016/j.cub.2015.12.062</t>
  </si>
  <si>
    <t>Anderson, B. A., Laurent, P. a, &amp; Yantis, S. (2011). Value-driven attentional capture. Proceedings of the National Academy of Sciences, 108, 10367–10371. https://doi.org/10.1073/pnas.1104047108</t>
  </si>
  <si>
    <t>Anderson, B. A., Laurent, P. A., &amp; Yantis, S. (2011). Learned value magnifies salience-based attentional capture. PLoS ONE, 6(11), e27926. https://doi.org/10.1371/journal.pone.0027926</t>
  </si>
  <si>
    <t>Anderson, B. A., Leal, S. L., Hall, M. G., Yassa, M. A., &amp; Yantis, S. (2014). The attribution of value-based attentional priority in individuals with depressive symptoms. Cognitive, Affective &amp; Behavioral Neuroscience, 14(4), 1221–7. https://doi.org/10.3758/s13415-014-0301-z</t>
  </si>
  <si>
    <t>Anderson, B. A., Laurent, P. A., &amp; Yantis, S. (2012). Generalization of value-based attentional priority. Visual Cognition, 20, 37–41. https://doi.org/10.1080/13506285.2012.679711</t>
  </si>
  <si>
    <t>Anderson, B. A., &amp; Yantis, S. (2012). Value-driven attentional and oculomotor capture during goal-directed, unconstrained viewing. Attention, Perception &amp; Psychophysics, 74(8), 1644–53. https://doi.org/10.3758/s13414-012-0348-2</t>
  </si>
  <si>
    <t>Bourgeois, A., Neveu, R., Bayle, D. J., &amp; Vuilleumier, P. (2015). How does reward compete with goal-directed and stimulus-driven shifts of attention? Cognition and Emotion, 9931(September), 1–10. https://doi.org/10.1080/02699931.2015.1085366</t>
  </si>
  <si>
    <t>Bourgeois, A., Neveu, R., &amp; Vuilleumier, P. (2016). How does awareness modulate goal-directed and stimulus-driven shifts of attention triggered by value learning? PLoS ONE, 11(8). https://doi.org/10.1371/journal.pone.0160469</t>
  </si>
  <si>
    <t>Bucker, B., &amp; Theeuwes, J. (2016). Appetitive and aversive outcome associations modulate exogenous cueing. Attention Perception &amp; Psychophysics, 78(7), 2253–2265. https://doi.org/10.3758/s13414-016-1107-6</t>
  </si>
  <si>
    <t>Bucker, B., Belopolsky, A. V, &amp; Theeuwes, J. (2014). Distractors that signal reward attract the eyes. Visual Cognition, 23(1–2), 1–24. https://doi.org/10.1080/13506285.2014.980483</t>
  </si>
  <si>
    <t>Bucker, B., &amp; Theeuwes, J. (2016). Pavlovian reward learning underlies value driven attentional capture. Attention, Perception, &amp; Psychophysics, 79, 1–14. https://doi.org/10.3758/s13414-016-1241-1</t>
  </si>
  <si>
    <t>della Libera, C., Perlato, A., &amp; Chelazzi, L. (2011). Dissociable effects of reward on attentional learning: From passive associations to active monitoring. PLoS ONE, 6(4). https://doi.org/10.1371/journal.pone.0019460</t>
  </si>
  <si>
    <t>Donohue, S. E., Hopf, J. M., Bartsch, M. V, Schoenfeld, M. A., Heinze, H. J., &amp; Woldorff, M. G. (2016). The Rapid Capture of Attention by Rewarded Objects. Journal of Cognitive Neuroscience, 28(4), 529–541. https://doi.org/10.1162/jocn_a_00917</t>
  </si>
  <si>
    <t>Failing, M. F., Nissens, T., Pearson, D., Le Pelley, M. E., &amp; Theeuwes, J. (2015). Oculomotor capture by stimuli that signal the availability of reward. Journal of Neurophysiology, 114(4), 2316–2327. https://doi.org/10.1152/jn.00441.2015</t>
  </si>
  <si>
    <t>Failing, M. F., &amp; Theeuwes, J. (2015). Nonspatial attentional capture by previously rewarded scene semantics. Visual Cognition, 23(1–2), 82–104. https://doi.org/10.1080/13506285.2014.990546</t>
  </si>
  <si>
    <t>Feldmann-Wustefeld, T., Brandhofer, R., &amp; Schubo, A. (2016). Rewarded visual items capture attention only in heterogeneous contexts. Psychophysiology, 53(7), 1063–1073. https://doi.org/10.1111/psyp.12641</t>
  </si>
  <si>
    <t>Gong, M. Y., Jia, K., &amp; Li, S. (2017). Perceptual Competition Promotes Suppression of Reward Salience in Behavioral Selection and Neural Representation. Journal of Neuroscience, 37(26), 6242–6252. https://doi.org/10.1523/jneurosci.0217-17.2017</t>
  </si>
  <si>
    <t>Gong, M. Y., Yang, F. T., &amp; Li, S. (2016). Reward association facilitates distractor suppression in human visual search. European Journal of Neuroscience, 43(7), 942–953. https://doi.org/10.1111/ejn.13174</t>
  </si>
  <si>
    <t>Hopf, J.-M., Schoenfeld, M. A., Buschschulte, A., Rautzenberg, A., Krebs, R. M., &amp; Boehler, C. N. (2015). The modulatory impact of reward and attention on global feature selection in human visual cortex. Visual Cognition, 23(1–2), 229–248. https://doi.org/10.1080/13506285.2015.1011252</t>
  </si>
  <si>
    <t>Infanti, E., Hickey, C., &amp; Turatto, M. (2015). Reward associations impact both iconic and visual working memory. Vision Research, 107, 22–29. https://doi.org/10.1016/j.visres.2014.11.008</t>
  </si>
  <si>
    <t>Itthipuripat, S., Cha, K., Rangsipat, N., &amp; Serences, J. T. (2015). Value-based attentional capture influences context-dependent decision-making. J Neurophysiol, 114(1), 560–569. https://doi.org/10.1152/jn.00343.2015</t>
  </si>
  <si>
    <t>Jahfari, S., &amp; Theeuwes, J. (2016). Sensitivity to value-driven attention is predicted by how we learn from value. Psychonomic Bulletin &amp; Review, 24(2), 408–415. https://doi.org/10.3758/s13423-016-1106-6</t>
  </si>
  <si>
    <t>Jiao, J., Du, F., He, X., &amp; Zhang, K. (2015). Social comparison modulates reward-driven attentional capture. Psychonomic Bulletin &amp; Review, 22(5), 1278–1284. https://doi.org/10.3758/s13423-015-0812-9</t>
  </si>
  <si>
    <t>Klink, P. C., Jeurissen, D., Theeuwes, J., Denys, D., &amp; Roelfsema, P. R. (2017). Working memory accuracy for multiple targets is driven by reward expectation and stimulus contrast with different time-courses. Scientific Reports, 7. https://doi.org/10.1038/s41598-017-08608-4</t>
  </si>
  <si>
    <t>Koenig, S., Kadel, H., Uengoer, M., Schubo, A., &amp; Lachnit, H. (2017). Reward Draws the Eye, Uncertainty Holds the Eye: Associative Learning Modulates Distractor Interference in Visual Search. Frontiers in Behavioral Neuroscience, 11. https://doi.org/10.3389/fnbeh.2017.00128</t>
  </si>
  <si>
    <t>Krebs, R. M., Boehler, C. N., &amp; Woldorff, M. G. (2010). The influence of reward associations on conflict processing in the Stroop task. Cognition, 117, 341–347. https://doi.org/10.1016/j.cognition.2010.08.018</t>
  </si>
  <si>
    <t>Krebs, R. M., Boehler, C. N., Appelbaum, L. G., &amp; Woldorff, M. G. (2013). Reward Associations Reduce Behavioral Interference by Changing the Temporal Dynamics of Conflict Processing. PLOS ONE, 8(1). https://doi.org/10.1371/journal.pone.0053894</t>
  </si>
  <si>
    <t>Laurent, P. A., Hall, M. G., Anderson, B. A., &amp; Yantis, S. (2015). Valuable orientations capture attention. Visual Cognition, 6285(January), 1–14. https://doi.org/10.1080/13506285.2014.965242</t>
  </si>
  <si>
    <t>Le Pelley, M. E., Seabrooke, T., Kennedy, B. L., Pearson, D., &amp; Most, S. B. (2017). Miss it and miss out: Counterproductive nonspatial attentional capture by task-irrelevant, value-related stimuli. Attention, Perception, &amp; Psychophysics, 79(6), 1628–1642. https://doi.org/10.3758/s13414-017-1346-1</t>
  </si>
  <si>
    <t>Le Pelley, M. E., Pearson, D., Griffiths, O., &amp; Beesley, T. (2015). When goals conflict with values: Counterproductive attentional and oculomotor capture by reward-related stimuli predictiveness-driven attentional capture. Journal of Experimental Psychology: General, 144, 158–171. https://doi.org/10.1037/xge0000037</t>
  </si>
  <si>
    <t>Libera, C. Della, &amp; Chelazzi, L. (2009). Learning to attend and to ignore is a matter of gains and losses. Psychological Science, 20(6), 778–784. https://doi.org/10.1111/j.1467-9280.2009.02360.x</t>
  </si>
  <si>
    <t>Ljungberg, J. K., Parmentier, F. B. R., Jones, D. M., Marsja, E., &amp; Neely, G. (2014). `What’s in a name?’ No more than when it’s mine own’. Evidence from auditory oddball distraction. ACTA PSYCHOLOGICA, 150, 161–166. https://doi.org/10.1016/j.actpsy.2014.05.009</t>
  </si>
  <si>
    <t>MacLean, M. H., Diaz, G. K., &amp; Giesbrecht, B. (2016). Irrelevant learned reward associations disrupt voluntary spatial attention. Attention, Perception, &amp; Psychophysics, 78(7), 2241–2252. https://doi.org/10.3758/s13414-016-1103-x</t>
  </si>
  <si>
    <t>MacLean, M. H., &amp; Giesbrecht, B. (2015). Irrelevant reward and selection histories have different influences on task-relevant attentional selection. Attention, Perception &amp; Psychophysics, 77(5), 1515–28. https://doi.org/10.3758/s13414-015-0851-3</t>
  </si>
  <si>
    <t>McCoy, B., &amp; Theeuwes, J. (2016). Effects of reward on oculomotor control. Journal of Neurophysiology, 116(5), 2453–2466. https://doi.org/10.1152/jn.00498.2016</t>
  </si>
  <si>
    <t>Mine, C., &amp; Saiki, J. (2015). Task-irrelevant stimulus-reward association induces value-driven attentional capture. Attention, Perception, &amp; Psychophysics, 77(6), 1896–1907. https://doi.org/10.3758/s13414-015-0894-5</t>
  </si>
  <si>
    <t>Miranda, A. T., &amp; Palmer, E. M. (2013). Intrinsic motivation and attentional capture from gamelike features in a visual search task. Behavior Research Methods, 46(1), 159–172. https://doi.org/10.3758/s13428-013-0357-7</t>
  </si>
  <si>
    <t>Munneke, J., Belopolsky, A. V, &amp; Theeuwes, J. (2016). Distractors associated with reward break through the focus of attention. Attention, Perception, &amp; Psychophysics, 78(7), 2213–2225. https://doi.org/10.3758/s13414-016-1075-x</t>
  </si>
  <si>
    <t>Munneke, J., Hoppenbrouwers, S. S., &amp; Theeuwes, J. (2015). Reward can modulate attentional capture, independent of top-down set. Attention, Perception &amp; Psychophysics, 2540–2548. https://doi.org/10.3758/s13414-015-0958-6</t>
  </si>
  <si>
    <t>Nikolaou, K., Field, M., &amp; Duka, T. (2013). Alcohol-related cues reduce cognitive control in social drinkers. Behavioural Pharmacology, 24(1), 29–36. https://doi.org/10.1097/FBP.0b013e32835cf458</t>
  </si>
  <si>
    <t>Pearson, D., Donkin, C., Tran, S. C., Most, S. B., &amp; Le Pelley, M. E. (2015). Cognitive control and counterproductive oculomotor capture by reward-related stimuli. Visual Cognition, 23(1–2), 41–66. https://doi.org/10.1080/13506285.2014.994252</t>
  </si>
  <si>
    <t>Pearson, D., Osborn, R., Whitford, T. J., Failing, M., Theeuwes, J., &amp; Le Pelley, M. E. (2016). Value-modulated oculomotor capture by task-irrelevant stimuli is a consequence of early competition on the saccade map. Attention, Perception, &amp; Psychophysics, 78(7), 2226–2240. https://doi.org/10.3758/s13414-016-1135-2</t>
  </si>
  <si>
    <t>Pool, E., Brosch, T., Delplanque, S., &amp; Sander, D. (2014). Where is the chocolate? Rapid spatial orienting toward stimuli associated with primary rewards. Cognition, 130(3), 348–359. https://doi.org/10.1016/j.cognition.2013.12.002</t>
  </si>
  <si>
    <t>Pooresmaeili, A., FitzGerald, T. H. B., Bach, D. R., Toelch, U., Ostendorf, F., &amp; Dolan, R. J. (2014). Cross-modal effects of value on perceptual acuity and stimulus encoding. PROCEEDINGS OF THE NATIONAL ACADEMY OF SCIENCES OF THE UNITED STATES OF AMERICA, 111(42), 15244–15249. https://doi.org/10.1073/pnas.1408873111</t>
  </si>
  <si>
    <t>Rajsic, J., Perera, H., &amp; Pratt, J. (2016). Learned value and object perception: Accelerated perception or biased decisions? Attention Perception &amp; Psychophysics, 79(2), 603–613. https://doi.org/10.3758/s13414-016-1242-0</t>
  </si>
  <si>
    <t>Roper, Z. J. J., Vecera, S. P., &amp; Vaidya, J. G. (2014). Value-Driven Attentional Capture in Adolescence. Psychological Science, 25(11), 1987–1993. https://doi.org/10.1177/0956797614545654</t>
  </si>
  <si>
    <t>Rutherford, H., O’Brien, J., &amp; Raymond, J. (2010). Value associations of irrelevant stimuli modify rapid visual orienting. Psychonomic Bulletin &amp;. Retrieved from http://www.springerlink.com/index/A723518V37Q834W0.pdf</t>
  </si>
  <si>
    <t>Sali, A. W., Anderson, B. A., &amp; Yantis, S. (2014). The Role of Reward Prediction in the Control of Attention. Journal of Experimental Psychology: Human Perception and Performance, 40(4), 1654–64. https://doi.org/10.1037/a0037267</t>
  </si>
  <si>
    <t>Sha, L. Z., &amp; Jiang, Y. V. (2016). Components of reward-driven attentional capture. ATTENTION PERCEPTION &amp; PSYCHOPHYSICS, 78(2), 403–414. https://doi.org/10.3758/s13414-015-1038-7</t>
  </si>
  <si>
    <t>Theeuwes, J., &amp; Belopolsky, A. V. (2012). Reward grabs the eye: Oculomotor capture by rewarding stimuli. Vision Research, 74, 80–85. https://doi.org/10.1016/j.visres.2012.07.024</t>
  </si>
  <si>
    <t>van Koningsbruggen, M. G., Ficarella, S. C., Battelli, L., &amp; Hickey, C. (2016). Transcranial random-noise stimulation of visual cortex potentiates value-driven attentional capture. Social Cognitive and Affective Neuroscience, 11(9), 1481–1488. https://doi.org/10.1093/scan/nsw056</t>
  </si>
  <si>
    <t>Wang, L. H., Yu, H. B., Hu, J., Theeuwes, J., Gong, X. L., Xiang, Y., … Zhou, X. L. (2015). Reward Breaks Through Center-Surround Inhibition via Anterior Insula. Human Brain Mapping, 36(12), 5233–5251. https://doi.org/10.1002/hbm.23004</t>
  </si>
  <si>
    <t>Wang, L., Duan, Y., Theeuwes, J., &amp; Zhou, X. (2014). Reward breaks through the inhibitory region around attentional focus. Journal of Vision, 14(12), 2. https://doi.org/10.1167/14.12.2</t>
  </si>
  <si>
    <t>no</t>
  </si>
  <si>
    <t>yes</t>
  </si>
  <si>
    <t>lab</t>
  </si>
  <si>
    <t>iflearn</t>
  </si>
  <si>
    <t>diff_h_l</t>
  </si>
  <si>
    <t>prdgm</t>
  </si>
  <si>
    <t>ignore</t>
  </si>
  <si>
    <t>measure</t>
  </si>
  <si>
    <t>direct</t>
  </si>
  <si>
    <t>indirect</t>
  </si>
  <si>
    <t>stm_format</t>
  </si>
  <si>
    <t>color</t>
  </si>
  <si>
    <t>shape</t>
  </si>
  <si>
    <t>picture</t>
  </si>
  <si>
    <t>diff_tra_test</t>
  </si>
  <si>
    <t>rt_length</t>
  </si>
  <si>
    <t>nr_pp</t>
  </si>
  <si>
    <t>Albertella et al. 2017</t>
  </si>
  <si>
    <t>Anderson et al. 2013</t>
  </si>
  <si>
    <t>Anderson 2015</t>
  </si>
  <si>
    <t>Theeuwes &amp; Belopolsky 2012</t>
  </si>
  <si>
    <t>McCoy &amp; Theeuwes 2016</t>
  </si>
  <si>
    <t>Maclean &amp; Greisbrecht 2015a</t>
  </si>
  <si>
    <t>Jahfari &amp; Theeuwes 2016</t>
  </si>
  <si>
    <t>Study</t>
  </si>
  <si>
    <t>same</t>
  </si>
  <si>
    <t>different</t>
  </si>
  <si>
    <t>NA</t>
  </si>
  <si>
    <t>type_learning</t>
  </si>
  <si>
    <t>type_reward</t>
  </si>
  <si>
    <t>length_training</t>
  </si>
  <si>
    <t>t_instruct</t>
  </si>
  <si>
    <t>M_age</t>
  </si>
  <si>
    <t>sound</t>
  </si>
  <si>
    <t>Anderson, B. A. (2015). Value-driven attentional capture is modulated by spatial context. Visual Cognition, 23(1–2), 67–81. https://doi.org/10.1080/13506285.2014.956852</t>
  </si>
  <si>
    <t>Anderson, B. A., Laurent, P. a, &amp; Yantis, S. (2011). Value-driven attentional capture. Proceedings of the National Academy of Sciences, 108, 10367–10371. https://doi.org/10.1073/pnas.1104047109</t>
  </si>
  <si>
    <t>money</t>
  </si>
  <si>
    <t xml:space="preserve">social </t>
  </si>
  <si>
    <t>ratio_h_l</t>
  </si>
  <si>
    <t>flankers</t>
  </si>
  <si>
    <t>points</t>
  </si>
  <si>
    <t xml:space="preserve">NA </t>
  </si>
  <si>
    <t>orientation</t>
  </si>
  <si>
    <t>rsvp</t>
  </si>
  <si>
    <t>visual search</t>
  </si>
  <si>
    <t>discrimination task</t>
  </si>
  <si>
    <t>Infanti, E., Hickey, C., &amp; Turatto, M. (2015). Reward associations impact both iconic and visual working memory. Vision Research, 107, 22–29. https://doi.org/10.1016/j.visres.2014.11.009</t>
  </si>
  <si>
    <t>visual memory task</t>
  </si>
  <si>
    <t>Itthipuripat, S., Cha, K., Rangsipat, N., &amp; Serences, J. T. (2015). Value-based attentional capture influences context-dependent decision-making. J Neurophysiol, 114(1), 560–569. https://doi.org/10.1152/jn.00343.2016</t>
  </si>
  <si>
    <t>stroop</t>
  </si>
  <si>
    <t>cued visual search</t>
  </si>
  <si>
    <t>judgement</t>
  </si>
  <si>
    <t>own name</t>
  </si>
  <si>
    <t>MacLean, M. H., &amp; Giesbrecht, B. (2015). Irrelevant reward and selection histories have different influences on task-relevant attentional selection. Attention, Perception &amp; Psychophysics, 77(5), 1515–28. https://doi.org/10.3758/s13414-015-0851-4</t>
  </si>
  <si>
    <t>Mine, C., &amp; Saiki, J. (2015). Task-irrelevant stimulus-reward association induces value-driven attentional capture. Attention, Perception, &amp; Psychophysics, 77(6), 1896–1907. https://doi.org/10.3758/s13414-015-0894-6</t>
  </si>
  <si>
    <t>Mine, C., &amp; Saiki, J. (2015). Task-irrelevant stimulus-reward association induces value-driven attentional capture. Attention, Perception, &amp; Psychophysics, 77(6), 1896–1907. https://doi.org/10.3758/s13414-015-0894-7</t>
  </si>
  <si>
    <t>Mine, C., &amp; Saiki, J. (2015). Task-irrelevant stimulus-reward association induces value-driven attentional capture. Attention, Perception, &amp; Psychophysics, 77(6), 1896–1907. https://doi.org/10.3758/s13414-015-0894-8</t>
  </si>
  <si>
    <t>Miranda, A. T., &amp; Palmer, E. M. (2013). Intrinsic motivation and attentional capture from gamelike features in a visual search task. Behavior Research Methods, 46(1), 159–172. https://doi.org/10.3758/s13428-013-0357-8</t>
  </si>
  <si>
    <t>Miranda, A. T., &amp; Palmer, E. M. (2013). Intrinsic motivation and attentional capture from gamelike features in a visual search task. Behavior Research Methods, 46(1), 159–172. https://doi.org/10.3758/s13428-013-0357-9</t>
  </si>
  <si>
    <t>spatial cueing</t>
  </si>
  <si>
    <t>alcohol</t>
  </si>
  <si>
    <t>Le Pelley, M. E., Pearson, D., Griffiths, O., &amp; Beesley, T. (2015). When goals conflict with values: Counterproductive attentional and oculomotor capture by reward-related stimuli. Journal of Experimental Psychology: General, 144, 158–171. https://doi.org/10.1037/xge0000037</t>
  </si>
  <si>
    <t>Pearson, D., Donkin, C., Tran, S. C., Most, S. B., &amp; Le Pelley, M. E. (2015). Cognitive control and counterproductive oculomotor capture by reward-related stimuli. Visual Cognition, 23(1–2), 41–66. https://doi.org/10.1080/13506285.2014.994253</t>
  </si>
  <si>
    <t>Pool, E., Brosch, T., Delplanque, S., &amp; Sander, D. (2014). Where is the chocolate? Rapid spatial orienting toward stimuli associated with primary rewards. Cognition, 130(3), 348–359. https://doi.org/10.1016/j.cognition.2013.12.003</t>
  </si>
  <si>
    <t>odor</t>
  </si>
  <si>
    <t>Sali, A. W., Anderson, B. A., &amp; Yantis, S. (2014). The Role of Reward Prediction in the Control of Attention. Journal of Experimental Psychology: Human Perception and Performance, 40(4), 1654–64. https://doi.org/10.1037/a0037268</t>
  </si>
  <si>
    <t>Sali, A. W., Anderson, B. A., &amp; Yantis, S. (2014). The Role of Reward Prediction in the Control of Attention. Journal of Experimental Psychology: Human Perception and Performance, 40(4), 1654–64. https://doi.org/10.1037/a0037269</t>
  </si>
  <si>
    <t>Sali, A. W., Anderson, B. A., &amp; Yantis, S. (2014). The Role of Reward Prediction in the Control of Attention. Journal of Experimental Psychology: Human Perception and Performance, 40(4), 1654–64. https://doi.org/10.1037/a0037270</t>
  </si>
  <si>
    <t>Sha, L. Z., &amp; Jiang, Y. V. (2016). Components of reward-driven attentional capture. ATTENTION PERCEPTION &amp; PSYCHOPHYSICS, 78(2), 403–414. https://doi.org/10.3758/s13414-015-1038-8</t>
  </si>
  <si>
    <t>Wang, L., Duan, Y., Theeuwes, J., &amp; Zhou, X. (2014). Reward breaks through the inhibitory region around attentional focus. Journal of Vision, 14(12), 2. https://doi.org/10.1167/14.12.3</t>
  </si>
  <si>
    <t>pavlovian</t>
  </si>
  <si>
    <t>instrumental</t>
  </si>
  <si>
    <t>none</t>
  </si>
  <si>
    <t>Le Pelley</t>
  </si>
  <si>
    <t>Anderson</t>
  </si>
  <si>
    <t>Theeuwes</t>
  </si>
  <si>
    <t>Hickey</t>
  </si>
  <si>
    <t>Other</t>
  </si>
  <si>
    <t>Acc_Rev</t>
  </si>
  <si>
    <t>reverse</t>
  </si>
  <si>
    <t>Anderson, B. A., Faulkner, M. L., Rilee, J. J., Yantis, S., &amp; Marvel, C. L. (2013). Attentional bias for nondrug reward is magnified in addiction. Experimental and Clinical Psychopharmacology, 21(6), 499-506. doi:10.1037/a0034575</t>
  </si>
  <si>
    <t>Piech, R. M., Pastorino, M. T., &amp; Zald, D. H. (2010). All I saw was the cake. Hunger effects on attentional capture by visual food cues. Appetite, 54(3), 579-582. doi:10.1016/j.appet.2009.11.003</t>
  </si>
  <si>
    <t>Wang, L., Yu, H., &amp; Zhou, X. (2013). Interaction between value and perceptual salience in value-driven attentional capture. Journal of Vision, 13(3), 1-13. doi:10.1167/13.3.5</t>
  </si>
  <si>
    <t>Wang, L., Yu, H., &amp; Zhou, X. (2013). Interaction between value and perceptual salience in value-driven attentional capture. Journal of Vision, 13(3), 1-13. doi:10.1167/13.3.6</t>
  </si>
  <si>
    <t>Wang, L., Yu, H., &amp; Zhou, X. (2013). Interaction between value and perceptual salience in value-driven attentional capture. Journal of Vision, 13(3), 1-13. doi:10.1167/13.3.7</t>
  </si>
  <si>
    <t>Wang, L., Yu, H., &amp; Zhou, X. (2013). Interaction between value and perceptual salience in value-driven attentional capture. Journal of Vision, 13(3), 1-13. doi:10.1167/13.3.8</t>
  </si>
  <si>
    <t>Anderson 2016</t>
  </si>
  <si>
    <t>RT_M_high</t>
  </si>
  <si>
    <t>RT_SD_high</t>
  </si>
  <si>
    <t>RT_M_low</t>
  </si>
  <si>
    <t>RT_SD_low</t>
  </si>
  <si>
    <t>RT_M_no</t>
  </si>
  <si>
    <t>RT_SD_no</t>
  </si>
  <si>
    <t>ACC_M_high</t>
  </si>
  <si>
    <t>ACC_SD_high</t>
  </si>
  <si>
    <t>ACC_M_low</t>
  </si>
  <si>
    <t>ACC_SD_low</t>
  </si>
  <si>
    <t>ACC_M_no</t>
  </si>
  <si>
    <t>ACC_SD_no</t>
  </si>
  <si>
    <t>study_nr</t>
  </si>
  <si>
    <t>old_paper_nr</t>
  </si>
  <si>
    <t>new_paper_nr</t>
  </si>
  <si>
    <t>y</t>
  </si>
  <si>
    <t>high_no</t>
  </si>
  <si>
    <t>high_low</t>
  </si>
  <si>
    <t>ri</t>
  </si>
  <si>
    <t>Anderson et al. 2016</t>
  </si>
  <si>
    <t>Anderson et al. 2014a</t>
  </si>
  <si>
    <t>Anderson et al. 2014b</t>
  </si>
  <si>
    <t>Anderson et al. 2012</t>
  </si>
  <si>
    <t>Bourgeois et al. 2015</t>
  </si>
  <si>
    <t>Bucker et al. 2014</t>
  </si>
  <si>
    <t>della Libera et al. 2011</t>
  </si>
  <si>
    <t>Donohue et al. 2016</t>
  </si>
  <si>
    <t>Gong et al. 2017</t>
  </si>
  <si>
    <t>Hopf et al. 2015</t>
  </si>
  <si>
    <t>Koenig et al. 2017</t>
  </si>
  <si>
    <t>Krebs et al. 2013</t>
  </si>
  <si>
    <t>Laurent et al. 2015</t>
  </si>
  <si>
    <t>Maclean et al. 2016</t>
  </si>
  <si>
    <t>Munneke et al. 2015</t>
  </si>
  <si>
    <t>Nikolaou et al. 2013</t>
  </si>
  <si>
    <t>Piech et al. 2010</t>
  </si>
  <si>
    <t>Pooreasmaeili et al. 2014</t>
  </si>
  <si>
    <t>Roper et al. 2014</t>
  </si>
  <si>
    <t>Rutheford et al. 2010</t>
  </si>
  <si>
    <t>van Konigsbruggen et al. 2016</t>
  </si>
  <si>
    <t>Year</t>
  </si>
  <si>
    <t>reportHL</t>
  </si>
  <si>
    <t>n</t>
  </si>
  <si>
    <t>no learning phase</t>
  </si>
  <si>
    <t>food</t>
  </si>
  <si>
    <t>ACC</t>
  </si>
  <si>
    <t>cross-modal odball</t>
  </si>
  <si>
    <t>same/diff judgement</t>
  </si>
  <si>
    <t>visual search + sound</t>
  </si>
  <si>
    <t>choice</t>
  </si>
  <si>
    <t>distraction</t>
  </si>
  <si>
    <t>spatial</t>
  </si>
  <si>
    <t>non-spatial</t>
  </si>
  <si>
    <t>RT_Rev</t>
  </si>
  <si>
    <t>Anderson, B. A., Laurent, P. A., &amp; Yantis, S. (2014). Value-driven attentional priority signals in human basal ganglia and visual cortex. Brain Research, 1587(1), 88–96. https://doi.org/10.1016/j.brai9999es.2014.08.062</t>
  </si>
  <si>
    <t>Maclean, M. H., &amp; Giesbrecht, B. (2015). Neural evidence reveals the rapid effects of reward history on selective attention. Brain Research. https://doi.org/10.1016/j.brai9999es.2015.02.016</t>
  </si>
  <si>
    <t>Qi, S., Zeng, Q., Ding, C., &amp; Li, H. (2013). Neural correlates of reward-driven attentional capture in visual search. Brain Research, 1532, 32–43. https://doi.org/10.1016/j.brai9999es.2013.07.044</t>
  </si>
  <si>
    <t>data_from</t>
  </si>
  <si>
    <t>author</t>
  </si>
  <si>
    <t>paper</t>
  </si>
  <si>
    <t>Feldman-Wustefeld et al. 2016</t>
  </si>
  <si>
    <t>Anderson 2016b - Experiment 1</t>
  </si>
  <si>
    <t>Anderson 2016b - Experiment 2</t>
  </si>
  <si>
    <t>Anderson 2015b - Experiment 1a</t>
  </si>
  <si>
    <t>Anderson 2015b - Experiment 1b</t>
  </si>
  <si>
    <t>Anderson &amp; Halpern 2017 - Experiment 1</t>
  </si>
  <si>
    <t>Anderson et al. 2011a - Experiment 1</t>
  </si>
  <si>
    <t>Anderson et al. 2011a - Experiment 3</t>
  </si>
  <si>
    <t>Anderson et al. 2011b - Experiment 1</t>
  </si>
  <si>
    <t>Anderson &amp; Yantis 2012 - Experiment 1</t>
  </si>
  <si>
    <t>Bourgeois et al. 2016 - Experiment 1</t>
  </si>
  <si>
    <t>Bucker &amp; Theeuwes 2016a - Experiment 1</t>
  </si>
  <si>
    <t>Bucker Theeuwes 2016b - Experiment 1</t>
  </si>
  <si>
    <t>Bucker Theeuwes 2016b - Experiment 2</t>
  </si>
  <si>
    <t>Failing et al. 2015 - Experiment 1</t>
  </si>
  <si>
    <t>Failing et al. 2015 - Experiment 2</t>
  </si>
  <si>
    <t>Failing &amp; Theeuwes 2015 - Experiment 1</t>
  </si>
  <si>
    <t>Failing &amp; Theeuwes 2015 - Experiment 2</t>
  </si>
  <si>
    <t>Gong et al. 2016 - Experiment 1</t>
  </si>
  <si>
    <t>Gong et al. 2016 - Experiment 2</t>
  </si>
  <si>
    <t>Infanti et al. 2015 - Experiment 1</t>
  </si>
  <si>
    <t>Infanti et al. 2015 - Experiment 2</t>
  </si>
  <si>
    <t>Itthipuripat et al. 2015 - Experiment 1</t>
  </si>
  <si>
    <t>Itthipuripat et al. 2015 - Experiment 2</t>
  </si>
  <si>
    <t>Jiao et al. 2015 - Experiment 1-4</t>
  </si>
  <si>
    <t>Klink et al. 2017 - Experiment 2</t>
  </si>
  <si>
    <t>Krebs et al. 2010 - Experiment 1</t>
  </si>
  <si>
    <t>Krebs et al. 2010 - Experiment 2</t>
  </si>
  <si>
    <t>Le pelley et al. 2017 - Experiment 1</t>
  </si>
  <si>
    <t>Le pelley et al. 2017 - Experiment 2</t>
  </si>
  <si>
    <t>Le pelley et al. 2017 - Experiment 3</t>
  </si>
  <si>
    <t>Le pelley et al. 2017 - Experiment 4</t>
  </si>
  <si>
    <t>Le Pelley et al. 2015 - Experiment 1</t>
  </si>
  <si>
    <t>Le Pelley et al. 2015 - Experiment 2</t>
  </si>
  <si>
    <t>Le Pelley et al. 2015 - Experiment 3</t>
  </si>
  <si>
    <t>Libera et al. 2009 - Experiment 1</t>
  </si>
  <si>
    <t>Wang et al. 2014 - Experiment 3</t>
  </si>
  <si>
    <t>Wang et al. 2014 - Experiment 2</t>
  </si>
  <si>
    <t>Wang et al. 2015 - Experiment 1 (behavioral)</t>
  </si>
  <si>
    <t>Sha &amp; Jiang 2016 - Experiment 2B</t>
  </si>
  <si>
    <t>Sha &amp; Jiang 2016 - Experiment 2A</t>
  </si>
  <si>
    <t>Sali et al. 2014 - Experiment 4</t>
  </si>
  <si>
    <t>Sali et al. 2014 - Experiment 3</t>
  </si>
  <si>
    <t>Sali et al. 2014 - Experiment 2</t>
  </si>
  <si>
    <t>Sali et al. 2014 - Experiment 1</t>
  </si>
  <si>
    <t>Rajsic et al. 2016 - Experiment 1</t>
  </si>
  <si>
    <t>Qi et al. 2013 - Experiment 1</t>
  </si>
  <si>
    <t>Pool et al. 2014 - Experiment 2</t>
  </si>
  <si>
    <t>Pool et al. 2014 - Experiment 1</t>
  </si>
  <si>
    <t>Pearson et al. 2016 - Experiment 2</t>
  </si>
  <si>
    <t>Pearson et al. 2016 - Experiment 1</t>
  </si>
  <si>
    <t>Pearson et al. 2015 - Experiment 2</t>
  </si>
  <si>
    <t>Pearson et al. 2015 - Experiment 1</t>
  </si>
  <si>
    <t>Munneke et al. 2016 - Experiment 3</t>
  </si>
  <si>
    <t>Munneke et al. 2016 - Experiment 2</t>
  </si>
  <si>
    <t>Munneke et al 2016 - Experiment 1</t>
  </si>
  <si>
    <t>Miranda &amp; Palmer 2013 - Experiment 3</t>
  </si>
  <si>
    <t>Miranda &amp; Palmer 2013 - Experiment 2</t>
  </si>
  <si>
    <t>Miranda &amp; Palmer 2013 - Experiment 1</t>
  </si>
  <si>
    <t>Mine &amp; Saiki 2015 - Experiment 4</t>
  </si>
  <si>
    <t>Mine &amp; Saiki 2015 - Experiment 3</t>
  </si>
  <si>
    <t>Mine &amp; Saiki 2015 - Experiment 2</t>
  </si>
  <si>
    <t>Mine &amp; Saiki 2015 - Experiment 1</t>
  </si>
  <si>
    <t>Maclean &amp; Greisbrecht 2015b - Experiment 2</t>
  </si>
  <si>
    <t>Maclean &amp; Greisbrecht 2015b - Experiment 1</t>
  </si>
  <si>
    <t>Ljunberg et al. 2014 - Experiment 2</t>
  </si>
  <si>
    <t>Ljunberg et al. 2014 - Experiment 1</t>
  </si>
  <si>
    <t>Libera et al. 2009 - Experiment 2</t>
  </si>
  <si>
    <t>prdgm_group</t>
  </si>
  <si>
    <t>conflict</t>
  </si>
  <si>
    <t>visual memory</t>
  </si>
  <si>
    <t>type_reward_group</t>
  </si>
  <si>
    <t>other</t>
  </si>
  <si>
    <t>physical_salience</t>
  </si>
  <si>
    <t>Wang et al. 2013 - Experiment 1</t>
  </si>
  <si>
    <t>Wang et al. 2013 - Experiment 2B</t>
  </si>
  <si>
    <t>Wang et al. 2013 - Experiment 2A</t>
  </si>
  <si>
    <t>Wang et al. 2013 - Experiment 3</t>
  </si>
  <si>
    <t>not stated</t>
  </si>
  <si>
    <t>feature_reward_inf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</si>
</sst>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17777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6" fillId="2" borderId="0" applyNumberFormat="0" applyBorder="0" applyAlignment="0" applyProtection="0"/>
    <xf numFmtId="0" fontId="7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wrapText="1"/>
    </xf>
    <xf numFmtId="164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3" fillId="0" borderId="0" xfId="3" applyFont="1" applyFill="1" applyBorder="1" applyAlignment="1"/>
    <xf numFmtId="164" fontId="2" fillId="0" borderId="0" xfId="0" applyNumberFormat="1" applyFont="1" applyAlignment="1">
      <alignment horizontal="left"/>
    </xf>
    <xf numFmtId="164" fontId="2" fillId="0" borderId="1" xfId="0" applyNumberFormat="1" applyFon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2" xfId="0" applyNumberFormat="1" applyBorder="1"/>
    <xf numFmtId="164" fontId="3" fillId="0" borderId="1" xfId="3" applyNumberFormat="1" applyFont="1" applyBorder="1" applyAlignment="1">
      <alignment horizontal="left"/>
    </xf>
    <xf numFmtId="164" fontId="3" fillId="0" borderId="0" xfId="3" applyNumberFormat="1" applyFont="1" applyAlignment="1">
      <alignment horizontal="left"/>
    </xf>
    <xf numFmtId="164" fontId="3" fillId="0" borderId="0" xfId="1" applyNumberFormat="1" applyFont="1" applyFill="1"/>
    <xf numFmtId="164" fontId="0" fillId="0" borderId="1" xfId="0" applyNumberFormat="1" applyBorder="1"/>
    <xf numFmtId="164" fontId="7" fillId="0" borderId="0" xfId="2" applyNumberFormat="1"/>
    <xf numFmtId="0" fontId="10" fillId="0" borderId="0" xfId="0" applyFont="1"/>
    <xf numFmtId="164" fontId="5" fillId="0" borderId="0" xfId="0" applyNumberFormat="1" applyFont="1"/>
    <xf numFmtId="164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4">
    <cellStyle name="Neutral" xfId="1" builtinId="28"/>
    <cellStyle name="Normal" xfId="0" builtinId="0"/>
    <cellStyle name="Normal 2" xfId="2" xr:uid="{00000000-0005-0000-0000-000005000000}"/>
    <cellStyle name="Texto de advertencia" xfId="3" builtinId="11"/>
  </cellStyles>
  <dxfs count="0"/>
  <tableStyles count="0" defaultTableStyle="TableStyleMedium2" defaultPivotStyle="PivotStyleLight16"/>
  <colors>
    <mruColors>
      <color rgb="FFF17777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S103"/>
  <sheetViews>
    <sheetView tabSelected="1" zoomScale="78" zoomScaleNormal="115" zoomScalePageLayoutView="85" workbookViewId="0">
      <pane ySplit="1" topLeftCell="A3" activePane="bottomLeft" state="frozen"/>
      <selection activeCell="Z1" sqref="Z1"/>
      <selection pane="bottomLeft" activeCell="D76" sqref="D76"/>
    </sheetView>
  </sheetViews>
  <sheetFormatPr baseColWidth="10" defaultColWidth="8.77734375" defaultRowHeight="34.950000000000003" customHeight="1" x14ac:dyDescent="0.3"/>
  <cols>
    <col min="4" max="4" width="141.77734375" customWidth="1"/>
    <col min="5" max="5" width="41.6640625" customWidth="1"/>
    <col min="6" max="6" width="11.33203125" customWidth="1"/>
    <col min="7" max="7" width="6.109375" customWidth="1"/>
    <col min="8" max="8" width="13.44140625" customWidth="1"/>
    <col min="9" max="10" width="12.33203125" customWidth="1"/>
    <col min="11" max="11" width="9.44140625" customWidth="1"/>
    <col min="12" max="12" width="14.6640625" customWidth="1"/>
    <col min="13" max="13" width="8.77734375" customWidth="1"/>
    <col min="14" max="14" width="7.77734375" customWidth="1"/>
    <col min="15" max="17" width="16.77734375" customWidth="1"/>
    <col min="18" max="18" width="9.44140625" customWidth="1"/>
    <col min="19" max="19" width="12" customWidth="1"/>
    <col min="20" max="20" width="8.6640625" customWidth="1"/>
    <col min="21" max="21" width="11.44140625" customWidth="1"/>
    <col min="22" max="22" width="9.109375" customWidth="1"/>
    <col min="23" max="23" width="10.44140625" customWidth="1"/>
    <col min="24" max="24" width="7" customWidth="1"/>
    <col min="25" max="30" width="12.33203125" customWidth="1"/>
    <col min="31" max="31" width="12.33203125" style="5" customWidth="1"/>
    <col min="32" max="32" width="12.6640625" style="4" customWidth="1"/>
    <col min="33" max="36" width="12.33203125" style="4" customWidth="1"/>
    <col min="37" max="38" width="8.33203125" customWidth="1"/>
    <col min="39" max="39" width="9.44140625" customWidth="1"/>
    <col min="40" max="41" width="8.44140625" customWidth="1"/>
    <col min="42" max="43" width="8.77734375" customWidth="1"/>
    <col min="44" max="44" width="12" style="3" customWidth="1"/>
    <col min="45" max="45" width="15.21875" customWidth="1"/>
  </cols>
  <sheetData>
    <row r="1" spans="1:45" ht="34.950000000000003" customHeight="1" x14ac:dyDescent="0.3">
      <c r="A1" t="s">
        <v>159</v>
      </c>
      <c r="B1" t="s">
        <v>160</v>
      </c>
      <c r="C1" t="s">
        <v>158</v>
      </c>
      <c r="D1" s="2"/>
      <c r="E1" s="2" t="s">
        <v>83</v>
      </c>
      <c r="F1" s="2" t="s">
        <v>186</v>
      </c>
      <c r="G1" s="1" t="s">
        <v>75</v>
      </c>
      <c r="H1" s="1" t="s">
        <v>87</v>
      </c>
      <c r="I1" s="1" t="s">
        <v>88</v>
      </c>
      <c r="J1" s="1" t="s">
        <v>277</v>
      </c>
      <c r="K1" s="1" t="s">
        <v>62</v>
      </c>
      <c r="L1" s="1" t="s">
        <v>89</v>
      </c>
      <c r="M1" s="1" t="s">
        <v>97</v>
      </c>
      <c r="N1" s="1" t="s">
        <v>63</v>
      </c>
      <c r="O1" s="1" t="s">
        <v>64</v>
      </c>
      <c r="P1" s="1" t="s">
        <v>274</v>
      </c>
      <c r="Q1" s="1" t="s">
        <v>196</v>
      </c>
      <c r="R1" s="1" t="s">
        <v>90</v>
      </c>
      <c r="S1" s="1" t="s">
        <v>73</v>
      </c>
      <c r="T1" s="1" t="s">
        <v>66</v>
      </c>
      <c r="U1" s="1" t="s">
        <v>69</v>
      </c>
      <c r="V1" s="1" t="s">
        <v>74</v>
      </c>
      <c r="W1" s="1" t="s">
        <v>61</v>
      </c>
      <c r="X1" s="1" t="s">
        <v>91</v>
      </c>
      <c r="Y1" t="s">
        <v>146</v>
      </c>
      <c r="Z1" t="s">
        <v>147</v>
      </c>
      <c r="AA1" t="s">
        <v>148</v>
      </c>
      <c r="AB1" t="s">
        <v>149</v>
      </c>
      <c r="AC1" t="s">
        <v>150</v>
      </c>
      <c r="AD1" t="s">
        <v>151</v>
      </c>
      <c r="AE1" s="5" t="s">
        <v>152</v>
      </c>
      <c r="AF1" s="4" t="s">
        <v>153</v>
      </c>
      <c r="AG1" s="4" t="s">
        <v>154</v>
      </c>
      <c r="AH1" s="4" t="s">
        <v>155</v>
      </c>
      <c r="AI1" s="4" t="s">
        <v>156</v>
      </c>
      <c r="AJ1" s="4" t="s">
        <v>157</v>
      </c>
      <c r="AK1" t="s">
        <v>137</v>
      </c>
      <c r="AL1" s="4" t="s">
        <v>199</v>
      </c>
      <c r="AM1" s="4" t="s">
        <v>163</v>
      </c>
      <c r="AN1" s="4" t="s">
        <v>162</v>
      </c>
      <c r="AO1" s="4" t="s">
        <v>279</v>
      </c>
      <c r="AP1" s="4" t="s">
        <v>164</v>
      </c>
      <c r="AQ1" s="4" t="s">
        <v>187</v>
      </c>
      <c r="AR1" s="21" t="s">
        <v>203</v>
      </c>
      <c r="AS1" s="4" t="s">
        <v>285</v>
      </c>
    </row>
    <row r="2" spans="1:45" ht="34.950000000000003" hidden="1" customHeight="1" x14ac:dyDescent="0.3">
      <c r="A2" s="4">
        <v>1</v>
      </c>
      <c r="B2" s="4">
        <v>1</v>
      </c>
      <c r="C2" s="4">
        <v>1</v>
      </c>
      <c r="D2" s="9" t="s">
        <v>0</v>
      </c>
      <c r="E2" s="6" t="s">
        <v>76</v>
      </c>
      <c r="F2" s="6">
        <v>2017</v>
      </c>
      <c r="G2" s="4">
        <v>66</v>
      </c>
      <c r="H2" s="4" t="s">
        <v>129</v>
      </c>
      <c r="I2" s="4" t="s">
        <v>99</v>
      </c>
      <c r="J2" s="4" t="s">
        <v>99</v>
      </c>
      <c r="K2" s="4" t="s">
        <v>59</v>
      </c>
      <c r="L2" s="4" t="s">
        <v>189</v>
      </c>
      <c r="M2" s="4">
        <v>0.02</v>
      </c>
      <c r="N2" s="4">
        <v>490</v>
      </c>
      <c r="O2" s="4" t="s">
        <v>103</v>
      </c>
      <c r="P2" s="4" t="s">
        <v>103</v>
      </c>
      <c r="Q2" s="4" t="s">
        <v>197</v>
      </c>
      <c r="R2" s="4" t="s">
        <v>131</v>
      </c>
      <c r="S2" s="4" t="s">
        <v>189</v>
      </c>
      <c r="T2" s="4" t="s">
        <v>67</v>
      </c>
      <c r="U2" s="4" t="s">
        <v>70</v>
      </c>
      <c r="V2" s="4" t="s">
        <v>191</v>
      </c>
      <c r="W2" s="4" t="s">
        <v>132</v>
      </c>
      <c r="X2" s="4">
        <v>19.2</v>
      </c>
      <c r="Y2" s="11">
        <v>0.158</v>
      </c>
      <c r="Z2" s="11">
        <v>0.11373653766490345</v>
      </c>
      <c r="AA2" s="11">
        <v>0.11899999999999999</v>
      </c>
      <c r="AB2" s="11">
        <v>9.7488460855631495E-2</v>
      </c>
      <c r="AC2" s="11">
        <v>9999</v>
      </c>
      <c r="AD2" s="11">
        <v>9999</v>
      </c>
      <c r="AE2" s="12">
        <v>0.158</v>
      </c>
      <c r="AF2" s="11">
        <v>0.11373653766490345</v>
      </c>
      <c r="AG2" s="11">
        <v>0.11899999999999999</v>
      </c>
      <c r="AH2" s="11">
        <v>9.7488460855631495E-2</v>
      </c>
      <c r="AI2" s="11">
        <v>9999</v>
      </c>
      <c r="AJ2" s="11">
        <v>9999</v>
      </c>
      <c r="AK2" s="4" t="s">
        <v>138</v>
      </c>
      <c r="AL2" s="4" t="s">
        <v>59</v>
      </c>
      <c r="AM2" s="8" t="s">
        <v>161</v>
      </c>
      <c r="AO2" t="s">
        <v>188</v>
      </c>
      <c r="AP2">
        <v>0.9</v>
      </c>
      <c r="AQ2" t="s">
        <v>161</v>
      </c>
      <c r="AR2" s="21" t="s">
        <v>205</v>
      </c>
      <c r="AS2" t="s">
        <v>60</v>
      </c>
    </row>
    <row r="3" spans="1:45" ht="34.950000000000003" customHeight="1" x14ac:dyDescent="0.3">
      <c r="A3" s="4">
        <v>3</v>
      </c>
      <c r="B3" s="4">
        <v>2</v>
      </c>
      <c r="C3" s="4">
        <v>2</v>
      </c>
      <c r="D3" s="6" t="s">
        <v>1</v>
      </c>
      <c r="E3" s="6" t="s">
        <v>145</v>
      </c>
      <c r="F3" s="6">
        <v>2016</v>
      </c>
      <c r="G3" s="4">
        <v>26</v>
      </c>
      <c r="H3" s="4" t="s">
        <v>130</v>
      </c>
      <c r="I3" s="4" t="s">
        <v>96</v>
      </c>
      <c r="J3" s="4" t="s">
        <v>278</v>
      </c>
      <c r="K3" s="4" t="s">
        <v>60</v>
      </c>
      <c r="L3" s="4">
        <v>240</v>
      </c>
      <c r="M3" s="4" t="s">
        <v>86</v>
      </c>
      <c r="N3" s="4" t="s">
        <v>59</v>
      </c>
      <c r="O3" s="4" t="s">
        <v>103</v>
      </c>
      <c r="P3" s="4" t="s">
        <v>103</v>
      </c>
      <c r="Q3" s="4" t="s">
        <v>197</v>
      </c>
      <c r="R3" s="4" t="s">
        <v>65</v>
      </c>
      <c r="S3" s="4" t="s">
        <v>84</v>
      </c>
      <c r="T3" s="4" t="s">
        <v>68</v>
      </c>
      <c r="U3" s="4" t="s">
        <v>70</v>
      </c>
      <c r="V3" s="4">
        <v>698</v>
      </c>
      <c r="W3" s="4" t="s">
        <v>133</v>
      </c>
      <c r="X3" s="4">
        <v>9999</v>
      </c>
      <c r="Y3" s="7">
        <v>698</v>
      </c>
      <c r="Z3" s="7">
        <v>81.5</v>
      </c>
      <c r="AA3" s="7">
        <v>689</v>
      </c>
      <c r="AB3" s="7">
        <v>83.4</v>
      </c>
      <c r="AC3" s="7">
        <v>688</v>
      </c>
      <c r="AD3" s="7">
        <v>77</v>
      </c>
      <c r="AE3" s="13">
        <v>92.4</v>
      </c>
      <c r="AF3" s="14">
        <v>2.5699058348507635</v>
      </c>
      <c r="AG3" s="14">
        <v>89.2</v>
      </c>
      <c r="AH3" s="14">
        <v>3.1817881764818976</v>
      </c>
      <c r="AI3" s="14">
        <v>90.7</v>
      </c>
      <c r="AJ3" s="14">
        <v>2.5495097567963922</v>
      </c>
      <c r="AK3" t="s">
        <v>59</v>
      </c>
      <c r="AL3" s="4" t="s">
        <v>59</v>
      </c>
      <c r="AM3" t="s">
        <v>161</v>
      </c>
      <c r="AN3" t="s">
        <v>161</v>
      </c>
      <c r="AO3" t="s">
        <v>188</v>
      </c>
      <c r="AP3">
        <v>0.9</v>
      </c>
      <c r="AQ3" t="s">
        <v>161</v>
      </c>
      <c r="AR3" s="3" t="s">
        <v>204</v>
      </c>
      <c r="AS3" t="s">
        <v>59</v>
      </c>
    </row>
    <row r="4" spans="1:45" ht="34.950000000000003" customHeight="1" x14ac:dyDescent="0.3">
      <c r="A4" s="4">
        <v>4</v>
      </c>
      <c r="B4" s="4">
        <v>3</v>
      </c>
      <c r="C4" s="4">
        <v>3</v>
      </c>
      <c r="D4" s="6" t="s">
        <v>2</v>
      </c>
      <c r="E4" s="6" t="s">
        <v>78</v>
      </c>
      <c r="F4" s="6">
        <v>2015</v>
      </c>
      <c r="G4" s="4">
        <v>30</v>
      </c>
      <c r="H4" s="4" t="s">
        <v>130</v>
      </c>
      <c r="I4" s="4" t="s">
        <v>95</v>
      </c>
      <c r="J4" s="4" t="s">
        <v>95</v>
      </c>
      <c r="K4" s="4" t="s">
        <v>60</v>
      </c>
      <c r="L4" s="4">
        <v>480</v>
      </c>
      <c r="M4" s="4" t="s">
        <v>86</v>
      </c>
      <c r="N4" s="4">
        <v>10</v>
      </c>
      <c r="O4" s="4" t="s">
        <v>103</v>
      </c>
      <c r="P4" s="4" t="s">
        <v>103</v>
      </c>
      <c r="Q4" s="4" t="s">
        <v>197</v>
      </c>
      <c r="R4" s="4" t="s">
        <v>65</v>
      </c>
      <c r="S4" s="4" t="s">
        <v>84</v>
      </c>
      <c r="T4" s="4" t="s">
        <v>68</v>
      </c>
      <c r="U4" s="4" t="s">
        <v>70</v>
      </c>
      <c r="V4" s="4">
        <v>679</v>
      </c>
      <c r="W4" s="4" t="s">
        <v>133</v>
      </c>
      <c r="X4" s="4">
        <v>22.1</v>
      </c>
      <c r="Y4" s="7">
        <v>678.5</v>
      </c>
      <c r="Z4" s="7">
        <v>82.5</v>
      </c>
      <c r="AA4" s="7">
        <v>664.3</v>
      </c>
      <c r="AB4" s="7">
        <v>87.5</v>
      </c>
      <c r="AC4" s="7">
        <v>666.6</v>
      </c>
      <c r="AD4" s="15">
        <v>82.8</v>
      </c>
      <c r="AE4" s="7">
        <v>9999</v>
      </c>
      <c r="AF4" s="7">
        <v>9999</v>
      </c>
      <c r="AG4" s="7">
        <v>9999</v>
      </c>
      <c r="AH4" s="7">
        <v>9999</v>
      </c>
      <c r="AI4" s="7">
        <v>9999</v>
      </c>
      <c r="AJ4" s="7">
        <v>9999</v>
      </c>
      <c r="AK4" t="s">
        <v>59</v>
      </c>
      <c r="AL4" s="4" t="s">
        <v>59</v>
      </c>
      <c r="AM4" t="s">
        <v>161</v>
      </c>
      <c r="AN4" t="s">
        <v>161</v>
      </c>
      <c r="AO4" t="s">
        <v>188</v>
      </c>
      <c r="AP4">
        <v>0.9</v>
      </c>
      <c r="AQ4" t="s">
        <v>188</v>
      </c>
      <c r="AR4" s="3" t="s">
        <v>204</v>
      </c>
      <c r="AS4" t="s">
        <v>59</v>
      </c>
    </row>
    <row r="5" spans="1:45" ht="34.950000000000003" customHeight="1" x14ac:dyDescent="0.3">
      <c r="A5" s="4">
        <v>5</v>
      </c>
      <c r="B5" s="4">
        <v>4</v>
      </c>
      <c r="C5" s="4">
        <v>4</v>
      </c>
      <c r="D5" s="6" t="s">
        <v>3</v>
      </c>
      <c r="E5" s="6" t="s">
        <v>207</v>
      </c>
      <c r="F5" s="6">
        <v>2016</v>
      </c>
      <c r="G5" s="4">
        <v>26</v>
      </c>
      <c r="H5" s="4" t="s">
        <v>130</v>
      </c>
      <c r="I5" s="4" t="s">
        <v>95</v>
      </c>
      <c r="J5" s="4" t="s">
        <v>95</v>
      </c>
      <c r="K5" s="4" t="s">
        <v>60</v>
      </c>
      <c r="L5" s="4">
        <v>2440</v>
      </c>
      <c r="M5" s="4">
        <v>0.2</v>
      </c>
      <c r="N5" s="4">
        <v>8</v>
      </c>
      <c r="O5" s="4" t="s">
        <v>194</v>
      </c>
      <c r="P5" s="4" t="s">
        <v>103</v>
      </c>
      <c r="Q5" s="4" t="s">
        <v>198</v>
      </c>
      <c r="R5" s="4" t="s">
        <v>131</v>
      </c>
      <c r="S5" s="4" t="s">
        <v>85</v>
      </c>
      <c r="T5" s="4" t="s">
        <v>68</v>
      </c>
      <c r="U5" s="4" t="s">
        <v>92</v>
      </c>
      <c r="V5" s="4">
        <v>700</v>
      </c>
      <c r="W5" s="4" t="s">
        <v>133</v>
      </c>
      <c r="X5" s="4">
        <v>9999</v>
      </c>
      <c r="Y5" s="7">
        <v>699.6</v>
      </c>
      <c r="Z5" s="7">
        <v>86.3</v>
      </c>
      <c r="AA5" s="7">
        <v>684.3</v>
      </c>
      <c r="AB5" s="7">
        <v>81.900000000000006</v>
      </c>
      <c r="AC5" s="7">
        <v>680.8</v>
      </c>
      <c r="AD5" s="15">
        <v>82</v>
      </c>
      <c r="AE5" s="7">
        <v>9999</v>
      </c>
      <c r="AF5" s="7">
        <v>9999</v>
      </c>
      <c r="AG5" s="7">
        <v>9999</v>
      </c>
      <c r="AH5" s="7">
        <v>9999</v>
      </c>
      <c r="AI5" s="7">
        <v>9999</v>
      </c>
      <c r="AJ5" s="7">
        <v>9999</v>
      </c>
      <c r="AK5" t="s">
        <v>59</v>
      </c>
      <c r="AL5" s="4" t="s">
        <v>59</v>
      </c>
      <c r="AM5" t="s">
        <v>161</v>
      </c>
      <c r="AN5" t="s">
        <v>161</v>
      </c>
      <c r="AO5" t="s">
        <v>188</v>
      </c>
      <c r="AP5">
        <v>0.9</v>
      </c>
      <c r="AQ5" t="s">
        <v>161</v>
      </c>
      <c r="AR5" s="3" t="s">
        <v>204</v>
      </c>
      <c r="AS5" t="s">
        <v>59</v>
      </c>
    </row>
    <row r="6" spans="1:45" ht="34.950000000000003" customHeight="1" x14ac:dyDescent="0.3">
      <c r="A6" s="4">
        <v>5</v>
      </c>
      <c r="B6" s="4">
        <v>4</v>
      </c>
      <c r="C6" s="4">
        <v>5</v>
      </c>
      <c r="D6" s="6" t="s">
        <v>3</v>
      </c>
      <c r="E6" s="6" t="s">
        <v>208</v>
      </c>
      <c r="F6" s="6">
        <v>2016</v>
      </c>
      <c r="G6" s="4">
        <v>32</v>
      </c>
      <c r="H6" s="4" t="s">
        <v>130</v>
      </c>
      <c r="I6" s="4" t="s">
        <v>95</v>
      </c>
      <c r="J6" s="4" t="s">
        <v>95</v>
      </c>
      <c r="K6" s="4" t="s">
        <v>60</v>
      </c>
      <c r="L6" s="4">
        <v>2440</v>
      </c>
      <c r="M6" s="4">
        <v>0.2</v>
      </c>
      <c r="N6" s="4">
        <v>8</v>
      </c>
      <c r="O6" s="4" t="s">
        <v>194</v>
      </c>
      <c r="P6" s="4" t="s">
        <v>103</v>
      </c>
      <c r="Q6" s="4" t="s">
        <v>198</v>
      </c>
      <c r="R6" s="4" t="s">
        <v>131</v>
      </c>
      <c r="S6" s="4" t="s">
        <v>85</v>
      </c>
      <c r="T6" s="4" t="s">
        <v>68</v>
      </c>
      <c r="U6" s="4" t="s">
        <v>92</v>
      </c>
      <c r="V6" s="4">
        <v>683</v>
      </c>
      <c r="W6" s="4" t="s">
        <v>133</v>
      </c>
      <c r="X6" s="4">
        <v>9999</v>
      </c>
      <c r="Y6" s="7">
        <v>683.1</v>
      </c>
      <c r="Z6" s="7">
        <v>71.3</v>
      </c>
      <c r="AA6" s="7">
        <v>672.6</v>
      </c>
      <c r="AB6" s="7">
        <v>72.099999999999994</v>
      </c>
      <c r="AC6" s="7">
        <v>681.3</v>
      </c>
      <c r="AD6" s="15">
        <v>70.400000000000006</v>
      </c>
      <c r="AE6" s="7">
        <v>9999</v>
      </c>
      <c r="AF6" s="7">
        <v>9999</v>
      </c>
      <c r="AG6" s="7">
        <v>9999</v>
      </c>
      <c r="AH6" s="7">
        <v>9999</v>
      </c>
      <c r="AI6" s="7">
        <v>9999</v>
      </c>
      <c r="AJ6" s="7">
        <v>9999</v>
      </c>
      <c r="AK6" t="s">
        <v>59</v>
      </c>
      <c r="AL6" s="4" t="s">
        <v>59</v>
      </c>
      <c r="AM6" t="s">
        <v>161</v>
      </c>
      <c r="AN6" t="s">
        <v>161</v>
      </c>
      <c r="AO6" t="s">
        <v>188</v>
      </c>
      <c r="AP6">
        <v>0.9</v>
      </c>
      <c r="AQ6" t="s">
        <v>161</v>
      </c>
      <c r="AR6" s="3" t="s">
        <v>204</v>
      </c>
      <c r="AS6" t="s">
        <v>59</v>
      </c>
    </row>
    <row r="7" spans="1:45" ht="34.950000000000003" customHeight="1" x14ac:dyDescent="0.3">
      <c r="A7" s="4">
        <v>6</v>
      </c>
      <c r="B7" s="4">
        <v>5</v>
      </c>
      <c r="C7" s="4">
        <v>6</v>
      </c>
      <c r="D7" s="6" t="s">
        <v>4</v>
      </c>
      <c r="E7" s="6" t="s">
        <v>209</v>
      </c>
      <c r="F7" s="6">
        <v>2015</v>
      </c>
      <c r="G7" s="4">
        <v>16</v>
      </c>
      <c r="H7" s="4" t="s">
        <v>130</v>
      </c>
      <c r="I7" s="4" t="s">
        <v>95</v>
      </c>
      <c r="J7" s="4" t="s">
        <v>95</v>
      </c>
      <c r="K7" s="4" t="s">
        <v>60</v>
      </c>
      <c r="L7" s="4">
        <v>360</v>
      </c>
      <c r="M7" s="4" t="s">
        <v>86</v>
      </c>
      <c r="N7" s="4">
        <v>10</v>
      </c>
      <c r="O7" s="4" t="s">
        <v>103</v>
      </c>
      <c r="P7" s="4" t="s">
        <v>103</v>
      </c>
      <c r="Q7" s="4" t="s">
        <v>197</v>
      </c>
      <c r="R7" s="4" t="s">
        <v>65</v>
      </c>
      <c r="S7" s="4" t="s">
        <v>84</v>
      </c>
      <c r="T7" s="4" t="s">
        <v>68</v>
      </c>
      <c r="U7" s="4" t="s">
        <v>101</v>
      </c>
      <c r="V7" s="4">
        <v>759</v>
      </c>
      <c r="W7" s="4" t="s">
        <v>133</v>
      </c>
      <c r="X7" s="4">
        <v>9999</v>
      </c>
      <c r="Y7" s="7">
        <v>759.4</v>
      </c>
      <c r="Z7" s="7">
        <v>92</v>
      </c>
      <c r="AA7" s="7">
        <v>748.4</v>
      </c>
      <c r="AB7" s="7">
        <v>73</v>
      </c>
      <c r="AC7" s="7">
        <v>746.2</v>
      </c>
      <c r="AD7" s="15">
        <v>80.5</v>
      </c>
      <c r="AE7" s="7">
        <v>9999</v>
      </c>
      <c r="AF7" s="7">
        <v>9999</v>
      </c>
      <c r="AG7" s="7">
        <v>9999</v>
      </c>
      <c r="AH7" s="7">
        <v>9999</v>
      </c>
      <c r="AI7" s="7">
        <v>9999</v>
      </c>
      <c r="AJ7" s="7">
        <v>9999</v>
      </c>
      <c r="AK7" t="s">
        <v>59</v>
      </c>
      <c r="AL7" s="4" t="s">
        <v>59</v>
      </c>
      <c r="AM7" t="s">
        <v>161</v>
      </c>
      <c r="AN7" t="s">
        <v>161</v>
      </c>
      <c r="AO7" t="s">
        <v>188</v>
      </c>
      <c r="AP7">
        <v>0.9</v>
      </c>
      <c r="AQ7" t="s">
        <v>188</v>
      </c>
      <c r="AR7" s="3" t="s">
        <v>204</v>
      </c>
      <c r="AS7" t="s">
        <v>59</v>
      </c>
    </row>
    <row r="8" spans="1:45" ht="34.950000000000003" customHeight="1" x14ac:dyDescent="0.3">
      <c r="A8" s="4">
        <v>6</v>
      </c>
      <c r="B8" s="4">
        <v>5</v>
      </c>
      <c r="C8" s="4">
        <v>7</v>
      </c>
      <c r="D8" s="6" t="s">
        <v>93</v>
      </c>
      <c r="E8" s="6" t="s">
        <v>210</v>
      </c>
      <c r="F8" s="6">
        <v>2015</v>
      </c>
      <c r="G8" s="4">
        <v>12</v>
      </c>
      <c r="H8" s="4" t="s">
        <v>130</v>
      </c>
      <c r="I8" s="4" t="s">
        <v>95</v>
      </c>
      <c r="J8" s="4" t="s">
        <v>95</v>
      </c>
      <c r="K8" s="4" t="s">
        <v>60</v>
      </c>
      <c r="L8" s="4">
        <v>360</v>
      </c>
      <c r="M8" s="4" t="s">
        <v>86</v>
      </c>
      <c r="N8" s="4">
        <v>10</v>
      </c>
      <c r="O8" s="4" t="s">
        <v>103</v>
      </c>
      <c r="P8" s="4" t="s">
        <v>103</v>
      </c>
      <c r="Q8" s="4" t="s">
        <v>197</v>
      </c>
      <c r="R8" s="4" t="s">
        <v>65</v>
      </c>
      <c r="S8" s="4" t="s">
        <v>84</v>
      </c>
      <c r="T8" s="4" t="s">
        <v>68</v>
      </c>
      <c r="U8" s="4" t="s">
        <v>101</v>
      </c>
      <c r="V8" s="4">
        <v>717</v>
      </c>
      <c r="W8" s="4" t="s">
        <v>133</v>
      </c>
      <c r="X8" s="4">
        <v>9999</v>
      </c>
      <c r="Y8" s="7">
        <v>717.4</v>
      </c>
      <c r="Z8" s="7">
        <v>123</v>
      </c>
      <c r="AA8" s="7">
        <v>695.4</v>
      </c>
      <c r="AB8" s="7">
        <v>117.7</v>
      </c>
      <c r="AC8" s="7">
        <v>700.3</v>
      </c>
      <c r="AD8" s="15">
        <v>119</v>
      </c>
      <c r="AE8" s="7">
        <v>9999</v>
      </c>
      <c r="AF8" s="7">
        <v>9999</v>
      </c>
      <c r="AG8" s="7">
        <v>9999</v>
      </c>
      <c r="AH8" s="7">
        <v>9999</v>
      </c>
      <c r="AI8" s="7">
        <v>9999</v>
      </c>
      <c r="AJ8" s="7">
        <v>9999</v>
      </c>
      <c r="AK8" t="s">
        <v>59</v>
      </c>
      <c r="AL8" s="4" t="s">
        <v>59</v>
      </c>
      <c r="AM8" t="s">
        <v>161</v>
      </c>
      <c r="AN8" t="s">
        <v>161</v>
      </c>
      <c r="AO8" t="s">
        <v>188</v>
      </c>
      <c r="AP8">
        <v>0.9</v>
      </c>
      <c r="AQ8" t="s">
        <v>188</v>
      </c>
      <c r="AR8" s="3" t="s">
        <v>204</v>
      </c>
      <c r="AS8" t="s">
        <v>59</v>
      </c>
    </row>
    <row r="9" spans="1:45" ht="34.950000000000003" customHeight="1" x14ac:dyDescent="0.3">
      <c r="A9" s="4">
        <v>7</v>
      </c>
      <c r="B9" s="4">
        <v>6</v>
      </c>
      <c r="C9" s="4">
        <v>8</v>
      </c>
      <c r="D9" s="6" t="s">
        <v>5</v>
      </c>
      <c r="E9" s="6" t="s">
        <v>211</v>
      </c>
      <c r="F9" s="6">
        <v>2017</v>
      </c>
      <c r="G9" s="4">
        <v>40</v>
      </c>
      <c r="H9" s="4" t="s">
        <v>130</v>
      </c>
      <c r="I9" s="4" t="s">
        <v>95</v>
      </c>
      <c r="J9" s="4" t="s">
        <v>95</v>
      </c>
      <c r="K9" s="4" t="s">
        <v>60</v>
      </c>
      <c r="L9" s="4">
        <v>240</v>
      </c>
      <c r="M9" s="4">
        <v>0.2</v>
      </c>
      <c r="N9" s="4">
        <v>8</v>
      </c>
      <c r="O9" s="4" t="s">
        <v>103</v>
      </c>
      <c r="P9" s="4" t="s">
        <v>103</v>
      </c>
      <c r="Q9" s="4" t="s">
        <v>197</v>
      </c>
      <c r="R9" s="4" t="s">
        <v>65</v>
      </c>
      <c r="S9" s="4" t="s">
        <v>84</v>
      </c>
      <c r="T9" s="4" t="s">
        <v>68</v>
      </c>
      <c r="U9" s="4" t="s">
        <v>70</v>
      </c>
      <c r="V9" s="4">
        <v>698</v>
      </c>
      <c r="W9" s="4" t="s">
        <v>133</v>
      </c>
      <c r="X9" s="4">
        <v>9999</v>
      </c>
      <c r="Y9" s="7">
        <v>698</v>
      </c>
      <c r="Z9" s="7">
        <v>82.203288294550831</v>
      </c>
      <c r="AA9" s="7">
        <v>689</v>
      </c>
      <c r="AB9" s="7">
        <v>80.29158391560712</v>
      </c>
      <c r="AC9" s="7">
        <v>688</v>
      </c>
      <c r="AD9" s="15">
        <v>72.644766399838701</v>
      </c>
      <c r="AE9" s="7">
        <v>9999</v>
      </c>
      <c r="AF9" s="7">
        <v>9999</v>
      </c>
      <c r="AG9" s="7">
        <v>9999</v>
      </c>
      <c r="AH9" s="7">
        <v>9999</v>
      </c>
      <c r="AI9" s="7">
        <v>9999</v>
      </c>
      <c r="AJ9" s="7">
        <v>9999</v>
      </c>
      <c r="AK9" t="s">
        <v>59</v>
      </c>
      <c r="AL9" s="4" t="s">
        <v>59</v>
      </c>
      <c r="AM9" t="s">
        <v>161</v>
      </c>
      <c r="AN9" t="s">
        <v>161</v>
      </c>
      <c r="AO9" t="s">
        <v>188</v>
      </c>
      <c r="AP9">
        <v>0.9</v>
      </c>
      <c r="AQ9" t="s">
        <v>161</v>
      </c>
      <c r="AR9" s="21" t="s">
        <v>205</v>
      </c>
      <c r="AS9" t="s">
        <v>59</v>
      </c>
    </row>
    <row r="10" spans="1:45" ht="34.950000000000003" customHeight="1" x14ac:dyDescent="0.3">
      <c r="A10" s="4">
        <v>8</v>
      </c>
      <c r="B10" s="4">
        <v>7</v>
      </c>
      <c r="C10" s="4">
        <v>9</v>
      </c>
      <c r="D10" s="6" t="s">
        <v>6</v>
      </c>
      <c r="E10" s="6" t="s">
        <v>165</v>
      </c>
      <c r="F10" s="6">
        <v>2016</v>
      </c>
      <c r="G10" s="4">
        <v>20</v>
      </c>
      <c r="H10" s="4" t="s">
        <v>130</v>
      </c>
      <c r="I10" s="4" t="s">
        <v>95</v>
      </c>
      <c r="J10" s="4" t="s">
        <v>95</v>
      </c>
      <c r="K10" s="4" t="s">
        <v>60</v>
      </c>
      <c r="L10" s="4">
        <v>480</v>
      </c>
      <c r="M10" s="4">
        <v>0.16600000000000001</v>
      </c>
      <c r="N10" s="4">
        <v>125</v>
      </c>
      <c r="O10" s="4" t="s">
        <v>103</v>
      </c>
      <c r="P10" s="4" t="s">
        <v>103</v>
      </c>
      <c r="Q10" s="4" t="s">
        <v>197</v>
      </c>
      <c r="R10" s="4" t="s">
        <v>65</v>
      </c>
      <c r="S10" s="4" t="s">
        <v>84</v>
      </c>
      <c r="T10" s="4" t="s">
        <v>68</v>
      </c>
      <c r="U10" s="4" t="s">
        <v>70</v>
      </c>
      <c r="V10" s="4">
        <v>803</v>
      </c>
      <c r="W10" s="4" t="s">
        <v>133</v>
      </c>
      <c r="X10" s="4">
        <v>23.4</v>
      </c>
      <c r="Y10" s="7">
        <v>803.4</v>
      </c>
      <c r="Z10" s="7">
        <v>100.9</v>
      </c>
      <c r="AA10" s="7">
        <v>791.6</v>
      </c>
      <c r="AB10" s="7">
        <v>95</v>
      </c>
      <c r="AC10" s="7">
        <v>785.8</v>
      </c>
      <c r="AD10" s="15">
        <v>104.2</v>
      </c>
      <c r="AE10" s="7">
        <v>9999</v>
      </c>
      <c r="AF10" s="7">
        <v>9999</v>
      </c>
      <c r="AG10" s="7">
        <v>9999</v>
      </c>
      <c r="AH10" s="7">
        <v>9999</v>
      </c>
      <c r="AI10" s="7">
        <v>9999</v>
      </c>
      <c r="AJ10" s="7">
        <v>9999</v>
      </c>
      <c r="AK10">
        <v>9999</v>
      </c>
      <c r="AL10" s="4" t="s">
        <v>59</v>
      </c>
      <c r="AM10" t="s">
        <v>161</v>
      </c>
      <c r="AN10" t="s">
        <v>161</v>
      </c>
      <c r="AO10" t="s">
        <v>188</v>
      </c>
      <c r="AP10">
        <v>0.9</v>
      </c>
      <c r="AQ10" t="s">
        <v>188</v>
      </c>
      <c r="AR10" s="3" t="s">
        <v>204</v>
      </c>
      <c r="AS10" t="s">
        <v>59</v>
      </c>
    </row>
    <row r="11" spans="1:45" ht="34.950000000000003" customHeight="1" x14ac:dyDescent="0.3">
      <c r="A11" s="4">
        <v>9</v>
      </c>
      <c r="B11" s="4">
        <v>8</v>
      </c>
      <c r="C11" s="4">
        <v>10</v>
      </c>
      <c r="D11" s="6" t="s">
        <v>7</v>
      </c>
      <c r="E11" s="6" t="s">
        <v>212</v>
      </c>
      <c r="F11" s="6">
        <v>2011</v>
      </c>
      <c r="G11" s="4">
        <v>26</v>
      </c>
      <c r="H11" s="4" t="s">
        <v>130</v>
      </c>
      <c r="I11" s="4" t="s">
        <v>95</v>
      </c>
      <c r="J11" s="4" t="s">
        <v>95</v>
      </c>
      <c r="K11" s="4" t="s">
        <v>60</v>
      </c>
      <c r="L11" s="4">
        <v>1008</v>
      </c>
      <c r="M11" s="4">
        <v>0.2</v>
      </c>
      <c r="N11" s="4">
        <v>4</v>
      </c>
      <c r="O11" s="4" t="s">
        <v>103</v>
      </c>
      <c r="P11" s="4" t="s">
        <v>103</v>
      </c>
      <c r="Q11" s="4" t="s">
        <v>197</v>
      </c>
      <c r="R11" s="4" t="s">
        <v>65</v>
      </c>
      <c r="S11" s="4" t="s">
        <v>84</v>
      </c>
      <c r="T11" s="4" t="s">
        <v>68</v>
      </c>
      <c r="U11" s="4" t="s">
        <v>70</v>
      </c>
      <c r="V11" s="4">
        <v>681</v>
      </c>
      <c r="W11" s="4" t="s">
        <v>133</v>
      </c>
      <c r="X11" s="4">
        <v>9999</v>
      </c>
      <c r="Y11" s="7">
        <v>681.3</v>
      </c>
      <c r="Z11" s="7">
        <v>78.400000000000006</v>
      </c>
      <c r="AA11" s="7">
        <v>672.5</v>
      </c>
      <c r="AB11" s="7">
        <v>74.400000000000006</v>
      </c>
      <c r="AC11" s="7">
        <v>664.8</v>
      </c>
      <c r="AD11" s="7">
        <v>75.3</v>
      </c>
      <c r="AE11" s="16">
        <v>0.11</v>
      </c>
      <c r="AF11" s="17">
        <v>2.0396078054371138E-2</v>
      </c>
      <c r="AG11" s="17">
        <v>0.1</v>
      </c>
      <c r="AH11" s="17">
        <v>2.0396078054371138E-2</v>
      </c>
      <c r="AI11" s="17">
        <v>0.11</v>
      </c>
      <c r="AJ11" s="17">
        <v>2.0396078054371138E-2</v>
      </c>
      <c r="AK11" s="10" t="s">
        <v>138</v>
      </c>
      <c r="AL11" s="4" t="s">
        <v>59</v>
      </c>
      <c r="AM11" t="s">
        <v>161</v>
      </c>
      <c r="AN11" t="s">
        <v>161</v>
      </c>
      <c r="AO11" t="s">
        <v>188</v>
      </c>
      <c r="AP11">
        <v>0.9</v>
      </c>
      <c r="AQ11" t="s">
        <v>188</v>
      </c>
      <c r="AR11" s="3" t="s">
        <v>204</v>
      </c>
      <c r="AS11" t="s">
        <v>59</v>
      </c>
    </row>
    <row r="12" spans="1:45" ht="34.950000000000003" customHeight="1" x14ac:dyDescent="0.3">
      <c r="A12" s="4">
        <v>9</v>
      </c>
      <c r="B12" s="4">
        <v>8</v>
      </c>
      <c r="C12" s="4">
        <v>11</v>
      </c>
      <c r="D12" s="6" t="s">
        <v>94</v>
      </c>
      <c r="E12" s="6" t="s">
        <v>213</v>
      </c>
      <c r="F12" s="6">
        <v>2011</v>
      </c>
      <c r="G12" s="4">
        <v>24</v>
      </c>
      <c r="H12" s="4" t="s">
        <v>130</v>
      </c>
      <c r="I12" s="4" t="s">
        <v>95</v>
      </c>
      <c r="J12" s="4" t="s">
        <v>95</v>
      </c>
      <c r="K12" s="4" t="s">
        <v>60</v>
      </c>
      <c r="L12" s="4">
        <v>240</v>
      </c>
      <c r="M12" s="4">
        <v>0.2</v>
      </c>
      <c r="N12" s="4">
        <v>8</v>
      </c>
      <c r="O12" s="4" t="s">
        <v>103</v>
      </c>
      <c r="P12" s="4" t="s">
        <v>103</v>
      </c>
      <c r="Q12" s="4" t="s">
        <v>197</v>
      </c>
      <c r="R12" s="4" t="s">
        <v>65</v>
      </c>
      <c r="S12" s="4" t="s">
        <v>84</v>
      </c>
      <c r="T12" s="4" t="s">
        <v>68</v>
      </c>
      <c r="U12" s="4" t="s">
        <v>70</v>
      </c>
      <c r="V12" s="4">
        <v>682</v>
      </c>
      <c r="W12" s="4" t="s">
        <v>133</v>
      </c>
      <c r="X12" s="4">
        <v>9999</v>
      </c>
      <c r="Y12" s="7">
        <v>681.7</v>
      </c>
      <c r="Z12" s="7">
        <v>91.6</v>
      </c>
      <c r="AA12" s="7">
        <v>675.2</v>
      </c>
      <c r="AB12" s="7">
        <v>93.5</v>
      </c>
      <c r="AC12" s="7">
        <v>667</v>
      </c>
      <c r="AD12" s="7">
        <v>71.900000000000006</v>
      </c>
      <c r="AE12" s="16">
        <v>0.12</v>
      </c>
      <c r="AF12" s="17">
        <v>2.9393876913398134E-2</v>
      </c>
      <c r="AG12" s="17">
        <v>0.12</v>
      </c>
      <c r="AH12" s="17">
        <v>2.9393876913398134E-2</v>
      </c>
      <c r="AI12" s="17">
        <v>0.12</v>
      </c>
      <c r="AJ12" s="17">
        <v>2.4494897427831779E-2</v>
      </c>
      <c r="AK12" s="10" t="s">
        <v>138</v>
      </c>
      <c r="AL12" s="4" t="s">
        <v>59</v>
      </c>
      <c r="AM12" t="s">
        <v>161</v>
      </c>
      <c r="AN12" t="s">
        <v>161</v>
      </c>
      <c r="AO12" t="s">
        <v>188</v>
      </c>
      <c r="AP12">
        <v>0.9</v>
      </c>
      <c r="AQ12" t="s">
        <v>188</v>
      </c>
      <c r="AR12" s="3" t="s">
        <v>204</v>
      </c>
      <c r="AS12" t="s">
        <v>59</v>
      </c>
    </row>
    <row r="13" spans="1:45" ht="34.950000000000003" customHeight="1" x14ac:dyDescent="0.3">
      <c r="A13" s="4">
        <v>10</v>
      </c>
      <c r="B13" s="4">
        <v>9</v>
      </c>
      <c r="C13" s="4">
        <v>12</v>
      </c>
      <c r="D13" s="6" t="s">
        <v>8</v>
      </c>
      <c r="E13" s="6" t="s">
        <v>214</v>
      </c>
      <c r="F13" s="6">
        <v>2011</v>
      </c>
      <c r="G13" s="4">
        <v>18</v>
      </c>
      <c r="H13" s="4" t="s">
        <v>130</v>
      </c>
      <c r="I13" s="4" t="s">
        <v>95</v>
      </c>
      <c r="J13" s="4" t="s">
        <v>95</v>
      </c>
      <c r="K13" s="4" t="s">
        <v>60</v>
      </c>
      <c r="L13" s="4">
        <v>1008</v>
      </c>
      <c r="M13" s="4">
        <v>0.2</v>
      </c>
      <c r="N13" s="4">
        <v>4</v>
      </c>
      <c r="O13" s="4" t="s">
        <v>103</v>
      </c>
      <c r="P13" s="4" t="s">
        <v>103</v>
      </c>
      <c r="Q13" s="4" t="s">
        <v>197</v>
      </c>
      <c r="R13" s="4" t="s">
        <v>131</v>
      </c>
      <c r="S13" s="4" t="s">
        <v>84</v>
      </c>
      <c r="T13" s="4" t="s">
        <v>68</v>
      </c>
      <c r="U13" s="4" t="s">
        <v>70</v>
      </c>
      <c r="V13" s="4">
        <v>728</v>
      </c>
      <c r="W13" s="4" t="s">
        <v>133</v>
      </c>
      <c r="X13" s="4">
        <v>9999</v>
      </c>
      <c r="Y13" s="7">
        <v>728.1</v>
      </c>
      <c r="Z13" s="7">
        <v>73.900000000000006</v>
      </c>
      <c r="AA13" s="7">
        <v>710.3</v>
      </c>
      <c r="AB13" s="7">
        <v>61.1</v>
      </c>
      <c r="AC13" s="7">
        <v>654.9</v>
      </c>
      <c r="AD13" s="7">
        <v>62.8</v>
      </c>
      <c r="AE13" s="16">
        <v>0.1</v>
      </c>
      <c r="AF13" s="17">
        <v>2.1213203435596423E-2</v>
      </c>
      <c r="AG13" s="17">
        <v>0.1</v>
      </c>
      <c r="AH13" s="17">
        <v>1.6970562748477139E-2</v>
      </c>
      <c r="AI13" s="17">
        <v>0.09</v>
      </c>
      <c r="AJ13" s="17">
        <v>1.2727922061357854E-2</v>
      </c>
      <c r="AK13" s="10" t="s">
        <v>138</v>
      </c>
      <c r="AL13" s="4" t="s">
        <v>59</v>
      </c>
      <c r="AM13" t="s">
        <v>161</v>
      </c>
      <c r="AO13" t="s">
        <v>161</v>
      </c>
      <c r="AP13">
        <v>0.9</v>
      </c>
      <c r="AQ13" t="s">
        <v>161</v>
      </c>
      <c r="AR13" s="3" t="s">
        <v>204</v>
      </c>
      <c r="AS13" t="s">
        <v>59</v>
      </c>
    </row>
    <row r="14" spans="1:45" ht="34.950000000000003" customHeight="1" x14ac:dyDescent="0.3">
      <c r="A14" s="4">
        <v>11</v>
      </c>
      <c r="B14" s="4">
        <v>10</v>
      </c>
      <c r="C14" s="4">
        <v>13</v>
      </c>
      <c r="D14" s="6" t="s">
        <v>200</v>
      </c>
      <c r="E14" s="6" t="s">
        <v>166</v>
      </c>
      <c r="F14" s="6">
        <v>2014</v>
      </c>
      <c r="G14" s="4">
        <v>18</v>
      </c>
      <c r="H14" s="4" t="s">
        <v>130</v>
      </c>
      <c r="I14" s="4" t="s">
        <v>95</v>
      </c>
      <c r="J14" s="4" t="s">
        <v>95</v>
      </c>
      <c r="K14" s="4" t="s">
        <v>60</v>
      </c>
      <c r="L14" s="4">
        <v>300</v>
      </c>
      <c r="M14" s="4">
        <v>0.2</v>
      </c>
      <c r="N14" s="4">
        <v>20</v>
      </c>
      <c r="O14" s="4" t="s">
        <v>103</v>
      </c>
      <c r="P14" s="4" t="s">
        <v>103</v>
      </c>
      <c r="Q14" s="4" t="s">
        <v>197</v>
      </c>
      <c r="R14" s="4" t="s">
        <v>65</v>
      </c>
      <c r="S14" s="4" t="s">
        <v>84</v>
      </c>
      <c r="T14" s="4" t="s">
        <v>68</v>
      </c>
      <c r="U14" s="4" t="s">
        <v>70</v>
      </c>
      <c r="V14" s="4">
        <v>728</v>
      </c>
      <c r="W14" s="4" t="s">
        <v>133</v>
      </c>
      <c r="X14" s="4">
        <v>19.899999999999999</v>
      </c>
      <c r="Y14" s="18">
        <v>727</v>
      </c>
      <c r="Z14" s="18">
        <v>64.3</v>
      </c>
      <c r="AA14" s="18">
        <v>720.2</v>
      </c>
      <c r="AB14" s="18">
        <v>66.900000000000006</v>
      </c>
      <c r="AC14" s="18">
        <v>710.3</v>
      </c>
      <c r="AD14" s="18">
        <v>64.8</v>
      </c>
      <c r="AE14" s="13">
        <v>9999</v>
      </c>
      <c r="AF14" s="14">
        <v>9999</v>
      </c>
      <c r="AG14" s="14">
        <v>9999</v>
      </c>
      <c r="AH14" s="14">
        <v>9999</v>
      </c>
      <c r="AI14" s="14">
        <v>9999</v>
      </c>
      <c r="AJ14" s="14">
        <v>9999</v>
      </c>
      <c r="AK14" t="s">
        <v>59</v>
      </c>
      <c r="AL14" s="4" t="s">
        <v>59</v>
      </c>
      <c r="AM14" t="s">
        <v>161</v>
      </c>
      <c r="AN14" t="s">
        <v>161</v>
      </c>
      <c r="AO14" t="s">
        <v>188</v>
      </c>
      <c r="AP14">
        <v>0.9</v>
      </c>
      <c r="AQ14" t="s">
        <v>188</v>
      </c>
      <c r="AR14" s="3" t="s">
        <v>204</v>
      </c>
      <c r="AS14" t="s">
        <v>59</v>
      </c>
    </row>
    <row r="15" spans="1:45" ht="34.950000000000003" customHeight="1" x14ac:dyDescent="0.3">
      <c r="A15" s="4">
        <v>12</v>
      </c>
      <c r="B15" s="4">
        <v>11</v>
      </c>
      <c r="C15" s="4">
        <v>14</v>
      </c>
      <c r="D15" s="6" t="s">
        <v>9</v>
      </c>
      <c r="E15" s="6" t="s">
        <v>167</v>
      </c>
      <c r="F15" s="6">
        <v>2014</v>
      </c>
      <c r="G15" s="4">
        <v>28</v>
      </c>
      <c r="H15" s="4" t="s">
        <v>130</v>
      </c>
      <c r="I15" s="4" t="s">
        <v>95</v>
      </c>
      <c r="J15" s="4" t="s">
        <v>95</v>
      </c>
      <c r="K15" s="4" t="s">
        <v>60</v>
      </c>
      <c r="L15" s="4">
        <v>240</v>
      </c>
      <c r="M15" s="4">
        <v>0.2</v>
      </c>
      <c r="N15" s="4">
        <v>8</v>
      </c>
      <c r="O15" s="4" t="s">
        <v>103</v>
      </c>
      <c r="P15" s="4" t="s">
        <v>103</v>
      </c>
      <c r="Q15" s="4" t="s">
        <v>197</v>
      </c>
      <c r="R15" s="4" t="s">
        <v>65</v>
      </c>
      <c r="S15" s="4" t="s">
        <v>84</v>
      </c>
      <c r="T15" s="4" t="s">
        <v>68</v>
      </c>
      <c r="U15" s="4" t="s">
        <v>70</v>
      </c>
      <c r="V15" s="8">
        <v>676</v>
      </c>
      <c r="W15" s="4" t="s">
        <v>133</v>
      </c>
      <c r="X15" s="4">
        <v>20.3</v>
      </c>
      <c r="Y15" s="7">
        <v>675.6</v>
      </c>
      <c r="Z15" s="7">
        <v>81.5</v>
      </c>
      <c r="AA15" s="7">
        <v>668.7</v>
      </c>
      <c r="AB15" s="7">
        <v>63.9</v>
      </c>
      <c r="AC15" s="7">
        <v>663.5</v>
      </c>
      <c r="AD15" s="7">
        <v>68.400000000000006</v>
      </c>
      <c r="AE15" s="13">
        <v>84.8</v>
      </c>
      <c r="AF15" s="14">
        <v>10.199999999999999</v>
      </c>
      <c r="AG15" s="14">
        <v>84.7</v>
      </c>
      <c r="AH15" s="14">
        <v>10.6</v>
      </c>
      <c r="AI15" s="14">
        <v>85.8</v>
      </c>
      <c r="AJ15" s="14">
        <v>9.1</v>
      </c>
      <c r="AK15" t="s">
        <v>59</v>
      </c>
      <c r="AL15" s="4" t="s">
        <v>59</v>
      </c>
      <c r="AM15" t="s">
        <v>161</v>
      </c>
      <c r="AN15" t="s">
        <v>161</v>
      </c>
      <c r="AO15" t="s">
        <v>188</v>
      </c>
      <c r="AP15">
        <v>0.9</v>
      </c>
      <c r="AQ15" t="s">
        <v>188</v>
      </c>
      <c r="AR15" s="21" t="s">
        <v>204</v>
      </c>
      <c r="AS15" t="s">
        <v>59</v>
      </c>
    </row>
    <row r="16" spans="1:45" ht="34.950000000000003" customHeight="1" x14ac:dyDescent="0.3">
      <c r="A16" s="4">
        <v>14</v>
      </c>
      <c r="B16" s="4">
        <v>12</v>
      </c>
      <c r="C16" s="4">
        <v>15</v>
      </c>
      <c r="D16" s="6" t="s">
        <v>139</v>
      </c>
      <c r="E16" s="6" t="s">
        <v>77</v>
      </c>
      <c r="F16" s="6">
        <v>2013</v>
      </c>
      <c r="G16" s="4">
        <v>17</v>
      </c>
      <c r="H16" s="4" t="s">
        <v>130</v>
      </c>
      <c r="I16" s="4" t="s">
        <v>95</v>
      </c>
      <c r="J16" s="4" t="s">
        <v>95</v>
      </c>
      <c r="K16" s="4" t="s">
        <v>60</v>
      </c>
      <c r="L16" s="4">
        <v>240</v>
      </c>
      <c r="M16" s="4">
        <f>0.02/0.1</f>
        <v>0.19999999999999998</v>
      </c>
      <c r="N16" s="4">
        <f>0.1-0.02</f>
        <v>0.08</v>
      </c>
      <c r="O16" s="4" t="s">
        <v>103</v>
      </c>
      <c r="P16" s="4" t="s">
        <v>103</v>
      </c>
      <c r="Q16" s="4" t="s">
        <v>197</v>
      </c>
      <c r="R16" s="4" t="s">
        <v>65</v>
      </c>
      <c r="S16" s="4" t="s">
        <v>84</v>
      </c>
      <c r="T16" s="4" t="s">
        <v>68</v>
      </c>
      <c r="U16" s="4" t="s">
        <v>70</v>
      </c>
      <c r="V16" s="8">
        <v>813</v>
      </c>
      <c r="W16" s="4" t="s">
        <v>133</v>
      </c>
      <c r="X16" s="4">
        <v>42.9</v>
      </c>
      <c r="Y16" s="7">
        <v>813.6</v>
      </c>
      <c r="Z16" s="7">
        <v>100.1</v>
      </c>
      <c r="AA16" s="7">
        <v>811.6</v>
      </c>
      <c r="AB16" s="7">
        <v>89.5</v>
      </c>
      <c r="AC16" s="7">
        <v>805.5</v>
      </c>
      <c r="AD16" s="7">
        <v>95.2</v>
      </c>
      <c r="AE16" s="13">
        <v>9999</v>
      </c>
      <c r="AF16" s="14">
        <v>9999</v>
      </c>
      <c r="AG16" s="14">
        <v>9999</v>
      </c>
      <c r="AH16" s="14">
        <v>9999</v>
      </c>
      <c r="AI16" s="14">
        <v>9999</v>
      </c>
      <c r="AJ16" s="14">
        <v>9999</v>
      </c>
      <c r="AK16" t="s">
        <v>59</v>
      </c>
      <c r="AL16" s="4" t="s">
        <v>59</v>
      </c>
      <c r="AM16" t="s">
        <v>161</v>
      </c>
      <c r="AN16" t="s">
        <v>161</v>
      </c>
      <c r="AO16" t="s">
        <v>188</v>
      </c>
      <c r="AP16">
        <v>0.9</v>
      </c>
      <c r="AQ16" t="s">
        <v>188</v>
      </c>
      <c r="AR16" s="3" t="s">
        <v>204</v>
      </c>
      <c r="AS16" s="6" t="s">
        <v>59</v>
      </c>
    </row>
    <row r="17" spans="1:45" ht="34.950000000000003" customHeight="1" x14ac:dyDescent="0.3">
      <c r="A17" s="4">
        <v>15</v>
      </c>
      <c r="B17" s="4">
        <v>13</v>
      </c>
      <c r="C17" s="4">
        <v>16</v>
      </c>
      <c r="D17" s="6" t="s">
        <v>10</v>
      </c>
      <c r="E17" s="6" t="s">
        <v>168</v>
      </c>
      <c r="F17" s="6">
        <v>2012</v>
      </c>
      <c r="G17" s="4">
        <v>21</v>
      </c>
      <c r="H17" s="4" t="s">
        <v>130</v>
      </c>
      <c r="I17" s="4" t="s">
        <v>95</v>
      </c>
      <c r="J17" s="4" t="s">
        <v>95</v>
      </c>
      <c r="K17" s="4" t="s">
        <v>60</v>
      </c>
      <c r="L17" s="4">
        <v>240</v>
      </c>
      <c r="M17" s="4">
        <v>0.2</v>
      </c>
      <c r="N17" s="4">
        <v>8</v>
      </c>
      <c r="O17" s="4" t="s">
        <v>98</v>
      </c>
      <c r="P17" s="4" t="s">
        <v>275</v>
      </c>
      <c r="Q17" s="4" t="s">
        <v>198</v>
      </c>
      <c r="R17" s="4" t="s">
        <v>131</v>
      </c>
      <c r="S17" s="4" t="s">
        <v>85</v>
      </c>
      <c r="T17" s="4" t="s">
        <v>68</v>
      </c>
      <c r="U17" s="4" t="s">
        <v>70</v>
      </c>
      <c r="V17" s="4" t="s">
        <v>191</v>
      </c>
      <c r="W17" s="4" t="s">
        <v>133</v>
      </c>
      <c r="X17" s="4">
        <v>9999</v>
      </c>
      <c r="Y17" s="11">
        <v>5.6000000000000001E-2</v>
      </c>
      <c r="Z17" s="11">
        <v>2.7E-2</v>
      </c>
      <c r="AA17" s="11">
        <v>0.04</v>
      </c>
      <c r="AB17" s="11">
        <v>2.3E-2</v>
      </c>
      <c r="AC17" s="11">
        <v>5.1999999999999998E-2</v>
      </c>
      <c r="AD17" s="11">
        <v>3.2000000000000001E-2</v>
      </c>
      <c r="AE17" s="12">
        <v>5.6000000000000001E-2</v>
      </c>
      <c r="AF17" s="11">
        <v>2.7E-2</v>
      </c>
      <c r="AG17" s="11">
        <v>0.04</v>
      </c>
      <c r="AH17" s="11">
        <v>2.3E-2</v>
      </c>
      <c r="AI17" s="11">
        <v>5.1999999999999998E-2</v>
      </c>
      <c r="AJ17" s="11">
        <v>3.2000000000000001E-2</v>
      </c>
      <c r="AK17" t="s">
        <v>59</v>
      </c>
      <c r="AL17" s="4" t="s">
        <v>59</v>
      </c>
      <c r="AM17" t="s">
        <v>161</v>
      </c>
      <c r="AO17" t="s">
        <v>161</v>
      </c>
      <c r="AP17">
        <v>0.9</v>
      </c>
      <c r="AQ17" t="s">
        <v>161</v>
      </c>
      <c r="AR17" s="21" t="s">
        <v>205</v>
      </c>
      <c r="AS17" t="s">
        <v>59</v>
      </c>
    </row>
    <row r="18" spans="1:45" ht="34.950000000000003" customHeight="1" x14ac:dyDescent="0.3">
      <c r="A18" s="4">
        <v>16</v>
      </c>
      <c r="B18" s="4">
        <v>14</v>
      </c>
      <c r="C18" s="4">
        <v>17</v>
      </c>
      <c r="D18" s="6" t="s">
        <v>11</v>
      </c>
      <c r="E18" s="4" t="s">
        <v>215</v>
      </c>
      <c r="F18" s="4">
        <v>2012</v>
      </c>
      <c r="G18" s="4">
        <v>15</v>
      </c>
      <c r="H18" s="4" t="s">
        <v>130</v>
      </c>
      <c r="I18" s="4" t="s">
        <v>95</v>
      </c>
      <c r="J18" s="4" t="s">
        <v>95</v>
      </c>
      <c r="K18" s="4" t="s">
        <v>60</v>
      </c>
      <c r="L18" s="4">
        <v>300</v>
      </c>
      <c r="M18" s="4">
        <v>0.2</v>
      </c>
      <c r="N18" s="4">
        <v>12</v>
      </c>
      <c r="O18" s="4" t="s">
        <v>103</v>
      </c>
      <c r="P18" s="4" t="s">
        <v>103</v>
      </c>
      <c r="Q18" s="4" t="s">
        <v>197</v>
      </c>
      <c r="R18" s="4" t="s">
        <v>65</v>
      </c>
      <c r="S18" s="4" t="s">
        <v>84</v>
      </c>
      <c r="T18" s="4" t="s">
        <v>68</v>
      </c>
      <c r="U18" s="4" t="s">
        <v>70</v>
      </c>
      <c r="V18" s="4">
        <v>815</v>
      </c>
      <c r="W18" s="4" t="s">
        <v>133</v>
      </c>
      <c r="X18" s="4">
        <v>9999</v>
      </c>
      <c r="Y18" s="7">
        <v>815.2</v>
      </c>
      <c r="Z18" s="7">
        <v>174.4</v>
      </c>
      <c r="AA18" s="7">
        <v>811.2</v>
      </c>
      <c r="AB18" s="7">
        <v>148.9</v>
      </c>
      <c r="AC18" s="7">
        <v>794.8</v>
      </c>
      <c r="AD18" s="7">
        <v>159.5</v>
      </c>
      <c r="AE18" s="13">
        <v>92.8</v>
      </c>
      <c r="AF18" s="14">
        <v>2.4314693653317665</v>
      </c>
      <c r="AG18" s="14">
        <v>94</v>
      </c>
      <c r="AH18" s="14">
        <v>2.7354030359984232</v>
      </c>
      <c r="AI18" s="14">
        <v>95.1</v>
      </c>
      <c r="AJ18" s="14">
        <v>1.476249257522998</v>
      </c>
      <c r="AK18" t="s">
        <v>59</v>
      </c>
      <c r="AL18" s="4" t="s">
        <v>59</v>
      </c>
      <c r="AM18" t="s">
        <v>161</v>
      </c>
      <c r="AN18" t="s">
        <v>161</v>
      </c>
      <c r="AO18" t="s">
        <v>188</v>
      </c>
      <c r="AP18">
        <v>0.9</v>
      </c>
      <c r="AQ18" t="s">
        <v>188</v>
      </c>
      <c r="AR18" s="3" t="s">
        <v>204</v>
      </c>
      <c r="AS18" t="s">
        <v>59</v>
      </c>
    </row>
    <row r="19" spans="1:45" ht="34.950000000000003" customHeight="1" x14ac:dyDescent="0.3">
      <c r="A19" s="4">
        <v>19</v>
      </c>
      <c r="B19" s="4">
        <v>15</v>
      </c>
      <c r="C19" s="4">
        <v>18</v>
      </c>
      <c r="D19" s="6" t="s">
        <v>12</v>
      </c>
      <c r="E19" s="6" t="s">
        <v>169</v>
      </c>
      <c r="F19" s="6">
        <v>2015</v>
      </c>
      <c r="G19" s="4">
        <v>19</v>
      </c>
      <c r="H19" s="4" t="s">
        <v>130</v>
      </c>
      <c r="I19" s="4" t="s">
        <v>95</v>
      </c>
      <c r="J19" s="4" t="s">
        <v>95</v>
      </c>
      <c r="K19" s="4" t="s">
        <v>60</v>
      </c>
      <c r="L19" s="4">
        <v>240</v>
      </c>
      <c r="M19" s="4">
        <v>0.1</v>
      </c>
      <c r="N19" s="4">
        <v>9</v>
      </c>
      <c r="O19" s="4" t="s">
        <v>109</v>
      </c>
      <c r="P19" s="4" t="s">
        <v>118</v>
      </c>
      <c r="Q19" s="4" t="s">
        <v>197</v>
      </c>
      <c r="R19" s="4" t="s">
        <v>131</v>
      </c>
      <c r="S19" s="8" t="s">
        <v>84</v>
      </c>
      <c r="T19" s="8" t="s">
        <v>68</v>
      </c>
      <c r="U19" s="4" t="s">
        <v>70</v>
      </c>
      <c r="V19" s="8">
        <v>662</v>
      </c>
      <c r="W19" s="4" t="s">
        <v>136</v>
      </c>
      <c r="X19" s="4">
        <v>25</v>
      </c>
      <c r="Y19" s="7">
        <v>662</v>
      </c>
      <c r="Z19" s="7">
        <v>38.619844639770371</v>
      </c>
      <c r="AA19" s="7">
        <v>643</v>
      </c>
      <c r="AB19" s="7">
        <v>35.35067043211486</v>
      </c>
      <c r="AC19" s="7">
        <v>647</v>
      </c>
      <c r="AD19" s="7">
        <v>35.394259421550267</v>
      </c>
      <c r="AE19" s="13"/>
      <c r="AF19" s="14"/>
      <c r="AG19" s="14"/>
      <c r="AH19" s="14"/>
      <c r="AI19" s="14"/>
      <c r="AJ19" s="14"/>
      <c r="AL19" s="4" t="s">
        <v>59</v>
      </c>
      <c r="AM19" t="s">
        <v>161</v>
      </c>
      <c r="AO19" t="s">
        <v>161</v>
      </c>
      <c r="AP19">
        <v>0.9</v>
      </c>
      <c r="AQ19" t="s">
        <v>188</v>
      </c>
      <c r="AR19" s="21" t="s">
        <v>205</v>
      </c>
      <c r="AS19" t="s">
        <v>59</v>
      </c>
    </row>
    <row r="20" spans="1:45" ht="34.950000000000003" customHeight="1" x14ac:dyDescent="0.3">
      <c r="A20" s="4">
        <v>20</v>
      </c>
      <c r="B20" s="4">
        <v>16</v>
      </c>
      <c r="C20" s="4">
        <v>19</v>
      </c>
      <c r="D20" s="6" t="s">
        <v>13</v>
      </c>
      <c r="E20" s="6" t="s">
        <v>216</v>
      </c>
      <c r="F20" s="6">
        <v>2016</v>
      </c>
      <c r="G20" s="4">
        <v>16</v>
      </c>
      <c r="H20" s="4" t="s">
        <v>130</v>
      </c>
      <c r="I20" s="4" t="s">
        <v>95</v>
      </c>
      <c r="J20" s="4" t="s">
        <v>95</v>
      </c>
      <c r="K20" s="4" t="s">
        <v>60</v>
      </c>
      <c r="L20" s="4">
        <v>240</v>
      </c>
      <c r="M20" s="4">
        <v>0.01</v>
      </c>
      <c r="N20" s="4">
        <v>495</v>
      </c>
      <c r="O20" s="4" t="s">
        <v>109</v>
      </c>
      <c r="P20" s="4" t="s">
        <v>118</v>
      </c>
      <c r="Q20" s="4" t="s">
        <v>197</v>
      </c>
      <c r="R20" s="4" t="s">
        <v>131</v>
      </c>
      <c r="S20" s="8" t="s">
        <v>84</v>
      </c>
      <c r="T20" s="4" t="s">
        <v>68</v>
      </c>
      <c r="U20" s="4" t="s">
        <v>101</v>
      </c>
      <c r="V20" s="8">
        <v>861</v>
      </c>
      <c r="W20" s="4" t="s">
        <v>136</v>
      </c>
      <c r="X20" s="4">
        <v>25</v>
      </c>
      <c r="Y20" s="7">
        <v>861</v>
      </c>
      <c r="Z20" s="7">
        <v>125.96</v>
      </c>
      <c r="AA20" s="7">
        <v>852</v>
      </c>
      <c r="AB20" s="7">
        <v>123.16</v>
      </c>
      <c r="AC20" s="7">
        <v>815</v>
      </c>
      <c r="AD20" s="7">
        <v>137.56</v>
      </c>
      <c r="AE20" s="13"/>
      <c r="AF20" s="14"/>
      <c r="AG20" s="14"/>
      <c r="AH20" s="14"/>
      <c r="AI20" s="14"/>
      <c r="AJ20" s="14"/>
      <c r="AL20" s="4" t="s">
        <v>59</v>
      </c>
      <c r="AM20" t="s">
        <v>161</v>
      </c>
      <c r="AN20" t="s">
        <v>161</v>
      </c>
      <c r="AO20" t="s">
        <v>188</v>
      </c>
      <c r="AP20">
        <v>0.9</v>
      </c>
      <c r="AQ20" t="s">
        <v>188</v>
      </c>
      <c r="AR20" s="21" t="s">
        <v>205</v>
      </c>
      <c r="AS20" t="s">
        <v>59</v>
      </c>
    </row>
    <row r="21" spans="1:45" ht="34.950000000000003" customHeight="1" x14ac:dyDescent="0.3">
      <c r="A21" s="4">
        <v>21</v>
      </c>
      <c r="B21" s="4">
        <v>17</v>
      </c>
      <c r="C21" s="4">
        <v>20</v>
      </c>
      <c r="D21" s="6" t="s">
        <v>14</v>
      </c>
      <c r="E21" s="6" t="s">
        <v>217</v>
      </c>
      <c r="F21" s="6">
        <v>2016</v>
      </c>
      <c r="G21" s="4">
        <v>32</v>
      </c>
      <c r="H21" s="4" t="s">
        <v>129</v>
      </c>
      <c r="I21" s="4" t="s">
        <v>95</v>
      </c>
      <c r="J21" s="4" t="s">
        <v>95</v>
      </c>
      <c r="K21" s="4" t="s">
        <v>59</v>
      </c>
      <c r="L21" s="4" t="s">
        <v>189</v>
      </c>
      <c r="M21" s="4" t="s">
        <v>100</v>
      </c>
      <c r="N21" s="4">
        <v>10</v>
      </c>
      <c r="O21" s="4" t="s">
        <v>109</v>
      </c>
      <c r="P21" s="4" t="s">
        <v>118</v>
      </c>
      <c r="Q21" s="4" t="s">
        <v>197</v>
      </c>
      <c r="R21" s="4" t="s">
        <v>131</v>
      </c>
      <c r="S21" s="4" t="s">
        <v>189</v>
      </c>
      <c r="T21" s="4" t="s">
        <v>68</v>
      </c>
      <c r="U21" s="4" t="s">
        <v>70</v>
      </c>
      <c r="V21" s="8">
        <v>520</v>
      </c>
      <c r="W21" s="4" t="s">
        <v>134</v>
      </c>
      <c r="X21" s="4">
        <v>24.5</v>
      </c>
      <c r="Y21" s="7">
        <v>520</v>
      </c>
      <c r="Z21" s="7">
        <v>72</v>
      </c>
      <c r="AA21" s="22">
        <v>519</v>
      </c>
      <c r="AB21" s="22">
        <v>75</v>
      </c>
      <c r="AE21" s="13">
        <v>87</v>
      </c>
      <c r="AF21" s="14">
        <v>9</v>
      </c>
      <c r="AG21" s="14">
        <v>9999</v>
      </c>
      <c r="AH21" s="14">
        <v>9999</v>
      </c>
      <c r="AI21" s="14">
        <v>89</v>
      </c>
      <c r="AJ21" s="14">
        <v>10</v>
      </c>
      <c r="AK21" t="s">
        <v>59</v>
      </c>
      <c r="AL21" s="4" t="s">
        <v>59</v>
      </c>
      <c r="AM21" t="s">
        <v>161</v>
      </c>
      <c r="AO21" t="s">
        <v>161</v>
      </c>
      <c r="AP21">
        <v>0.9</v>
      </c>
      <c r="AQ21" t="s">
        <v>161</v>
      </c>
      <c r="AR21" s="21" t="s">
        <v>205</v>
      </c>
      <c r="AS21" t="s">
        <v>59</v>
      </c>
    </row>
    <row r="22" spans="1:45" ht="34.950000000000003" hidden="1" customHeight="1" x14ac:dyDescent="0.3">
      <c r="A22" s="4">
        <v>22</v>
      </c>
      <c r="B22" s="4">
        <v>18</v>
      </c>
      <c r="C22" s="4">
        <v>21</v>
      </c>
      <c r="D22" s="6" t="s">
        <v>15</v>
      </c>
      <c r="E22" s="6" t="s">
        <v>170</v>
      </c>
      <c r="F22" s="6">
        <v>2014</v>
      </c>
      <c r="G22" s="4">
        <v>18</v>
      </c>
      <c r="H22" s="4" t="s">
        <v>129</v>
      </c>
      <c r="I22" s="4" t="s">
        <v>95</v>
      </c>
      <c r="J22" s="4" t="s">
        <v>95</v>
      </c>
      <c r="K22" s="4" t="s">
        <v>59</v>
      </c>
      <c r="L22" s="4" t="s">
        <v>189</v>
      </c>
      <c r="M22" s="4">
        <v>0.1</v>
      </c>
      <c r="N22" s="4">
        <v>9</v>
      </c>
      <c r="O22" s="4" t="s">
        <v>103</v>
      </c>
      <c r="P22" s="4" t="s">
        <v>103</v>
      </c>
      <c r="Q22" s="4" t="s">
        <v>197</v>
      </c>
      <c r="R22" s="4" t="s">
        <v>65</v>
      </c>
      <c r="S22" s="8" t="s">
        <v>189</v>
      </c>
      <c r="T22" s="4" t="s">
        <v>67</v>
      </c>
      <c r="U22" s="4" t="s">
        <v>70</v>
      </c>
      <c r="V22" s="4" t="s">
        <v>191</v>
      </c>
      <c r="W22" s="4" t="s">
        <v>134</v>
      </c>
      <c r="X22" s="4">
        <v>23.8</v>
      </c>
      <c r="Y22" s="11">
        <v>0.11</v>
      </c>
      <c r="Z22" s="11">
        <v>0.17</v>
      </c>
      <c r="AA22" s="11">
        <v>0.26</v>
      </c>
      <c r="AB22" s="11">
        <v>0.18</v>
      </c>
      <c r="AC22" s="11">
        <v>9999</v>
      </c>
      <c r="AD22" s="11">
        <v>9999</v>
      </c>
      <c r="AE22" s="12">
        <v>0.11</v>
      </c>
      <c r="AF22" s="11">
        <v>0.17</v>
      </c>
      <c r="AG22" s="11">
        <v>0.26</v>
      </c>
      <c r="AH22" s="11">
        <v>0.18</v>
      </c>
      <c r="AI22" s="11">
        <v>9999</v>
      </c>
      <c r="AJ22" s="11">
        <v>9999</v>
      </c>
      <c r="AK22" t="s">
        <v>138</v>
      </c>
      <c r="AL22" s="4" t="s">
        <v>138</v>
      </c>
      <c r="AM22" t="s">
        <v>161</v>
      </c>
      <c r="AO22" t="s">
        <v>161</v>
      </c>
      <c r="AP22">
        <v>0.9</v>
      </c>
      <c r="AQ22" t="s">
        <v>161</v>
      </c>
      <c r="AR22" s="21" t="s">
        <v>205</v>
      </c>
      <c r="AS22" t="s">
        <v>60</v>
      </c>
    </row>
    <row r="23" spans="1:45" ht="34.950000000000003" customHeight="1" x14ac:dyDescent="0.3">
      <c r="A23" s="4">
        <v>23</v>
      </c>
      <c r="B23" s="4">
        <v>19</v>
      </c>
      <c r="C23" s="4">
        <v>22</v>
      </c>
      <c r="D23" s="6" t="s">
        <v>16</v>
      </c>
      <c r="E23" s="6" t="s">
        <v>218</v>
      </c>
      <c r="F23" s="6">
        <v>2016</v>
      </c>
      <c r="G23" s="4">
        <v>24</v>
      </c>
      <c r="H23" s="4" t="s">
        <v>129</v>
      </c>
      <c r="I23" s="4" t="s">
        <v>95</v>
      </c>
      <c r="J23" s="4" t="s">
        <v>95</v>
      </c>
      <c r="K23" s="4" t="s">
        <v>60</v>
      </c>
      <c r="L23" s="4">
        <v>96</v>
      </c>
      <c r="M23" s="4">
        <v>0.1</v>
      </c>
      <c r="N23" s="4">
        <v>9</v>
      </c>
      <c r="O23" s="4" t="s">
        <v>103</v>
      </c>
      <c r="P23" s="4" t="s">
        <v>103</v>
      </c>
      <c r="Q23" s="4" t="s">
        <v>197</v>
      </c>
      <c r="R23" s="4" t="s">
        <v>131</v>
      </c>
      <c r="S23" s="4" t="s">
        <v>84</v>
      </c>
      <c r="T23" s="4" t="s">
        <v>68</v>
      </c>
      <c r="U23" s="4" t="s">
        <v>70</v>
      </c>
      <c r="V23" s="4">
        <v>772</v>
      </c>
      <c r="W23" s="4" t="s">
        <v>134</v>
      </c>
      <c r="X23" s="4">
        <v>23.5</v>
      </c>
      <c r="Y23" s="7">
        <v>772</v>
      </c>
      <c r="Z23" s="7">
        <v>115.23534374975249</v>
      </c>
      <c r="AA23" s="7">
        <v>768</v>
      </c>
      <c r="AB23" s="7">
        <v>113.46249230744591</v>
      </c>
      <c r="AC23" s="7">
        <v>733</v>
      </c>
      <c r="AD23" s="7">
        <v>105.78013605746246</v>
      </c>
      <c r="AE23" s="13">
        <v>80</v>
      </c>
      <c r="AF23" s="14">
        <v>8.3818027391125067</v>
      </c>
      <c r="AG23" s="14">
        <v>82</v>
      </c>
      <c r="AH23" s="14">
        <v>7.3340773967234263</v>
      </c>
      <c r="AI23" s="14">
        <v>85</v>
      </c>
      <c r="AJ23" s="14">
        <v>7.9788314535782234</v>
      </c>
      <c r="AK23" t="s">
        <v>59</v>
      </c>
      <c r="AL23" s="4" t="s">
        <v>59</v>
      </c>
      <c r="AM23" t="s">
        <v>161</v>
      </c>
      <c r="AO23" t="s">
        <v>161</v>
      </c>
      <c r="AP23">
        <v>0.9</v>
      </c>
      <c r="AQ23" t="s">
        <v>188</v>
      </c>
      <c r="AR23" s="21" t="s">
        <v>205</v>
      </c>
      <c r="AS23" t="s">
        <v>59</v>
      </c>
    </row>
    <row r="24" spans="1:45" ht="34.950000000000003" customHeight="1" x14ac:dyDescent="0.3">
      <c r="A24" s="4">
        <v>23</v>
      </c>
      <c r="B24" s="4">
        <v>19</v>
      </c>
      <c r="C24" s="4">
        <v>23</v>
      </c>
      <c r="D24" s="6" t="s">
        <v>16</v>
      </c>
      <c r="E24" s="6" t="s">
        <v>219</v>
      </c>
      <c r="F24" s="6">
        <v>2016</v>
      </c>
      <c r="G24" s="4">
        <v>24</v>
      </c>
      <c r="H24" s="4" t="s">
        <v>129</v>
      </c>
      <c r="I24" s="4" t="s">
        <v>95</v>
      </c>
      <c r="J24" s="4" t="s">
        <v>95</v>
      </c>
      <c r="K24" s="4" t="s">
        <v>60</v>
      </c>
      <c r="L24" s="4">
        <v>96</v>
      </c>
      <c r="M24" s="4">
        <v>0.1</v>
      </c>
      <c r="N24" s="4">
        <v>9</v>
      </c>
      <c r="O24" s="4" t="s">
        <v>103</v>
      </c>
      <c r="P24" s="4" t="s">
        <v>103</v>
      </c>
      <c r="Q24" s="4" t="s">
        <v>197</v>
      </c>
      <c r="R24" s="4" t="s">
        <v>131</v>
      </c>
      <c r="S24" s="4" t="s">
        <v>85</v>
      </c>
      <c r="T24" s="4" t="s">
        <v>68</v>
      </c>
      <c r="U24" s="4" t="s">
        <v>70</v>
      </c>
      <c r="V24" s="4">
        <v>732</v>
      </c>
      <c r="W24" s="4" t="s">
        <v>134</v>
      </c>
      <c r="X24" s="4">
        <v>25</v>
      </c>
      <c r="Y24" s="7">
        <v>729</v>
      </c>
      <c r="Z24" s="7">
        <v>101.09922287430494</v>
      </c>
      <c r="AA24" s="7">
        <v>720</v>
      </c>
      <c r="AB24" s="7">
        <v>99.36609333931473</v>
      </c>
      <c r="AC24" s="7">
        <v>682</v>
      </c>
      <c r="AD24" s="7">
        <v>86.078766904408269</v>
      </c>
      <c r="AE24" s="13">
        <v>81</v>
      </c>
      <c r="AF24" s="14">
        <v>10.493530109842347</v>
      </c>
      <c r="AG24" s="14">
        <v>82</v>
      </c>
      <c r="AH24" s="14">
        <v>9.3182547375398119</v>
      </c>
      <c r="AI24" s="14">
        <v>87</v>
      </c>
      <c r="AJ24" s="14">
        <v>8.394824087873932</v>
      </c>
      <c r="AK24" t="s">
        <v>59</v>
      </c>
      <c r="AL24" s="4" t="s">
        <v>59</v>
      </c>
      <c r="AM24" t="s">
        <v>161</v>
      </c>
      <c r="AO24" t="s">
        <v>161</v>
      </c>
      <c r="AP24">
        <v>0.9</v>
      </c>
      <c r="AQ24" t="s">
        <v>161</v>
      </c>
      <c r="AR24" s="21" t="s">
        <v>205</v>
      </c>
      <c r="AS24" t="s">
        <v>59</v>
      </c>
    </row>
    <row r="25" spans="1:45" ht="34.950000000000003" customHeight="1" x14ac:dyDescent="0.3">
      <c r="A25" s="4">
        <v>25</v>
      </c>
      <c r="B25" s="4">
        <v>20</v>
      </c>
      <c r="C25" s="4">
        <v>24</v>
      </c>
      <c r="D25" s="6" t="s">
        <v>17</v>
      </c>
      <c r="E25" s="6" t="s">
        <v>171</v>
      </c>
      <c r="F25" s="6">
        <v>2011</v>
      </c>
      <c r="G25" s="4">
        <v>16</v>
      </c>
      <c r="H25" s="4" t="s">
        <v>130</v>
      </c>
      <c r="I25" s="4" t="s">
        <v>95</v>
      </c>
      <c r="J25" s="4" t="s">
        <v>95</v>
      </c>
      <c r="K25" s="4" t="s">
        <v>60</v>
      </c>
      <c r="L25" s="4">
        <v>2880</v>
      </c>
      <c r="M25" s="4">
        <v>0.1</v>
      </c>
      <c r="N25" s="4">
        <v>0.09</v>
      </c>
      <c r="O25" s="4" t="s">
        <v>193</v>
      </c>
      <c r="P25" s="4" t="s">
        <v>110</v>
      </c>
      <c r="Q25" s="4" t="s">
        <v>197</v>
      </c>
      <c r="R25" s="4" t="s">
        <v>131</v>
      </c>
      <c r="S25" s="4" t="s">
        <v>84</v>
      </c>
      <c r="T25" s="4" t="s">
        <v>68</v>
      </c>
      <c r="U25" s="4" t="s">
        <v>71</v>
      </c>
      <c r="V25" s="4">
        <v>771</v>
      </c>
      <c r="W25" s="4" t="s">
        <v>133</v>
      </c>
      <c r="X25" s="4">
        <v>9999</v>
      </c>
      <c r="Y25" s="7">
        <v>771</v>
      </c>
      <c r="Z25" s="7">
        <v>118.272884283248</v>
      </c>
      <c r="AA25" s="7">
        <v>758.96373056994798</v>
      </c>
      <c r="AB25" s="7">
        <v>113.85146804835995</v>
      </c>
      <c r="AC25" s="7">
        <v>764.07599309153704</v>
      </c>
      <c r="AD25" s="7">
        <v>132.08981001727216</v>
      </c>
      <c r="AE25" s="13">
        <v>9999</v>
      </c>
      <c r="AF25" s="14">
        <v>9999</v>
      </c>
      <c r="AG25" s="14">
        <v>9999</v>
      </c>
      <c r="AH25" s="14">
        <v>9999</v>
      </c>
      <c r="AI25" s="14">
        <v>9999</v>
      </c>
      <c r="AJ25" s="14">
        <v>9999</v>
      </c>
      <c r="AL25" s="4" t="s">
        <v>59</v>
      </c>
      <c r="AM25" t="s">
        <v>161</v>
      </c>
      <c r="AN25" t="s">
        <v>161</v>
      </c>
      <c r="AO25" t="s">
        <v>188</v>
      </c>
      <c r="AP25">
        <v>0.9</v>
      </c>
      <c r="AQ25" t="s">
        <v>161</v>
      </c>
      <c r="AR25" s="21" t="s">
        <v>205</v>
      </c>
      <c r="AS25" t="s">
        <v>59</v>
      </c>
    </row>
    <row r="26" spans="1:45" ht="34.950000000000003" hidden="1" customHeight="1" x14ac:dyDescent="0.3">
      <c r="A26" s="4">
        <v>26</v>
      </c>
      <c r="B26" s="4">
        <v>21</v>
      </c>
      <c r="C26" s="4">
        <v>25</v>
      </c>
      <c r="D26" s="6" t="s">
        <v>18</v>
      </c>
      <c r="E26" s="6" t="s">
        <v>172</v>
      </c>
      <c r="F26" s="6">
        <v>2016</v>
      </c>
      <c r="G26" s="4">
        <v>24</v>
      </c>
      <c r="H26" s="4" t="s">
        <v>129</v>
      </c>
      <c r="I26" s="4" t="s">
        <v>95</v>
      </c>
      <c r="J26" s="4" t="s">
        <v>95</v>
      </c>
      <c r="K26" s="4" t="s">
        <v>59</v>
      </c>
      <c r="L26" s="4" t="s">
        <v>189</v>
      </c>
      <c r="M26" s="4" t="s">
        <v>86</v>
      </c>
      <c r="N26" s="4">
        <v>2.5000000000000001E-2</v>
      </c>
      <c r="O26" s="4" t="s">
        <v>103</v>
      </c>
      <c r="P26" s="4" t="s">
        <v>103</v>
      </c>
      <c r="Q26" s="4" t="s">
        <v>197</v>
      </c>
      <c r="R26" s="4" t="s">
        <v>131</v>
      </c>
      <c r="S26" s="4" t="s">
        <v>189</v>
      </c>
      <c r="T26" s="4" t="s">
        <v>68</v>
      </c>
      <c r="U26" s="4" t="s">
        <v>72</v>
      </c>
      <c r="V26" s="4">
        <v>642</v>
      </c>
      <c r="W26" s="4" t="s">
        <v>136</v>
      </c>
      <c r="X26" s="4">
        <v>26.5</v>
      </c>
      <c r="Y26" s="7">
        <v>641.52661064425695</v>
      </c>
      <c r="Z26" s="7">
        <v>41.510960627001531</v>
      </c>
      <c r="AA26" s="22">
        <v>635.46918767506997</v>
      </c>
      <c r="AB26" s="22">
        <v>46.485414586429997</v>
      </c>
      <c r="AE26" s="13">
        <v>0.89252413793103402</v>
      </c>
      <c r="AF26" s="14">
        <v>5.405770466831971E-2</v>
      </c>
      <c r="AG26" s="14">
        <v>9999</v>
      </c>
      <c r="AH26" s="14">
        <v>9999</v>
      </c>
      <c r="AI26" s="14">
        <v>0.90024827586206801</v>
      </c>
      <c r="AJ26" s="14">
        <v>4.8651934201488452E-2</v>
      </c>
      <c r="AK26" t="s">
        <v>59</v>
      </c>
      <c r="AL26" s="4" t="s">
        <v>59</v>
      </c>
      <c r="AM26" t="s">
        <v>161</v>
      </c>
      <c r="AO26" t="s">
        <v>188</v>
      </c>
      <c r="AP26">
        <v>0.9</v>
      </c>
      <c r="AQ26" t="s">
        <v>161</v>
      </c>
      <c r="AR26" s="21" t="s">
        <v>205</v>
      </c>
      <c r="AS26" t="s">
        <v>284</v>
      </c>
    </row>
    <row r="27" spans="1:45" ht="34.950000000000003" hidden="1" customHeight="1" x14ac:dyDescent="0.3">
      <c r="A27" s="4">
        <v>27</v>
      </c>
      <c r="B27" s="4">
        <v>22</v>
      </c>
      <c r="C27" s="4">
        <v>26</v>
      </c>
      <c r="D27" s="6" t="s">
        <v>19</v>
      </c>
      <c r="E27" s="6" t="s">
        <v>220</v>
      </c>
      <c r="F27" s="6">
        <v>2015</v>
      </c>
      <c r="G27" s="4">
        <v>18</v>
      </c>
      <c r="H27" s="4" t="s">
        <v>129</v>
      </c>
      <c r="I27" s="4" t="s">
        <v>99</v>
      </c>
      <c r="J27" s="4" t="s">
        <v>99</v>
      </c>
      <c r="K27" s="4" t="s">
        <v>59</v>
      </c>
      <c r="L27" s="4" t="s">
        <v>189</v>
      </c>
      <c r="M27" s="4">
        <v>0.1</v>
      </c>
      <c r="N27" s="4">
        <v>9</v>
      </c>
      <c r="O27" s="4" t="s">
        <v>103</v>
      </c>
      <c r="P27" s="4" t="s">
        <v>103</v>
      </c>
      <c r="Q27" s="4" t="s">
        <v>197</v>
      </c>
      <c r="R27" s="4" t="s">
        <v>131</v>
      </c>
      <c r="S27" s="4" t="s">
        <v>189</v>
      </c>
      <c r="T27" s="4" t="s">
        <v>67</v>
      </c>
      <c r="U27" s="4" t="s">
        <v>70</v>
      </c>
      <c r="V27" s="4">
        <v>439</v>
      </c>
      <c r="W27" s="4" t="s">
        <v>134</v>
      </c>
      <c r="X27" s="4">
        <v>22</v>
      </c>
      <c r="Y27" s="7">
        <v>439</v>
      </c>
      <c r="Z27" s="7">
        <v>46</v>
      </c>
      <c r="AA27" s="7">
        <v>427</v>
      </c>
      <c r="AB27" s="7">
        <v>52</v>
      </c>
      <c r="AC27" s="7">
        <v>9999</v>
      </c>
      <c r="AD27" s="7">
        <v>9999</v>
      </c>
      <c r="AE27" s="13">
        <v>8.1999999999999993</v>
      </c>
      <c r="AF27" s="14">
        <v>5.6</v>
      </c>
      <c r="AG27" s="14">
        <v>2.9</v>
      </c>
      <c r="AH27" s="14">
        <v>2.6</v>
      </c>
      <c r="AI27" s="14">
        <v>9999</v>
      </c>
      <c r="AJ27" s="14">
        <v>9999</v>
      </c>
      <c r="AK27" t="s">
        <v>138</v>
      </c>
      <c r="AL27" s="4" t="s">
        <v>59</v>
      </c>
      <c r="AM27" t="s">
        <v>161</v>
      </c>
      <c r="AO27" t="s">
        <v>188</v>
      </c>
      <c r="AP27">
        <v>0.9</v>
      </c>
      <c r="AQ27" t="s">
        <v>161</v>
      </c>
      <c r="AR27" s="21" t="s">
        <v>205</v>
      </c>
      <c r="AS27" t="s">
        <v>60</v>
      </c>
    </row>
    <row r="28" spans="1:45" ht="34.950000000000003" hidden="1" customHeight="1" x14ac:dyDescent="0.3">
      <c r="A28" s="4">
        <v>27</v>
      </c>
      <c r="B28" s="4">
        <v>22</v>
      </c>
      <c r="C28" s="4">
        <v>27</v>
      </c>
      <c r="D28" s="6" t="s">
        <v>19</v>
      </c>
      <c r="E28" s="6" t="s">
        <v>221</v>
      </c>
      <c r="F28" s="6">
        <v>2015</v>
      </c>
      <c r="G28" s="4">
        <v>18</v>
      </c>
      <c r="H28" s="4" t="s">
        <v>129</v>
      </c>
      <c r="I28" s="4" t="s">
        <v>99</v>
      </c>
      <c r="J28" s="4" t="s">
        <v>99</v>
      </c>
      <c r="K28" s="4" t="s">
        <v>59</v>
      </c>
      <c r="L28" s="4" t="s">
        <v>189</v>
      </c>
      <c r="M28" s="4">
        <v>0.1</v>
      </c>
      <c r="N28" s="4">
        <v>9</v>
      </c>
      <c r="O28" s="4" t="s">
        <v>103</v>
      </c>
      <c r="P28" s="4" t="s">
        <v>103</v>
      </c>
      <c r="Q28" s="4" t="s">
        <v>197</v>
      </c>
      <c r="R28" s="4" t="s">
        <v>131</v>
      </c>
      <c r="S28" s="4" t="s">
        <v>189</v>
      </c>
      <c r="T28" s="4" t="s">
        <v>67</v>
      </c>
      <c r="U28" s="4" t="s">
        <v>70</v>
      </c>
      <c r="V28" s="4">
        <v>423</v>
      </c>
      <c r="W28" s="4" t="s">
        <v>134</v>
      </c>
      <c r="X28" s="4">
        <v>25</v>
      </c>
      <c r="Y28" s="7">
        <v>423</v>
      </c>
      <c r="Z28" s="7">
        <v>49</v>
      </c>
      <c r="AA28" s="7">
        <v>403</v>
      </c>
      <c r="AB28" s="7">
        <v>45</v>
      </c>
      <c r="AC28" s="7">
        <v>9999</v>
      </c>
      <c r="AD28" s="7">
        <v>9999</v>
      </c>
      <c r="AE28" s="13">
        <v>20.7</v>
      </c>
      <c r="AF28" s="14">
        <v>16.2</v>
      </c>
      <c r="AG28" s="14">
        <v>9.1</v>
      </c>
      <c r="AH28" s="14">
        <v>4.7</v>
      </c>
      <c r="AI28" s="14">
        <v>9999</v>
      </c>
      <c r="AJ28" s="14">
        <v>9999</v>
      </c>
      <c r="AK28" t="s">
        <v>138</v>
      </c>
      <c r="AL28" s="4" t="s">
        <v>59</v>
      </c>
      <c r="AM28" t="s">
        <v>161</v>
      </c>
      <c r="AO28" t="s">
        <v>188</v>
      </c>
      <c r="AP28">
        <v>0.9</v>
      </c>
      <c r="AQ28" t="s">
        <v>161</v>
      </c>
      <c r="AR28" s="21" t="s">
        <v>205</v>
      </c>
      <c r="AS28" t="s">
        <v>60</v>
      </c>
    </row>
    <row r="29" spans="1:45" ht="34.950000000000003" customHeight="1" x14ac:dyDescent="0.3">
      <c r="A29" s="4">
        <v>29</v>
      </c>
      <c r="B29" s="4">
        <v>23</v>
      </c>
      <c r="C29" s="4">
        <v>28</v>
      </c>
      <c r="D29" s="6" t="s">
        <v>20</v>
      </c>
      <c r="E29" s="6" t="s">
        <v>222</v>
      </c>
      <c r="F29" s="6">
        <v>2015</v>
      </c>
      <c r="G29" s="4">
        <v>20</v>
      </c>
      <c r="H29" s="4" t="s">
        <v>130</v>
      </c>
      <c r="I29" s="4" t="s">
        <v>95</v>
      </c>
      <c r="J29" s="4" t="s">
        <v>95</v>
      </c>
      <c r="K29" s="4" t="s">
        <v>60</v>
      </c>
      <c r="L29" s="4">
        <v>672</v>
      </c>
      <c r="M29" s="4">
        <v>0.2</v>
      </c>
      <c r="N29" s="4">
        <v>4</v>
      </c>
      <c r="O29" s="4" t="s">
        <v>102</v>
      </c>
      <c r="P29" s="4" t="s">
        <v>102</v>
      </c>
      <c r="Q29" s="4" t="s">
        <v>198</v>
      </c>
      <c r="R29" s="4" t="s">
        <v>131</v>
      </c>
      <c r="S29" s="4" t="s">
        <v>85</v>
      </c>
      <c r="T29" s="4" t="s">
        <v>68</v>
      </c>
      <c r="U29" s="4" t="s">
        <v>72</v>
      </c>
      <c r="V29" s="4" t="s">
        <v>191</v>
      </c>
      <c r="W29" s="4" t="s">
        <v>134</v>
      </c>
      <c r="X29" s="4">
        <v>23</v>
      </c>
      <c r="Y29" s="11">
        <v>1.73</v>
      </c>
      <c r="Z29" s="11">
        <v>0.79</v>
      </c>
      <c r="AA29" s="11">
        <v>2.17</v>
      </c>
      <c r="AB29" s="11">
        <v>0.88</v>
      </c>
      <c r="AC29" s="11">
        <v>2.41</v>
      </c>
      <c r="AD29" s="11">
        <v>0.89</v>
      </c>
      <c r="AE29" s="12">
        <v>1.73</v>
      </c>
      <c r="AF29" s="11">
        <v>0.79</v>
      </c>
      <c r="AG29" s="11">
        <v>2.17</v>
      </c>
      <c r="AH29" s="11">
        <v>0.88</v>
      </c>
      <c r="AI29" s="11">
        <v>2.41</v>
      </c>
      <c r="AJ29" s="11">
        <v>0.89</v>
      </c>
      <c r="AK29" s="3" t="s">
        <v>138</v>
      </c>
      <c r="AL29" s="4" t="s">
        <v>138</v>
      </c>
      <c r="AM29" t="s">
        <v>161</v>
      </c>
      <c r="AN29" t="s">
        <v>161</v>
      </c>
      <c r="AO29" t="s">
        <v>188</v>
      </c>
      <c r="AP29">
        <v>0.9</v>
      </c>
      <c r="AQ29" t="s">
        <v>161</v>
      </c>
      <c r="AR29" s="21" t="s">
        <v>205</v>
      </c>
      <c r="AS29" t="s">
        <v>59</v>
      </c>
    </row>
    <row r="30" spans="1:45" ht="34.950000000000003" customHeight="1" x14ac:dyDescent="0.3">
      <c r="A30" s="4">
        <v>29</v>
      </c>
      <c r="B30" s="4">
        <v>23</v>
      </c>
      <c r="C30" s="4">
        <v>29</v>
      </c>
      <c r="D30" s="6" t="s">
        <v>20</v>
      </c>
      <c r="E30" s="6" t="s">
        <v>223</v>
      </c>
      <c r="F30" s="6">
        <v>2015</v>
      </c>
      <c r="G30" s="4">
        <v>24</v>
      </c>
      <c r="H30" s="4" t="s">
        <v>130</v>
      </c>
      <c r="I30" s="4" t="s">
        <v>95</v>
      </c>
      <c r="J30" s="4" t="s">
        <v>95</v>
      </c>
      <c r="K30" s="4" t="s">
        <v>60</v>
      </c>
      <c r="L30" s="4">
        <v>672</v>
      </c>
      <c r="M30" s="4">
        <v>0.2</v>
      </c>
      <c r="N30" s="4">
        <v>4</v>
      </c>
      <c r="O30" s="4" t="s">
        <v>102</v>
      </c>
      <c r="P30" s="4" t="s">
        <v>102</v>
      </c>
      <c r="Q30" s="4" t="s">
        <v>198</v>
      </c>
      <c r="R30" s="4" t="s">
        <v>131</v>
      </c>
      <c r="S30" s="4" t="s">
        <v>85</v>
      </c>
      <c r="T30" s="4" t="s">
        <v>68</v>
      </c>
      <c r="U30" s="4" t="s">
        <v>72</v>
      </c>
      <c r="V30" s="4" t="s">
        <v>191</v>
      </c>
      <c r="W30" s="24" t="s">
        <v>134</v>
      </c>
      <c r="X30" s="4">
        <v>22</v>
      </c>
      <c r="Y30" s="11">
        <v>1.61</v>
      </c>
      <c r="Z30" s="11">
        <v>0.76</v>
      </c>
      <c r="AA30" s="11">
        <v>2</v>
      </c>
      <c r="AB30" s="11">
        <v>0.79</v>
      </c>
      <c r="AC30" s="11">
        <v>2.33</v>
      </c>
      <c r="AD30" s="11">
        <v>0.7</v>
      </c>
      <c r="AE30" s="12">
        <v>1.61</v>
      </c>
      <c r="AF30" s="11">
        <v>0.76</v>
      </c>
      <c r="AG30" s="11">
        <v>2</v>
      </c>
      <c r="AH30" s="11">
        <v>0.79</v>
      </c>
      <c r="AI30" s="11">
        <v>2.33</v>
      </c>
      <c r="AJ30" s="11">
        <v>0.7</v>
      </c>
      <c r="AK30" s="3" t="s">
        <v>138</v>
      </c>
      <c r="AL30" s="4" t="s">
        <v>138</v>
      </c>
      <c r="AM30" t="s">
        <v>161</v>
      </c>
      <c r="AN30" t="s">
        <v>161</v>
      </c>
      <c r="AO30" t="s">
        <v>188</v>
      </c>
      <c r="AP30">
        <v>0.9</v>
      </c>
      <c r="AQ30" t="s">
        <v>161</v>
      </c>
      <c r="AR30" s="21" t="s">
        <v>205</v>
      </c>
      <c r="AS30" t="s">
        <v>59</v>
      </c>
    </row>
    <row r="31" spans="1:45" ht="34.950000000000003" customHeight="1" x14ac:dyDescent="0.3">
      <c r="A31" s="4">
        <v>30</v>
      </c>
      <c r="B31" s="4">
        <v>24</v>
      </c>
      <c r="C31" s="4">
        <v>30</v>
      </c>
      <c r="D31" s="6" t="s">
        <v>21</v>
      </c>
      <c r="E31" s="6" t="s">
        <v>206</v>
      </c>
      <c r="F31" s="6">
        <v>2016</v>
      </c>
      <c r="G31" s="4">
        <v>27</v>
      </c>
      <c r="H31" s="4" t="s">
        <v>129</v>
      </c>
      <c r="I31" s="4" t="s">
        <v>99</v>
      </c>
      <c r="J31" s="4" t="s">
        <v>99</v>
      </c>
      <c r="K31" s="4" t="s">
        <v>59</v>
      </c>
      <c r="L31" s="4" t="s">
        <v>189</v>
      </c>
      <c r="M31" s="4">
        <v>0.1</v>
      </c>
      <c r="N31" s="4">
        <v>9</v>
      </c>
      <c r="O31" s="4" t="s">
        <v>103</v>
      </c>
      <c r="P31" s="4" t="s">
        <v>103</v>
      </c>
      <c r="Q31" s="4" t="s">
        <v>197</v>
      </c>
      <c r="R31" s="4" t="s">
        <v>131</v>
      </c>
      <c r="S31" s="4" t="s">
        <v>189</v>
      </c>
      <c r="T31" s="4" t="s">
        <v>68</v>
      </c>
      <c r="U31" s="4" t="s">
        <v>70</v>
      </c>
      <c r="V31" s="4">
        <v>478</v>
      </c>
      <c r="W31" s="4" t="s">
        <v>136</v>
      </c>
      <c r="X31" s="4">
        <v>23.9</v>
      </c>
      <c r="Y31" s="7">
        <v>477.76</v>
      </c>
      <c r="Z31" s="7">
        <v>53.52</v>
      </c>
      <c r="AA31" s="7">
        <v>474.01</v>
      </c>
      <c r="AB31" s="7">
        <v>52.16</v>
      </c>
      <c r="AC31" s="7">
        <v>9999</v>
      </c>
      <c r="AD31" s="7">
        <v>9999</v>
      </c>
      <c r="AE31" s="13">
        <v>96.61</v>
      </c>
      <c r="AF31" s="14">
        <v>3.15</v>
      </c>
      <c r="AG31" s="14">
        <v>96.55</v>
      </c>
      <c r="AH31" s="14">
        <v>2.72</v>
      </c>
      <c r="AI31" s="14">
        <v>9999</v>
      </c>
      <c r="AJ31" s="14">
        <v>9999</v>
      </c>
      <c r="AK31" t="s">
        <v>59</v>
      </c>
      <c r="AL31" s="4" t="s">
        <v>59</v>
      </c>
      <c r="AM31" t="s">
        <v>161</v>
      </c>
      <c r="AO31" t="s">
        <v>161</v>
      </c>
      <c r="AP31">
        <v>0.9</v>
      </c>
      <c r="AQ31" t="s">
        <v>161</v>
      </c>
      <c r="AR31" s="21" t="s">
        <v>204</v>
      </c>
      <c r="AS31" t="s">
        <v>59</v>
      </c>
    </row>
    <row r="32" spans="1:45" ht="34.950000000000003" hidden="1" customHeight="1" x14ac:dyDescent="0.3">
      <c r="A32" s="4">
        <v>31</v>
      </c>
      <c r="B32" s="4">
        <v>25</v>
      </c>
      <c r="C32" s="4">
        <v>31</v>
      </c>
      <c r="D32" s="6" t="s">
        <v>22</v>
      </c>
      <c r="E32" s="6" t="s">
        <v>173</v>
      </c>
      <c r="F32" s="6">
        <v>2017</v>
      </c>
      <c r="G32" s="4">
        <v>30</v>
      </c>
      <c r="H32" s="4" t="s">
        <v>130</v>
      </c>
      <c r="I32" s="4" t="s">
        <v>99</v>
      </c>
      <c r="J32" s="4" t="s">
        <v>99</v>
      </c>
      <c r="K32" s="4" t="s">
        <v>60</v>
      </c>
      <c r="L32" s="4">
        <v>800</v>
      </c>
      <c r="M32" s="4">
        <v>0.2</v>
      </c>
      <c r="N32" s="4">
        <v>4</v>
      </c>
      <c r="O32" s="4" t="s">
        <v>103</v>
      </c>
      <c r="P32" s="4" t="s">
        <v>103</v>
      </c>
      <c r="Q32" s="4" t="s">
        <v>197</v>
      </c>
      <c r="R32" s="4" t="s">
        <v>131</v>
      </c>
      <c r="S32" s="4" t="s">
        <v>84</v>
      </c>
      <c r="T32" s="4" t="s">
        <v>68</v>
      </c>
      <c r="U32" s="4" t="s">
        <v>101</v>
      </c>
      <c r="V32" s="8">
        <v>897</v>
      </c>
      <c r="W32" s="4" t="s">
        <v>136</v>
      </c>
      <c r="X32" s="4">
        <v>22</v>
      </c>
      <c r="Y32" s="7">
        <v>896.85457516339795</v>
      </c>
      <c r="Z32" s="7">
        <v>176.71212251535235</v>
      </c>
      <c r="AA32" s="7">
        <v>913.194444444444</v>
      </c>
      <c r="AB32" s="7">
        <v>173.75871656801766</v>
      </c>
      <c r="AC32" s="7">
        <v>9999</v>
      </c>
      <c r="AD32" s="7">
        <v>9999</v>
      </c>
      <c r="AE32" s="13">
        <v>69.685658153241604</v>
      </c>
      <c r="AF32" s="14">
        <v>7.2635113225145211</v>
      </c>
      <c r="AG32" s="14">
        <v>68.271119842828995</v>
      </c>
      <c r="AH32" s="14">
        <v>6.6178658716242111</v>
      </c>
      <c r="AI32" s="14">
        <v>9999</v>
      </c>
      <c r="AJ32" s="14">
        <v>9999</v>
      </c>
      <c r="AK32" t="s">
        <v>59</v>
      </c>
      <c r="AL32" s="4" t="s">
        <v>59</v>
      </c>
      <c r="AM32" t="s">
        <v>161</v>
      </c>
      <c r="AO32" t="s">
        <v>188</v>
      </c>
      <c r="AP32">
        <v>0.9</v>
      </c>
      <c r="AQ32" t="s">
        <v>161</v>
      </c>
      <c r="AR32" s="21" t="s">
        <v>205</v>
      </c>
      <c r="AS32" t="s">
        <v>284</v>
      </c>
    </row>
    <row r="33" spans="1:45" ht="34.950000000000003" customHeight="1" x14ac:dyDescent="0.3">
      <c r="A33" s="4">
        <v>32</v>
      </c>
      <c r="B33" s="4">
        <v>26</v>
      </c>
      <c r="C33" s="4">
        <v>32</v>
      </c>
      <c r="D33" s="6" t="s">
        <v>23</v>
      </c>
      <c r="E33" s="6" t="s">
        <v>224</v>
      </c>
      <c r="F33" s="6">
        <v>2016</v>
      </c>
      <c r="G33" s="4">
        <v>22</v>
      </c>
      <c r="H33" s="4" t="s">
        <v>130</v>
      </c>
      <c r="I33" s="4" t="s">
        <v>95</v>
      </c>
      <c r="J33" s="4" t="s">
        <v>95</v>
      </c>
      <c r="K33" s="4" t="s">
        <v>60</v>
      </c>
      <c r="L33" s="4">
        <v>800</v>
      </c>
      <c r="M33" s="4">
        <v>0.2</v>
      </c>
      <c r="N33" s="4">
        <v>4</v>
      </c>
      <c r="O33" s="4" t="s">
        <v>106</v>
      </c>
      <c r="P33" s="4" t="s">
        <v>276</v>
      </c>
      <c r="Q33" s="4" t="s">
        <v>198</v>
      </c>
      <c r="R33" s="4" t="s">
        <v>65</v>
      </c>
      <c r="S33" s="4" t="s">
        <v>84</v>
      </c>
      <c r="T33" s="4" t="s">
        <v>68</v>
      </c>
      <c r="U33" s="4" t="s">
        <v>70</v>
      </c>
      <c r="V33" s="8">
        <v>1206</v>
      </c>
      <c r="W33" s="4" t="s">
        <v>136</v>
      </c>
      <c r="X33" s="4">
        <v>22.09</v>
      </c>
      <c r="Y33" s="7">
        <v>1206</v>
      </c>
      <c r="Z33" s="7">
        <v>162</v>
      </c>
      <c r="AA33" s="7">
        <v>1257</v>
      </c>
      <c r="AB33" s="7">
        <v>202</v>
      </c>
      <c r="AC33" s="7">
        <v>1273</v>
      </c>
      <c r="AD33" s="7">
        <v>182</v>
      </c>
      <c r="AE33" s="13">
        <v>0.93882352941176395</v>
      </c>
      <c r="AF33" s="14">
        <v>4.7298310183091156E-2</v>
      </c>
      <c r="AG33" s="14">
        <v>0.95025210084033596</v>
      </c>
      <c r="AH33" s="14">
        <v>4.7298310183096368E-2</v>
      </c>
      <c r="AI33" s="14">
        <v>0.94487394957983195</v>
      </c>
      <c r="AJ33" s="14">
        <v>2.8378986109859693E-2</v>
      </c>
      <c r="AK33" t="s">
        <v>59</v>
      </c>
      <c r="AL33" s="4" t="s">
        <v>59</v>
      </c>
      <c r="AM33" t="s">
        <v>161</v>
      </c>
      <c r="AN33" t="s">
        <v>161</v>
      </c>
      <c r="AO33" t="s">
        <v>188</v>
      </c>
      <c r="AP33">
        <v>0.9</v>
      </c>
      <c r="AQ33" t="s">
        <v>188</v>
      </c>
      <c r="AR33" s="21" t="s">
        <v>205</v>
      </c>
      <c r="AS33" t="s">
        <v>59</v>
      </c>
    </row>
    <row r="34" spans="1:45" ht="34.950000000000003" customHeight="1" x14ac:dyDescent="0.3">
      <c r="A34" s="4">
        <v>32</v>
      </c>
      <c r="B34" s="4">
        <v>26</v>
      </c>
      <c r="C34" s="4">
        <v>33</v>
      </c>
      <c r="D34" s="6" t="s">
        <v>23</v>
      </c>
      <c r="E34" s="6" t="s">
        <v>225</v>
      </c>
      <c r="F34" s="6">
        <v>2016</v>
      </c>
      <c r="G34" s="4">
        <v>28</v>
      </c>
      <c r="H34" s="4" t="s">
        <v>130</v>
      </c>
      <c r="I34" s="4" t="s">
        <v>95</v>
      </c>
      <c r="J34" s="4" t="s">
        <v>95</v>
      </c>
      <c r="K34" s="4" t="s">
        <v>60</v>
      </c>
      <c r="L34" s="4">
        <v>800</v>
      </c>
      <c r="M34" s="4">
        <v>0.2</v>
      </c>
      <c r="N34" s="4">
        <v>4</v>
      </c>
      <c r="O34" s="4" t="s">
        <v>106</v>
      </c>
      <c r="P34" s="4" t="s">
        <v>276</v>
      </c>
      <c r="Q34" s="4" t="s">
        <v>198</v>
      </c>
      <c r="R34" s="4" t="s">
        <v>65</v>
      </c>
      <c r="S34" s="4" t="s">
        <v>85</v>
      </c>
      <c r="T34" s="4" t="s">
        <v>68</v>
      </c>
      <c r="U34" s="4" t="s">
        <v>70</v>
      </c>
      <c r="V34" s="8">
        <v>921</v>
      </c>
      <c r="W34" s="4" t="s">
        <v>136</v>
      </c>
      <c r="X34" s="4">
        <v>22.18</v>
      </c>
      <c r="Y34" s="7">
        <v>921</v>
      </c>
      <c r="Z34" s="7">
        <v>175</v>
      </c>
      <c r="AA34" s="7">
        <v>944</v>
      </c>
      <c r="AB34" s="7">
        <v>175</v>
      </c>
      <c r="AC34" s="7">
        <v>942</v>
      </c>
      <c r="AD34" s="7">
        <v>186</v>
      </c>
      <c r="AE34" s="13">
        <v>0.98298816568047298</v>
      </c>
      <c r="AF34" s="14">
        <v>1.6438099861646016E-2</v>
      </c>
      <c r="AG34" s="14">
        <v>0.97603550295857899</v>
      </c>
      <c r="AH34" s="14">
        <v>2.1134699822109679E-2</v>
      </c>
      <c r="AI34" s="14">
        <v>0.97795857988165602</v>
      </c>
      <c r="AJ34" s="14">
        <v>1.5655333201561594E-2</v>
      </c>
      <c r="AK34" t="s">
        <v>59</v>
      </c>
      <c r="AL34" s="4" t="s">
        <v>59</v>
      </c>
      <c r="AM34" t="s">
        <v>161</v>
      </c>
      <c r="AN34" t="s">
        <v>161</v>
      </c>
      <c r="AO34" t="s">
        <v>188</v>
      </c>
      <c r="AP34">
        <v>0.9</v>
      </c>
      <c r="AQ34" t="s">
        <v>188</v>
      </c>
      <c r="AR34" s="21" t="s">
        <v>205</v>
      </c>
      <c r="AS34" t="s">
        <v>59</v>
      </c>
    </row>
    <row r="35" spans="1:45" ht="34.950000000000003" customHeight="1" x14ac:dyDescent="0.3">
      <c r="A35" s="4">
        <v>43</v>
      </c>
      <c r="B35" s="4">
        <v>27</v>
      </c>
      <c r="C35" s="4">
        <v>34</v>
      </c>
      <c r="D35" s="6" t="s">
        <v>24</v>
      </c>
      <c r="E35" s="6" t="s">
        <v>174</v>
      </c>
      <c r="F35" s="6">
        <v>2015</v>
      </c>
      <c r="G35" s="4">
        <v>18</v>
      </c>
      <c r="H35" s="4" t="s">
        <v>129</v>
      </c>
      <c r="I35" s="4" t="s">
        <v>95</v>
      </c>
      <c r="J35" s="4" t="s">
        <v>95</v>
      </c>
      <c r="K35" s="4" t="s">
        <v>59</v>
      </c>
      <c r="L35" s="4" t="s">
        <v>189</v>
      </c>
      <c r="M35" s="4" t="s">
        <v>86</v>
      </c>
      <c r="N35" s="4">
        <v>5</v>
      </c>
      <c r="O35" s="4" t="s">
        <v>104</v>
      </c>
      <c r="P35" s="4" t="s">
        <v>110</v>
      </c>
      <c r="Q35" s="4" t="s">
        <v>197</v>
      </c>
      <c r="R35" s="4" t="s">
        <v>65</v>
      </c>
      <c r="S35" s="4" t="s">
        <v>189</v>
      </c>
      <c r="T35" s="4" t="s">
        <v>68</v>
      </c>
      <c r="U35" s="4" t="s">
        <v>70</v>
      </c>
      <c r="V35" s="8">
        <v>444</v>
      </c>
      <c r="W35" s="4" t="s">
        <v>136</v>
      </c>
      <c r="X35" s="4">
        <v>26.2</v>
      </c>
      <c r="Y35" s="7">
        <v>443.91143911439099</v>
      </c>
      <c r="Z35" s="7">
        <v>16.23616236162303</v>
      </c>
      <c r="AA35" s="7">
        <v>9999</v>
      </c>
      <c r="AB35" s="7">
        <v>9999</v>
      </c>
      <c r="AC35" s="7">
        <v>438.56088560885598</v>
      </c>
      <c r="AD35" s="7">
        <v>16.23616236162303</v>
      </c>
      <c r="AE35" s="13">
        <v>98.602941176470495</v>
      </c>
      <c r="AF35" s="14">
        <v>0.42279411764710062</v>
      </c>
      <c r="AG35" s="14">
        <v>9999</v>
      </c>
      <c r="AH35" s="14">
        <v>9999</v>
      </c>
      <c r="AI35" s="14">
        <v>98.584558823529406</v>
      </c>
      <c r="AJ35" s="14">
        <v>0.66176470588229108</v>
      </c>
      <c r="AK35" t="s">
        <v>59</v>
      </c>
      <c r="AL35" s="4" t="s">
        <v>59</v>
      </c>
      <c r="AN35" t="s">
        <v>161</v>
      </c>
      <c r="AO35" t="s">
        <v>188</v>
      </c>
      <c r="AP35">
        <v>0.9</v>
      </c>
      <c r="AQ35" t="s">
        <v>188</v>
      </c>
      <c r="AR35" s="21" t="s">
        <v>205</v>
      </c>
      <c r="AS35" t="s">
        <v>59</v>
      </c>
    </row>
    <row r="36" spans="1:45" ht="34.950000000000003" hidden="1" customHeight="1" x14ac:dyDescent="0.3">
      <c r="A36" s="4">
        <v>44</v>
      </c>
      <c r="B36" s="4">
        <v>28</v>
      </c>
      <c r="C36" s="4">
        <v>35</v>
      </c>
      <c r="D36" s="6" t="s">
        <v>25</v>
      </c>
      <c r="E36" s="6" t="s">
        <v>226</v>
      </c>
      <c r="F36" s="6">
        <v>2015</v>
      </c>
      <c r="G36" s="4">
        <v>30</v>
      </c>
      <c r="H36" s="4" t="s">
        <v>130</v>
      </c>
      <c r="I36" s="4" t="s">
        <v>99</v>
      </c>
      <c r="J36" s="4" t="s">
        <v>99</v>
      </c>
      <c r="K36" s="4" t="s">
        <v>60</v>
      </c>
      <c r="L36" s="4">
        <v>480</v>
      </c>
      <c r="M36" s="4">
        <v>0.1</v>
      </c>
      <c r="N36" s="4">
        <v>9</v>
      </c>
      <c r="O36" s="4" t="s">
        <v>106</v>
      </c>
      <c r="P36" s="4" t="s">
        <v>276</v>
      </c>
      <c r="Q36" s="4" t="s">
        <v>198</v>
      </c>
      <c r="R36" s="4" t="s">
        <v>131</v>
      </c>
      <c r="S36" s="4" t="s">
        <v>85</v>
      </c>
      <c r="T36" s="4" t="s">
        <v>68</v>
      </c>
      <c r="U36" s="4" t="s">
        <v>70</v>
      </c>
      <c r="V36" s="4" t="s">
        <v>191</v>
      </c>
      <c r="W36" s="4" t="s">
        <v>136</v>
      </c>
      <c r="X36" s="4">
        <v>22</v>
      </c>
      <c r="Y36" s="11">
        <v>0.58547619047619037</v>
      </c>
      <c r="Z36" s="11">
        <v>8.5929191455354659E-2</v>
      </c>
      <c r="AA36" s="11">
        <v>0.58571428571428574</v>
      </c>
      <c r="AB36" s="11">
        <v>7.5964360694389263E-2</v>
      </c>
      <c r="AC36" s="11">
        <v>0.59880952380952379</v>
      </c>
      <c r="AD36" s="11">
        <v>7.9762211111340076E-2</v>
      </c>
      <c r="AE36" s="12">
        <v>0.58547619047619037</v>
      </c>
      <c r="AF36" s="11">
        <v>8.5929191455354659E-2</v>
      </c>
      <c r="AG36" s="11">
        <v>0.58571428571428574</v>
      </c>
      <c r="AH36" s="11">
        <v>7.5964360694389263E-2</v>
      </c>
      <c r="AI36" s="11">
        <v>0.59880952380952379</v>
      </c>
      <c r="AJ36" s="11">
        <v>7.9762211111340076E-2</v>
      </c>
      <c r="AK36" t="s">
        <v>59</v>
      </c>
      <c r="AL36" s="4" t="s">
        <v>138</v>
      </c>
      <c r="AM36" t="s">
        <v>161</v>
      </c>
      <c r="AO36" t="s">
        <v>161</v>
      </c>
      <c r="AP36">
        <v>0.9</v>
      </c>
      <c r="AQ36" t="s">
        <v>188</v>
      </c>
      <c r="AR36" s="21" t="s">
        <v>204</v>
      </c>
      <c r="AS36" t="s">
        <v>60</v>
      </c>
    </row>
    <row r="37" spans="1:45" s="4" customFormat="1" ht="34.950000000000003" hidden="1" customHeight="1" x14ac:dyDescent="0.3">
      <c r="A37" s="4">
        <v>44</v>
      </c>
      <c r="B37" s="4">
        <v>28</v>
      </c>
      <c r="C37" s="4">
        <v>36</v>
      </c>
      <c r="D37" s="4" t="s">
        <v>105</v>
      </c>
      <c r="E37" s="4" t="s">
        <v>227</v>
      </c>
      <c r="F37" s="4">
        <v>2015</v>
      </c>
      <c r="G37" s="4">
        <v>20</v>
      </c>
      <c r="H37" s="4" t="s">
        <v>130</v>
      </c>
      <c r="I37" s="4" t="s">
        <v>99</v>
      </c>
      <c r="J37" s="4" t="s">
        <v>99</v>
      </c>
      <c r="K37" s="4" t="s">
        <v>60</v>
      </c>
      <c r="L37" s="4">
        <v>480</v>
      </c>
      <c r="M37" s="4">
        <v>0.1</v>
      </c>
      <c r="N37" s="4">
        <v>9</v>
      </c>
      <c r="O37" s="4" t="s">
        <v>106</v>
      </c>
      <c r="P37" s="4" t="s">
        <v>276</v>
      </c>
      <c r="Q37" s="4" t="s">
        <v>198</v>
      </c>
      <c r="R37" s="4" t="s">
        <v>131</v>
      </c>
      <c r="S37" s="4" t="s">
        <v>85</v>
      </c>
      <c r="T37" s="4" t="s">
        <v>68</v>
      </c>
      <c r="U37" s="4" t="s">
        <v>70</v>
      </c>
      <c r="V37" s="4" t="s">
        <v>191</v>
      </c>
      <c r="W37" s="4" t="s">
        <v>135</v>
      </c>
      <c r="X37" s="4">
        <v>22</v>
      </c>
      <c r="Y37" s="11">
        <v>0.6079</v>
      </c>
      <c r="Z37" s="11">
        <v>7.3800000000000004E-2</v>
      </c>
      <c r="AA37" s="11">
        <v>0.61119999999999997</v>
      </c>
      <c r="AB37" s="11">
        <v>8.2799999999999999E-2</v>
      </c>
      <c r="AC37" s="11">
        <v>9999</v>
      </c>
      <c r="AD37" s="11">
        <v>9999</v>
      </c>
      <c r="AE37" s="12">
        <v>0.6079</v>
      </c>
      <c r="AF37" s="11">
        <v>7.3800000000000004E-2</v>
      </c>
      <c r="AG37" s="11">
        <v>0.61119999999999997</v>
      </c>
      <c r="AH37" s="11">
        <v>8.2799999999999999E-2</v>
      </c>
      <c r="AI37" s="11">
        <v>9999</v>
      </c>
      <c r="AJ37" s="11">
        <v>9999</v>
      </c>
      <c r="AK37" s="4" t="s">
        <v>59</v>
      </c>
      <c r="AL37" s="4" t="s">
        <v>138</v>
      </c>
      <c r="AM37" s="4" t="s">
        <v>161</v>
      </c>
      <c r="AO37" s="4" t="s">
        <v>161</v>
      </c>
      <c r="AP37">
        <v>0.9</v>
      </c>
      <c r="AQ37" s="4" t="s">
        <v>161</v>
      </c>
      <c r="AR37" s="21" t="s">
        <v>204</v>
      </c>
      <c r="AS37" s="4" t="s">
        <v>60</v>
      </c>
    </row>
    <row r="38" spans="1:45" ht="34.950000000000003" hidden="1" customHeight="1" x14ac:dyDescent="0.3">
      <c r="A38" s="4">
        <v>45</v>
      </c>
      <c r="B38" s="4">
        <v>29</v>
      </c>
      <c r="C38" s="4">
        <v>37</v>
      </c>
      <c r="D38" s="6" t="s">
        <v>26</v>
      </c>
      <c r="E38" s="6" t="s">
        <v>228</v>
      </c>
      <c r="F38" s="6">
        <v>2015</v>
      </c>
      <c r="G38" s="4">
        <v>28</v>
      </c>
      <c r="H38" s="4" t="s">
        <v>130</v>
      </c>
      <c r="I38" s="4" t="s">
        <v>99</v>
      </c>
      <c r="J38" s="4" t="s">
        <v>99</v>
      </c>
      <c r="K38" s="4" t="s">
        <v>60</v>
      </c>
      <c r="L38" s="4" t="s">
        <v>189</v>
      </c>
      <c r="M38" s="4">
        <v>0.5</v>
      </c>
      <c r="N38" s="4">
        <v>4</v>
      </c>
      <c r="O38" s="4" t="s">
        <v>195</v>
      </c>
      <c r="P38" s="4" t="s">
        <v>110</v>
      </c>
      <c r="Q38" s="4" t="s">
        <v>198</v>
      </c>
      <c r="R38" s="4" t="s">
        <v>65</v>
      </c>
      <c r="S38" s="4" t="s">
        <v>189</v>
      </c>
      <c r="T38" s="4" t="s">
        <v>68</v>
      </c>
      <c r="U38" s="4" t="s">
        <v>70</v>
      </c>
      <c r="V38" s="8">
        <v>506</v>
      </c>
      <c r="W38" s="4" t="s">
        <v>136</v>
      </c>
      <c r="X38" s="4">
        <v>9999</v>
      </c>
      <c r="Y38" s="7">
        <v>506.2</v>
      </c>
      <c r="Z38" s="7">
        <v>107</v>
      </c>
      <c r="AA38" s="7">
        <v>484.1</v>
      </c>
      <c r="AB38" s="7">
        <v>104.7</v>
      </c>
      <c r="AC38" s="7">
        <v>9999</v>
      </c>
      <c r="AD38" s="7">
        <v>9999</v>
      </c>
      <c r="AE38" s="13">
        <v>9999</v>
      </c>
      <c r="AF38" s="14">
        <v>9999</v>
      </c>
      <c r="AG38" s="14">
        <v>9999</v>
      </c>
      <c r="AH38" s="14">
        <v>9999</v>
      </c>
      <c r="AI38" s="14">
        <v>9999</v>
      </c>
      <c r="AJ38" s="14">
        <v>9999</v>
      </c>
      <c r="AK38">
        <v>9999</v>
      </c>
      <c r="AL38" s="4" t="s">
        <v>59</v>
      </c>
      <c r="AM38" t="s">
        <v>161</v>
      </c>
      <c r="AO38" t="s">
        <v>188</v>
      </c>
      <c r="AP38">
        <v>0.9</v>
      </c>
      <c r="AQ38" t="s">
        <v>188</v>
      </c>
      <c r="AR38" s="21" t="s">
        <v>204</v>
      </c>
      <c r="AS38" t="s">
        <v>60</v>
      </c>
    </row>
    <row r="39" spans="1:45" ht="34.950000000000003" hidden="1" customHeight="1" x14ac:dyDescent="0.3">
      <c r="A39" s="4">
        <v>45</v>
      </c>
      <c r="B39" s="4">
        <v>29</v>
      </c>
      <c r="C39" s="4">
        <v>38</v>
      </c>
      <c r="D39" s="6" t="s">
        <v>107</v>
      </c>
      <c r="E39" s="6" t="s">
        <v>229</v>
      </c>
      <c r="F39" s="6">
        <v>2015</v>
      </c>
      <c r="G39" s="4">
        <v>26</v>
      </c>
      <c r="H39" s="4" t="s">
        <v>130</v>
      </c>
      <c r="I39" s="4" t="s">
        <v>99</v>
      </c>
      <c r="J39" s="4" t="s">
        <v>99</v>
      </c>
      <c r="K39" s="4" t="s">
        <v>60</v>
      </c>
      <c r="L39" s="4" t="s">
        <v>189</v>
      </c>
      <c r="M39" s="4">
        <v>0.5</v>
      </c>
      <c r="N39" s="4">
        <v>4</v>
      </c>
      <c r="O39" s="4" t="s">
        <v>195</v>
      </c>
      <c r="P39" s="4" t="s">
        <v>110</v>
      </c>
      <c r="Q39" s="4" t="s">
        <v>198</v>
      </c>
      <c r="R39" s="4" t="s">
        <v>65</v>
      </c>
      <c r="S39" s="4" t="s">
        <v>189</v>
      </c>
      <c r="T39" s="4" t="s">
        <v>68</v>
      </c>
      <c r="U39" s="4" t="s">
        <v>70</v>
      </c>
      <c r="V39" s="8">
        <v>494</v>
      </c>
      <c r="W39" s="4" t="s">
        <v>136</v>
      </c>
      <c r="X39" s="4">
        <v>9999</v>
      </c>
      <c r="Y39" s="7">
        <v>494.5</v>
      </c>
      <c r="Z39" s="7">
        <v>72.7</v>
      </c>
      <c r="AA39" s="7">
        <v>477.8</v>
      </c>
      <c r="AB39" s="7">
        <v>75.5</v>
      </c>
      <c r="AC39" s="7">
        <v>9999</v>
      </c>
      <c r="AD39" s="7">
        <v>9999</v>
      </c>
      <c r="AE39" s="13">
        <v>9999</v>
      </c>
      <c r="AF39" s="14">
        <v>9999</v>
      </c>
      <c r="AG39" s="14">
        <v>9999</v>
      </c>
      <c r="AH39" s="14">
        <v>9999</v>
      </c>
      <c r="AI39" s="14">
        <v>9999</v>
      </c>
      <c r="AJ39" s="14">
        <v>9999</v>
      </c>
      <c r="AK39">
        <v>9999</v>
      </c>
      <c r="AL39" s="4" t="s">
        <v>59</v>
      </c>
      <c r="AM39" t="s">
        <v>161</v>
      </c>
      <c r="AO39" t="s">
        <v>188</v>
      </c>
      <c r="AP39">
        <v>0.9</v>
      </c>
      <c r="AQ39" t="s">
        <v>188</v>
      </c>
      <c r="AR39" s="21" t="s">
        <v>204</v>
      </c>
      <c r="AS39" t="s">
        <v>60</v>
      </c>
    </row>
    <row r="40" spans="1:45" ht="34.950000000000003" customHeight="1" x14ac:dyDescent="0.3">
      <c r="A40" s="4">
        <v>46</v>
      </c>
      <c r="B40" s="4">
        <v>30</v>
      </c>
      <c r="C40" s="4">
        <v>39</v>
      </c>
      <c r="D40" s="6" t="s">
        <v>27</v>
      </c>
      <c r="E40" s="6" t="s">
        <v>82</v>
      </c>
      <c r="F40" s="6">
        <v>2016</v>
      </c>
      <c r="G40" s="4">
        <v>21</v>
      </c>
      <c r="H40" s="4" t="s">
        <v>130</v>
      </c>
      <c r="I40" s="4" t="s">
        <v>99</v>
      </c>
      <c r="J40" s="4" t="s">
        <v>99</v>
      </c>
      <c r="K40" s="4" t="s">
        <v>60</v>
      </c>
      <c r="L40" s="4">
        <v>300</v>
      </c>
      <c r="M40" s="4">
        <v>0.1</v>
      </c>
      <c r="N40" s="4">
        <v>0.09</v>
      </c>
      <c r="O40" s="4" t="s">
        <v>103</v>
      </c>
      <c r="P40" s="4" t="s">
        <v>103</v>
      </c>
      <c r="Q40" s="4" t="s">
        <v>197</v>
      </c>
      <c r="R40" s="4" t="s">
        <v>131</v>
      </c>
      <c r="S40" s="4" t="s">
        <v>85</v>
      </c>
      <c r="T40" s="4" t="s">
        <v>68</v>
      </c>
      <c r="U40" s="4" t="s">
        <v>70</v>
      </c>
      <c r="V40" s="8">
        <v>667</v>
      </c>
      <c r="W40" s="4" t="s">
        <v>134</v>
      </c>
      <c r="X40" s="4">
        <v>23</v>
      </c>
      <c r="Y40" s="7">
        <v>666.63031624863595</v>
      </c>
      <c r="Z40" s="7">
        <v>37.480171987099617</v>
      </c>
      <c r="AA40" s="7">
        <v>663.03162486368501</v>
      </c>
      <c r="AB40" s="7">
        <v>31.983080095661176</v>
      </c>
      <c r="AC40" s="7">
        <v>643.29334787350001</v>
      </c>
      <c r="AD40" s="7">
        <v>31.983080095657005</v>
      </c>
      <c r="AE40" s="13">
        <v>0.9</v>
      </c>
      <c r="AF40" s="14">
        <v>7.0000000000000007E-2</v>
      </c>
      <c r="AG40" s="14">
        <v>0.9</v>
      </c>
      <c r="AH40" s="14">
        <v>7.0000000000000007E-2</v>
      </c>
      <c r="AI40" s="14">
        <v>0.92</v>
      </c>
      <c r="AJ40" s="14">
        <v>0.05</v>
      </c>
      <c r="AK40" t="s">
        <v>59</v>
      </c>
      <c r="AL40" s="4" t="s">
        <v>59</v>
      </c>
      <c r="AM40" t="s">
        <v>161</v>
      </c>
      <c r="AO40" t="s">
        <v>161</v>
      </c>
      <c r="AP40">
        <v>0.9</v>
      </c>
      <c r="AQ40" t="s">
        <v>188</v>
      </c>
      <c r="AR40" s="21" t="s">
        <v>205</v>
      </c>
      <c r="AS40" t="s">
        <v>59</v>
      </c>
    </row>
    <row r="41" spans="1:45" ht="34.950000000000003" customHeight="1" x14ac:dyDescent="0.3">
      <c r="A41" s="4">
        <v>47</v>
      </c>
      <c r="B41" s="4">
        <v>31</v>
      </c>
      <c r="C41" s="4">
        <v>40</v>
      </c>
      <c r="D41" s="6" t="s">
        <v>28</v>
      </c>
      <c r="E41" s="6" t="s">
        <v>230</v>
      </c>
      <c r="F41" s="6">
        <v>2015</v>
      </c>
      <c r="G41" s="4">
        <v>80</v>
      </c>
      <c r="H41" s="4" t="s">
        <v>130</v>
      </c>
      <c r="I41" s="4" t="s">
        <v>95</v>
      </c>
      <c r="J41" s="4" t="s">
        <v>95</v>
      </c>
      <c r="K41" s="4" t="s">
        <v>60</v>
      </c>
      <c r="L41" s="4">
        <v>480</v>
      </c>
      <c r="M41" s="4">
        <v>0.2</v>
      </c>
      <c r="N41" s="4">
        <v>8</v>
      </c>
      <c r="O41" s="4" t="s">
        <v>103</v>
      </c>
      <c r="P41" s="4" t="s">
        <v>103</v>
      </c>
      <c r="Q41" s="4" t="s">
        <v>197</v>
      </c>
      <c r="R41" s="4" t="s">
        <v>131</v>
      </c>
      <c r="S41" s="4" t="s">
        <v>84</v>
      </c>
      <c r="T41" s="4" t="s">
        <v>68</v>
      </c>
      <c r="U41" s="4" t="s">
        <v>70</v>
      </c>
      <c r="V41" s="8">
        <v>749</v>
      </c>
      <c r="W41" s="4" t="s">
        <v>136</v>
      </c>
      <c r="X41" s="4">
        <v>9999</v>
      </c>
      <c r="Y41" s="7">
        <v>749</v>
      </c>
      <c r="Z41" s="7">
        <v>51.697891639795145</v>
      </c>
      <c r="AA41" s="7">
        <v>721</v>
      </c>
      <c r="AB41" s="7">
        <v>51.697891639795145</v>
      </c>
      <c r="AC41" s="7">
        <v>709</v>
      </c>
      <c r="AD41" s="7">
        <v>53.397303302694979</v>
      </c>
      <c r="AE41" s="13">
        <v>8.3000000000000007</v>
      </c>
      <c r="AF41" s="14">
        <v>9.8386991009990759</v>
      </c>
      <c r="AG41" s="14">
        <v>7.9</v>
      </c>
      <c r="AH41" s="14">
        <v>8.9442719099991592</v>
      </c>
      <c r="AI41" s="14">
        <v>7.6</v>
      </c>
      <c r="AJ41" s="14">
        <v>7.1554175279993277</v>
      </c>
      <c r="AK41" t="s">
        <v>138</v>
      </c>
      <c r="AL41" s="4" t="s">
        <v>59</v>
      </c>
      <c r="AM41" t="s">
        <v>161</v>
      </c>
      <c r="AN41" t="s">
        <v>161</v>
      </c>
      <c r="AO41" t="s">
        <v>188</v>
      </c>
      <c r="AP41">
        <v>0.9</v>
      </c>
      <c r="AQ41" t="s">
        <v>188</v>
      </c>
      <c r="AR41" s="21" t="s">
        <v>205</v>
      </c>
      <c r="AS41" t="s">
        <v>59</v>
      </c>
    </row>
    <row r="42" spans="1:45" ht="34.950000000000003" customHeight="1" x14ac:dyDescent="0.3">
      <c r="A42" s="4">
        <v>48</v>
      </c>
      <c r="B42" s="4">
        <v>32</v>
      </c>
      <c r="C42" s="4">
        <v>41</v>
      </c>
      <c r="D42" s="6" t="s">
        <v>29</v>
      </c>
      <c r="E42" s="6" t="s">
        <v>231</v>
      </c>
      <c r="F42" s="6">
        <v>2017</v>
      </c>
      <c r="G42" s="4">
        <v>8</v>
      </c>
      <c r="H42" s="4" t="s">
        <v>130</v>
      </c>
      <c r="I42" s="4" t="s">
        <v>99</v>
      </c>
      <c r="J42" s="4" t="s">
        <v>99</v>
      </c>
      <c r="K42" s="4" t="s">
        <v>60</v>
      </c>
      <c r="L42" s="4">
        <v>117</v>
      </c>
      <c r="M42" s="4">
        <v>0.1</v>
      </c>
      <c r="N42" s="4">
        <v>45</v>
      </c>
      <c r="O42" s="4" t="s">
        <v>106</v>
      </c>
      <c r="P42" s="4" t="s">
        <v>276</v>
      </c>
      <c r="Q42" s="4" t="s">
        <v>198</v>
      </c>
      <c r="R42" s="4" t="s">
        <v>131</v>
      </c>
      <c r="S42" s="4" t="s">
        <v>85</v>
      </c>
      <c r="T42" s="4" t="s">
        <v>68</v>
      </c>
      <c r="U42" s="4" t="s">
        <v>70</v>
      </c>
      <c r="V42" s="4">
        <v>440</v>
      </c>
      <c r="W42" s="4" t="s">
        <v>134</v>
      </c>
      <c r="X42" s="4">
        <v>9999</v>
      </c>
      <c r="Y42" s="7">
        <v>443.8</v>
      </c>
      <c r="Z42" s="7">
        <v>43.1</v>
      </c>
      <c r="AA42" s="7">
        <v>489.7</v>
      </c>
      <c r="AB42" s="7">
        <v>46.8</v>
      </c>
      <c r="AC42" s="7">
        <v>531.79999999999995</v>
      </c>
      <c r="AD42" s="7">
        <v>35.4</v>
      </c>
      <c r="AE42" s="13">
        <v>5.13</v>
      </c>
      <c r="AF42" s="14">
        <v>3.1678383797157332</v>
      </c>
      <c r="AG42" s="14">
        <v>4.49</v>
      </c>
      <c r="AH42" s="14">
        <v>1.9516147160748711</v>
      </c>
      <c r="AI42" s="14">
        <v>8.65</v>
      </c>
      <c r="AJ42" s="14">
        <v>3.1112698372208096</v>
      </c>
      <c r="AK42" t="s">
        <v>138</v>
      </c>
      <c r="AL42" s="4" t="s">
        <v>59</v>
      </c>
      <c r="AM42" t="s">
        <v>161</v>
      </c>
      <c r="AN42" t="s">
        <v>161</v>
      </c>
      <c r="AO42" t="s">
        <v>188</v>
      </c>
      <c r="AP42">
        <v>0.9</v>
      </c>
      <c r="AQ42" t="s">
        <v>188</v>
      </c>
      <c r="AR42" s="21" t="s">
        <v>204</v>
      </c>
      <c r="AS42" t="s">
        <v>59</v>
      </c>
    </row>
    <row r="43" spans="1:45" ht="34.950000000000003" customHeight="1" x14ac:dyDescent="0.3">
      <c r="A43" s="4">
        <v>49</v>
      </c>
      <c r="B43" s="4">
        <v>33</v>
      </c>
      <c r="C43" s="4">
        <v>42</v>
      </c>
      <c r="D43" s="6" t="s">
        <v>30</v>
      </c>
      <c r="E43" s="6" t="s">
        <v>175</v>
      </c>
      <c r="F43" s="6">
        <v>2017</v>
      </c>
      <c r="G43" s="4">
        <v>24</v>
      </c>
      <c r="H43" s="4" t="s">
        <v>130</v>
      </c>
      <c r="I43" s="4" t="s">
        <v>95</v>
      </c>
      <c r="J43" s="4" t="s">
        <v>95</v>
      </c>
      <c r="K43" s="4" t="s">
        <v>60</v>
      </c>
      <c r="L43" s="4" t="s">
        <v>189</v>
      </c>
      <c r="M43" s="4">
        <v>0.1</v>
      </c>
      <c r="N43" s="4">
        <v>9</v>
      </c>
      <c r="O43" s="4" t="s">
        <v>103</v>
      </c>
      <c r="P43" s="4" t="s">
        <v>103</v>
      </c>
      <c r="Q43" s="4" t="s">
        <v>197</v>
      </c>
      <c r="R43" s="4" t="s">
        <v>65</v>
      </c>
      <c r="S43" s="4" t="s">
        <v>85</v>
      </c>
      <c r="T43" s="4" t="s">
        <v>67</v>
      </c>
      <c r="U43" s="4" t="s">
        <v>70</v>
      </c>
      <c r="V43" s="4">
        <v>326</v>
      </c>
      <c r="W43" s="4" t="s">
        <v>136</v>
      </c>
      <c r="X43" s="4">
        <v>23.4</v>
      </c>
      <c r="Y43" s="7">
        <v>325.52631578947302</v>
      </c>
      <c r="Z43" s="7">
        <v>38.676153833417473</v>
      </c>
      <c r="AA43" s="7">
        <v>308.58552631578902</v>
      </c>
      <c r="AB43" s="7">
        <v>34.647387809105965</v>
      </c>
      <c r="AC43" s="7">
        <v>9999</v>
      </c>
      <c r="AD43" s="7">
        <v>9999</v>
      </c>
      <c r="AE43" s="13">
        <v>0.33442708333333299</v>
      </c>
      <c r="AF43" s="14">
        <v>6.5915088564477309E-2</v>
      </c>
      <c r="AG43" s="14">
        <v>0.23590277777777699</v>
      </c>
      <c r="AH43" s="14">
        <v>8.5051727179971018E-2</v>
      </c>
      <c r="AI43" s="14">
        <v>9999</v>
      </c>
      <c r="AJ43" s="14">
        <v>9999</v>
      </c>
      <c r="AK43" t="s">
        <v>138</v>
      </c>
      <c r="AL43" s="4" t="s">
        <v>59</v>
      </c>
      <c r="AM43" t="s">
        <v>161</v>
      </c>
      <c r="AO43" t="s">
        <v>161</v>
      </c>
      <c r="AP43">
        <v>0.9</v>
      </c>
      <c r="AQ43" t="s">
        <v>188</v>
      </c>
      <c r="AR43" s="21" t="s">
        <v>205</v>
      </c>
      <c r="AS43" t="s">
        <v>59</v>
      </c>
    </row>
    <row r="44" spans="1:45" ht="34.950000000000003" customHeight="1" x14ac:dyDescent="0.3">
      <c r="A44" s="4">
        <v>50</v>
      </c>
      <c r="B44" s="4">
        <v>34</v>
      </c>
      <c r="C44" s="4">
        <v>43</v>
      </c>
      <c r="D44" s="6" t="s">
        <v>31</v>
      </c>
      <c r="E44" s="6" t="s">
        <v>232</v>
      </c>
      <c r="F44" s="6">
        <v>2010</v>
      </c>
      <c r="G44" s="4">
        <v>20</v>
      </c>
      <c r="H44" s="4" t="s">
        <v>130</v>
      </c>
      <c r="I44" s="4" t="s">
        <v>95</v>
      </c>
      <c r="J44" s="4" t="s">
        <v>95</v>
      </c>
      <c r="K44" s="4" t="s">
        <v>59</v>
      </c>
      <c r="L44" s="4" t="s">
        <v>189</v>
      </c>
      <c r="M44" s="4" t="s">
        <v>86</v>
      </c>
      <c r="N44" s="4">
        <v>10</v>
      </c>
      <c r="O44" s="4" t="s">
        <v>108</v>
      </c>
      <c r="P44" s="4" t="s">
        <v>275</v>
      </c>
      <c r="Q44" s="4" t="s">
        <v>198</v>
      </c>
      <c r="R44" s="4" t="s">
        <v>65</v>
      </c>
      <c r="S44" s="4" t="s">
        <v>189</v>
      </c>
      <c r="T44" s="4" t="s">
        <v>68</v>
      </c>
      <c r="U44" s="4" t="s">
        <v>70</v>
      </c>
      <c r="V44" s="4">
        <v>28</v>
      </c>
      <c r="W44" s="4" t="s">
        <v>136</v>
      </c>
      <c r="X44" s="4">
        <v>22.5</v>
      </c>
      <c r="Y44" s="7">
        <v>650</v>
      </c>
      <c r="Z44" s="7">
        <v>93.7</v>
      </c>
      <c r="AA44" s="22">
        <v>637</v>
      </c>
      <c r="AB44" s="22">
        <v>89.7</v>
      </c>
      <c r="AE44" s="13">
        <v>9999</v>
      </c>
      <c r="AF44" s="14">
        <v>9999</v>
      </c>
      <c r="AG44" s="14">
        <v>9999</v>
      </c>
      <c r="AH44" s="14">
        <v>9999</v>
      </c>
      <c r="AI44" s="14">
        <v>9999</v>
      </c>
      <c r="AJ44" s="14">
        <v>9999</v>
      </c>
      <c r="AK44">
        <v>9999</v>
      </c>
      <c r="AL44" s="4" t="s">
        <v>59</v>
      </c>
      <c r="AM44" t="s">
        <v>161</v>
      </c>
      <c r="AO44" t="s">
        <v>188</v>
      </c>
      <c r="AP44">
        <v>0.9</v>
      </c>
      <c r="AQ44" t="s">
        <v>161</v>
      </c>
      <c r="AR44" s="21" t="s">
        <v>205</v>
      </c>
      <c r="AS44" t="s">
        <v>59</v>
      </c>
    </row>
    <row r="45" spans="1:45" ht="34.950000000000003" customHeight="1" x14ac:dyDescent="0.3">
      <c r="A45" s="4">
        <v>50</v>
      </c>
      <c r="B45" s="4">
        <v>34</v>
      </c>
      <c r="C45" s="4">
        <v>44</v>
      </c>
      <c r="D45" s="6" t="s">
        <v>31</v>
      </c>
      <c r="E45" s="6" t="s">
        <v>233</v>
      </c>
      <c r="F45" s="6">
        <v>2010</v>
      </c>
      <c r="G45" s="4">
        <v>16</v>
      </c>
      <c r="H45" s="4" t="s">
        <v>130</v>
      </c>
      <c r="I45" s="4" t="s">
        <v>95</v>
      </c>
      <c r="J45" s="4" t="s">
        <v>95</v>
      </c>
      <c r="K45" s="4" t="s">
        <v>60</v>
      </c>
      <c r="L45" s="4">
        <v>56</v>
      </c>
      <c r="M45" s="4" t="s">
        <v>86</v>
      </c>
      <c r="N45" s="4">
        <v>10</v>
      </c>
      <c r="O45" s="4" t="s">
        <v>108</v>
      </c>
      <c r="P45" s="4" t="s">
        <v>275</v>
      </c>
      <c r="Q45" s="4" t="s">
        <v>198</v>
      </c>
      <c r="R45" s="4" t="s">
        <v>65</v>
      </c>
      <c r="S45" s="4" t="s">
        <v>85</v>
      </c>
      <c r="T45" s="4" t="s">
        <v>68</v>
      </c>
      <c r="U45" s="4" t="s">
        <v>70</v>
      </c>
      <c r="V45" s="4">
        <v>22</v>
      </c>
      <c r="W45" s="4" t="s">
        <v>136</v>
      </c>
      <c r="X45" s="4">
        <v>22.6</v>
      </c>
      <c r="Y45" s="7">
        <v>572</v>
      </c>
      <c r="Z45" s="7">
        <v>45.7</v>
      </c>
      <c r="AA45" s="22">
        <v>561</v>
      </c>
      <c r="AB45" s="22">
        <v>46.9</v>
      </c>
      <c r="AE45" s="13">
        <v>9999</v>
      </c>
      <c r="AF45" s="14">
        <v>9999</v>
      </c>
      <c r="AG45" s="14">
        <v>9999</v>
      </c>
      <c r="AH45" s="14">
        <v>9999</v>
      </c>
      <c r="AI45" s="14">
        <v>9999</v>
      </c>
      <c r="AJ45" s="14">
        <v>9999</v>
      </c>
      <c r="AK45">
        <v>9999</v>
      </c>
      <c r="AL45" s="4" t="s">
        <v>59</v>
      </c>
      <c r="AM45" t="s">
        <v>161</v>
      </c>
      <c r="AO45" t="s">
        <v>188</v>
      </c>
      <c r="AP45">
        <v>0.9</v>
      </c>
      <c r="AQ45" t="s">
        <v>161</v>
      </c>
      <c r="AR45" s="21" t="s">
        <v>205</v>
      </c>
      <c r="AS45" t="s">
        <v>59</v>
      </c>
    </row>
    <row r="46" spans="1:45" ht="34.950000000000003" hidden="1" customHeight="1" x14ac:dyDescent="0.3">
      <c r="A46" s="4">
        <v>51</v>
      </c>
      <c r="B46" s="4">
        <v>35</v>
      </c>
      <c r="C46" s="4">
        <v>45</v>
      </c>
      <c r="D46" s="6" t="s">
        <v>32</v>
      </c>
      <c r="E46" s="6" t="s">
        <v>176</v>
      </c>
      <c r="F46" s="6">
        <v>2013</v>
      </c>
      <c r="G46" s="4">
        <v>14</v>
      </c>
      <c r="H46" s="4" t="s">
        <v>130</v>
      </c>
      <c r="I46" s="4" t="s">
        <v>95</v>
      </c>
      <c r="J46" s="4" t="s">
        <v>95</v>
      </c>
      <c r="K46" s="4" t="s">
        <v>59</v>
      </c>
      <c r="L46" s="4" t="s">
        <v>189</v>
      </c>
      <c r="M46" s="4" t="s">
        <v>86</v>
      </c>
      <c r="N46" s="4">
        <v>10</v>
      </c>
      <c r="O46" s="4" t="s">
        <v>108</v>
      </c>
      <c r="P46" s="4" t="s">
        <v>275</v>
      </c>
      <c r="Q46" s="4" t="s">
        <v>198</v>
      </c>
      <c r="R46" s="4" t="s">
        <v>65</v>
      </c>
      <c r="S46" s="4" t="s">
        <v>189</v>
      </c>
      <c r="T46" s="4" t="s">
        <v>68</v>
      </c>
      <c r="U46" s="4" t="s">
        <v>70</v>
      </c>
      <c r="V46" s="4">
        <v>590</v>
      </c>
      <c r="W46" s="4" t="s">
        <v>136</v>
      </c>
      <c r="X46" s="4">
        <v>22.6</v>
      </c>
      <c r="Y46" s="7">
        <v>590</v>
      </c>
      <c r="Z46" s="7">
        <v>56.1</v>
      </c>
      <c r="AA46" s="22">
        <v>575</v>
      </c>
      <c r="AB46" s="22">
        <v>51.8</v>
      </c>
      <c r="AE46" s="13">
        <v>16.2</v>
      </c>
      <c r="AF46" s="14">
        <v>8.5</v>
      </c>
      <c r="AG46" s="14">
        <v>9999</v>
      </c>
      <c r="AH46" s="14">
        <v>9999</v>
      </c>
      <c r="AI46" s="14">
        <v>15.9</v>
      </c>
      <c r="AJ46" s="14">
        <v>8.1</v>
      </c>
      <c r="AK46" t="s">
        <v>138</v>
      </c>
      <c r="AL46" s="4" t="s">
        <v>59</v>
      </c>
      <c r="AM46" t="s">
        <v>161</v>
      </c>
      <c r="AO46" t="s">
        <v>188</v>
      </c>
      <c r="AP46">
        <v>0.9</v>
      </c>
      <c r="AQ46" t="s">
        <v>161</v>
      </c>
      <c r="AR46" s="21" t="s">
        <v>205</v>
      </c>
      <c r="AS46" t="s">
        <v>60</v>
      </c>
    </row>
    <row r="47" spans="1:45" ht="34.950000000000003" customHeight="1" x14ac:dyDescent="0.3">
      <c r="A47" s="4">
        <v>53</v>
      </c>
      <c r="B47" s="4">
        <v>36</v>
      </c>
      <c r="C47" s="4">
        <v>46</v>
      </c>
      <c r="D47" s="6" t="s">
        <v>33</v>
      </c>
      <c r="E47" s="6" t="s">
        <v>177</v>
      </c>
      <c r="F47" s="6">
        <v>2015</v>
      </c>
      <c r="G47" s="4">
        <v>20</v>
      </c>
      <c r="H47" s="4" t="s">
        <v>130</v>
      </c>
      <c r="I47" s="4" t="s">
        <v>95</v>
      </c>
      <c r="J47" s="4" t="s">
        <v>95</v>
      </c>
      <c r="K47" s="4" t="s">
        <v>60</v>
      </c>
      <c r="L47" s="4">
        <v>816</v>
      </c>
      <c r="M47" s="4">
        <v>0.2</v>
      </c>
      <c r="N47" s="4">
        <v>4</v>
      </c>
      <c r="O47" s="4" t="s">
        <v>103</v>
      </c>
      <c r="P47" s="4" t="s">
        <v>103</v>
      </c>
      <c r="Q47" s="4" t="s">
        <v>197</v>
      </c>
      <c r="R47" s="4" t="s">
        <v>131</v>
      </c>
      <c r="S47" s="4" t="s">
        <v>84</v>
      </c>
      <c r="T47" s="4" t="s">
        <v>68</v>
      </c>
      <c r="U47" s="4" t="s">
        <v>101</v>
      </c>
      <c r="V47" s="4">
        <v>1089</v>
      </c>
      <c r="W47" s="4" t="s">
        <v>133</v>
      </c>
      <c r="X47" s="4">
        <v>9999</v>
      </c>
      <c r="Y47" s="7">
        <v>1089.4000000000001</v>
      </c>
      <c r="Z47" s="7">
        <v>174.4</v>
      </c>
      <c r="AA47" s="7">
        <v>1077.7</v>
      </c>
      <c r="AB47" s="7">
        <v>148.9</v>
      </c>
      <c r="AC47" s="7">
        <v>1042.3</v>
      </c>
      <c r="AD47" s="7">
        <v>159.5</v>
      </c>
      <c r="AE47" s="13">
        <v>9999</v>
      </c>
      <c r="AF47" s="14">
        <v>9999</v>
      </c>
      <c r="AG47" s="14">
        <v>9999</v>
      </c>
      <c r="AH47" s="14">
        <v>9999</v>
      </c>
      <c r="AI47" s="14">
        <v>9999</v>
      </c>
      <c r="AJ47" s="14">
        <v>9999</v>
      </c>
      <c r="AK47" t="s">
        <v>59</v>
      </c>
      <c r="AL47" s="4" t="s">
        <v>59</v>
      </c>
      <c r="AM47" t="s">
        <v>161</v>
      </c>
      <c r="AN47" t="s">
        <v>161</v>
      </c>
      <c r="AO47" t="s">
        <v>188</v>
      </c>
      <c r="AP47">
        <v>0.9</v>
      </c>
      <c r="AQ47" t="s">
        <v>161</v>
      </c>
      <c r="AR47" s="21" t="s">
        <v>204</v>
      </c>
      <c r="AS47" t="s">
        <v>59</v>
      </c>
    </row>
    <row r="48" spans="1:45" ht="34.950000000000003" hidden="1" customHeight="1" x14ac:dyDescent="0.3">
      <c r="A48" s="4">
        <v>54</v>
      </c>
      <c r="B48" s="4">
        <v>37</v>
      </c>
      <c r="C48" s="4">
        <v>47</v>
      </c>
      <c r="D48" s="6" t="s">
        <v>34</v>
      </c>
      <c r="E48" s="6" t="s">
        <v>234</v>
      </c>
      <c r="F48" s="6">
        <v>2017</v>
      </c>
      <c r="G48" s="4">
        <v>44</v>
      </c>
      <c r="H48" s="4" t="s">
        <v>129</v>
      </c>
      <c r="I48" s="4" t="s">
        <v>99</v>
      </c>
      <c r="J48" s="4" t="s">
        <v>99</v>
      </c>
      <c r="K48" s="4" t="s">
        <v>59</v>
      </c>
      <c r="L48" s="4" t="s">
        <v>189</v>
      </c>
      <c r="M48" s="4" t="s">
        <v>86</v>
      </c>
      <c r="N48" s="4">
        <v>50</v>
      </c>
      <c r="O48" s="4" t="s">
        <v>102</v>
      </c>
      <c r="P48" s="4" t="s">
        <v>102</v>
      </c>
      <c r="Q48" s="4" t="s">
        <v>198</v>
      </c>
      <c r="R48" s="4" t="s">
        <v>65</v>
      </c>
      <c r="S48" s="4" t="s">
        <v>189</v>
      </c>
      <c r="T48" s="4" t="s">
        <v>68</v>
      </c>
      <c r="U48" s="4" t="s">
        <v>72</v>
      </c>
      <c r="V48" s="4" t="s">
        <v>191</v>
      </c>
      <c r="W48" s="4" t="s">
        <v>132</v>
      </c>
      <c r="X48" s="4">
        <v>22</v>
      </c>
      <c r="Y48" s="11">
        <v>88.125826923076914</v>
      </c>
      <c r="Z48" s="11">
        <v>5.6272573383899509</v>
      </c>
      <c r="AA48" s="11">
        <v>92.50619871794872</v>
      </c>
      <c r="AB48" s="11">
        <v>5.8636613630607899</v>
      </c>
      <c r="AC48" s="11"/>
      <c r="AD48" s="11"/>
      <c r="AE48" s="12">
        <v>88.125826923076914</v>
      </c>
      <c r="AF48" s="11">
        <v>5.6272573383899509</v>
      </c>
      <c r="AG48" s="11">
        <v>9999</v>
      </c>
      <c r="AH48" s="11">
        <v>9999</v>
      </c>
      <c r="AI48" s="11">
        <v>92.50619871794872</v>
      </c>
      <c r="AJ48" s="11">
        <v>5.863661363060789</v>
      </c>
      <c r="AK48" t="s">
        <v>59</v>
      </c>
      <c r="AL48" s="4" t="s">
        <v>138</v>
      </c>
      <c r="AM48" t="s">
        <v>161</v>
      </c>
      <c r="AN48" s="8"/>
      <c r="AO48" s="8" t="s">
        <v>188</v>
      </c>
      <c r="AP48">
        <v>0.9</v>
      </c>
      <c r="AQ48" t="s">
        <v>161</v>
      </c>
      <c r="AR48" s="21" t="s">
        <v>204</v>
      </c>
      <c r="AS48" t="s">
        <v>60</v>
      </c>
    </row>
    <row r="49" spans="1:45" ht="34.950000000000003" customHeight="1" x14ac:dyDescent="0.3">
      <c r="A49" s="4">
        <v>54</v>
      </c>
      <c r="B49" s="4">
        <v>37</v>
      </c>
      <c r="C49" s="4">
        <v>48</v>
      </c>
      <c r="D49" s="6" t="s">
        <v>34</v>
      </c>
      <c r="E49" s="6" t="s">
        <v>235</v>
      </c>
      <c r="F49" s="6">
        <v>2017</v>
      </c>
      <c r="G49" s="4">
        <v>53</v>
      </c>
      <c r="H49" s="4" t="s">
        <v>129</v>
      </c>
      <c r="I49" s="4" t="s">
        <v>99</v>
      </c>
      <c r="J49" s="4" t="s">
        <v>99</v>
      </c>
      <c r="K49" s="4" t="s">
        <v>59</v>
      </c>
      <c r="L49" s="4" t="s">
        <v>189</v>
      </c>
      <c r="M49" s="4" t="s">
        <v>86</v>
      </c>
      <c r="N49" s="4">
        <v>50</v>
      </c>
      <c r="O49" s="4" t="s">
        <v>102</v>
      </c>
      <c r="P49" s="4" t="s">
        <v>102</v>
      </c>
      <c r="Q49" s="4" t="s">
        <v>198</v>
      </c>
      <c r="R49" s="4" t="s">
        <v>65</v>
      </c>
      <c r="S49" s="4" t="s">
        <v>189</v>
      </c>
      <c r="T49" s="4" t="s">
        <v>68</v>
      </c>
      <c r="U49" s="4" t="s">
        <v>72</v>
      </c>
      <c r="V49" s="4" t="s">
        <v>191</v>
      </c>
      <c r="W49" s="4" t="s">
        <v>132</v>
      </c>
      <c r="X49" s="4">
        <v>20.100000000000001</v>
      </c>
      <c r="Y49" s="11">
        <v>88.213371069182372</v>
      </c>
      <c r="Z49" s="11">
        <v>7.850476968921968</v>
      </c>
      <c r="AA49" s="11">
        <v>88.411371069182408</v>
      </c>
      <c r="AB49" s="11">
        <v>8.4755433397825009</v>
      </c>
      <c r="AC49" s="11"/>
      <c r="AD49" s="11"/>
      <c r="AE49" s="12">
        <v>88.213371069182372</v>
      </c>
      <c r="AF49" s="11">
        <v>7.850476968921968</v>
      </c>
      <c r="AG49" s="11">
        <v>9999</v>
      </c>
      <c r="AH49" s="11">
        <v>9999</v>
      </c>
      <c r="AI49" s="11">
        <v>88.411371069182408</v>
      </c>
      <c r="AJ49" s="11">
        <v>8.4755433397825009</v>
      </c>
      <c r="AK49" t="s">
        <v>59</v>
      </c>
      <c r="AL49" s="4" t="s">
        <v>138</v>
      </c>
      <c r="AM49" t="s">
        <v>161</v>
      </c>
      <c r="AN49" s="8"/>
      <c r="AO49" s="8" t="s">
        <v>188</v>
      </c>
      <c r="AP49">
        <v>0.9</v>
      </c>
      <c r="AQ49" t="s">
        <v>161</v>
      </c>
      <c r="AR49" s="21" t="s">
        <v>204</v>
      </c>
      <c r="AS49" t="s">
        <v>59</v>
      </c>
    </row>
    <row r="50" spans="1:45" ht="34.950000000000003" hidden="1" customHeight="1" x14ac:dyDescent="0.3">
      <c r="A50" s="4">
        <v>54</v>
      </c>
      <c r="B50" s="4">
        <v>37</v>
      </c>
      <c r="C50" s="4">
        <v>49</v>
      </c>
      <c r="D50" s="6" t="s">
        <v>34</v>
      </c>
      <c r="E50" s="6" t="s">
        <v>236</v>
      </c>
      <c r="F50" s="6">
        <v>2017</v>
      </c>
      <c r="G50" s="4">
        <v>44</v>
      </c>
      <c r="H50" s="4" t="s">
        <v>129</v>
      </c>
      <c r="I50" s="4" t="s">
        <v>99</v>
      </c>
      <c r="J50" s="4" t="s">
        <v>99</v>
      </c>
      <c r="K50" s="4" t="s">
        <v>59</v>
      </c>
      <c r="L50" s="4" t="s">
        <v>189</v>
      </c>
      <c r="M50" s="4" t="s">
        <v>86</v>
      </c>
      <c r="N50" s="4">
        <v>50</v>
      </c>
      <c r="O50" s="4" t="s">
        <v>102</v>
      </c>
      <c r="P50" s="4" t="s">
        <v>102</v>
      </c>
      <c r="Q50" s="4" t="s">
        <v>198</v>
      </c>
      <c r="R50" s="4" t="s">
        <v>65</v>
      </c>
      <c r="S50" s="4" t="s">
        <v>189</v>
      </c>
      <c r="T50" s="4" t="s">
        <v>68</v>
      </c>
      <c r="U50" s="4" t="s">
        <v>72</v>
      </c>
      <c r="V50" s="4" t="s">
        <v>191</v>
      </c>
      <c r="W50" s="4" t="s">
        <v>132</v>
      </c>
      <c r="X50" s="4">
        <v>19.100000000000001</v>
      </c>
      <c r="Y50" s="11">
        <v>81.555098479999998</v>
      </c>
      <c r="Z50" s="11">
        <v>5.4489999999999998</v>
      </c>
      <c r="AA50" s="11">
        <v>86.279469700000007</v>
      </c>
      <c r="AB50" s="11">
        <v>5.7720000000000002</v>
      </c>
      <c r="AC50" s="11"/>
      <c r="AD50" s="11"/>
      <c r="AE50" s="12">
        <v>81.555098479999998</v>
      </c>
      <c r="AF50" s="11">
        <v>36.147827224421448</v>
      </c>
      <c r="AG50" s="11">
        <v>9999</v>
      </c>
      <c r="AH50" s="11">
        <v>9999</v>
      </c>
      <c r="AI50" s="11">
        <v>86.279469700000007</v>
      </c>
      <c r="AJ50" s="11">
        <v>38.287605881518054</v>
      </c>
      <c r="AK50" t="s">
        <v>59</v>
      </c>
      <c r="AL50" s="4" t="s">
        <v>138</v>
      </c>
      <c r="AM50" t="s">
        <v>161</v>
      </c>
      <c r="AN50" s="8"/>
      <c r="AO50" s="8" t="s">
        <v>188</v>
      </c>
      <c r="AP50">
        <v>0.9</v>
      </c>
      <c r="AQ50" t="s">
        <v>188</v>
      </c>
      <c r="AR50" s="21" t="s">
        <v>204</v>
      </c>
      <c r="AS50" t="s">
        <v>60</v>
      </c>
    </row>
    <row r="51" spans="1:45" ht="34.950000000000003" customHeight="1" x14ac:dyDescent="0.3">
      <c r="A51" s="4">
        <v>54</v>
      </c>
      <c r="B51" s="4">
        <v>37</v>
      </c>
      <c r="C51" s="4">
        <v>50</v>
      </c>
      <c r="D51" s="6" t="s">
        <v>34</v>
      </c>
      <c r="E51" s="6" t="s">
        <v>237</v>
      </c>
      <c r="F51" s="6">
        <v>2017</v>
      </c>
      <c r="G51" s="4">
        <v>46</v>
      </c>
      <c r="H51" s="4" t="s">
        <v>129</v>
      </c>
      <c r="I51" s="4" t="s">
        <v>99</v>
      </c>
      <c r="J51" s="4" t="s">
        <v>99</v>
      </c>
      <c r="K51" s="4" t="s">
        <v>59</v>
      </c>
      <c r="L51" s="4" t="s">
        <v>189</v>
      </c>
      <c r="M51" s="4" t="s">
        <v>86</v>
      </c>
      <c r="N51" s="4">
        <v>50</v>
      </c>
      <c r="O51" s="4" t="s">
        <v>102</v>
      </c>
      <c r="P51" s="4" t="s">
        <v>102</v>
      </c>
      <c r="Q51" s="4" t="s">
        <v>198</v>
      </c>
      <c r="R51" s="4" t="s">
        <v>65</v>
      </c>
      <c r="S51" s="4" t="s">
        <v>189</v>
      </c>
      <c r="T51" s="4" t="s">
        <v>68</v>
      </c>
      <c r="U51" s="4" t="s">
        <v>72</v>
      </c>
      <c r="V51" s="4" t="s">
        <v>191</v>
      </c>
      <c r="W51" s="4" t="s">
        <v>132</v>
      </c>
      <c r="X51" s="4">
        <v>22.6</v>
      </c>
      <c r="Y51" s="11">
        <v>82.774782610000003</v>
      </c>
      <c r="Z51" s="11">
        <v>10.593999999999999</v>
      </c>
      <c r="AA51" s="11">
        <v>85.83</v>
      </c>
      <c r="AB51" s="11">
        <v>7.4420000000000002</v>
      </c>
      <c r="AC51" s="11"/>
      <c r="AD51" s="11"/>
      <c r="AE51" s="12">
        <v>82.774782610000003</v>
      </c>
      <c r="AF51" s="11">
        <v>71.852678818709009</v>
      </c>
      <c r="AG51" s="11">
        <v>9999</v>
      </c>
      <c r="AH51" s="11">
        <v>9999</v>
      </c>
      <c r="AI51" s="11">
        <v>85.83</v>
      </c>
      <c r="AJ51" s="11">
        <v>50.47131037234842</v>
      </c>
      <c r="AK51" t="s">
        <v>59</v>
      </c>
      <c r="AL51" s="4" t="s">
        <v>138</v>
      </c>
      <c r="AM51" t="s">
        <v>161</v>
      </c>
      <c r="AN51" s="8"/>
      <c r="AO51" s="8" t="s">
        <v>188</v>
      </c>
      <c r="AP51">
        <v>0.9</v>
      </c>
      <c r="AQ51" t="s">
        <v>161</v>
      </c>
      <c r="AR51" s="21" t="s">
        <v>204</v>
      </c>
      <c r="AS51" t="s">
        <v>59</v>
      </c>
    </row>
    <row r="52" spans="1:45" ht="34.950000000000003" customHeight="1" x14ac:dyDescent="0.3">
      <c r="A52" s="4">
        <v>55</v>
      </c>
      <c r="B52" s="4">
        <v>38</v>
      </c>
      <c r="C52" s="4">
        <v>51</v>
      </c>
      <c r="D52" s="6" t="s">
        <v>120</v>
      </c>
      <c r="E52" s="6" t="s">
        <v>238</v>
      </c>
      <c r="F52" s="6">
        <v>2015</v>
      </c>
      <c r="G52" s="4">
        <v>27</v>
      </c>
      <c r="H52" s="4" t="s">
        <v>129</v>
      </c>
      <c r="I52" s="4" t="s">
        <v>95</v>
      </c>
      <c r="J52" s="4" t="s">
        <v>95</v>
      </c>
      <c r="K52" s="4" t="s">
        <v>59</v>
      </c>
      <c r="L52" s="4" t="s">
        <v>189</v>
      </c>
      <c r="M52" s="4">
        <v>0.1</v>
      </c>
      <c r="N52" s="4">
        <v>9</v>
      </c>
      <c r="O52" s="4" t="s">
        <v>103</v>
      </c>
      <c r="P52" s="4" t="s">
        <v>103</v>
      </c>
      <c r="Q52" s="4" t="s">
        <v>197</v>
      </c>
      <c r="R52" s="4" t="s">
        <v>131</v>
      </c>
      <c r="S52" s="4" t="s">
        <v>189</v>
      </c>
      <c r="T52" s="4" t="s">
        <v>68</v>
      </c>
      <c r="U52" s="4" t="s">
        <v>70</v>
      </c>
      <c r="V52" s="4">
        <v>647</v>
      </c>
      <c r="W52" s="4" t="s">
        <v>132</v>
      </c>
      <c r="X52" s="4">
        <v>9999</v>
      </c>
      <c r="Y52" s="7">
        <v>646.65829999999994</v>
      </c>
      <c r="Z52" s="7">
        <v>108.17657784523878</v>
      </c>
      <c r="AA52" s="7">
        <v>636.72905185185175</v>
      </c>
      <c r="AB52" s="7">
        <v>109.09363369188709</v>
      </c>
      <c r="AC52" s="7">
        <v>617.22461111111113</v>
      </c>
      <c r="AD52" s="7">
        <v>106.51845475738421</v>
      </c>
      <c r="AE52" s="13">
        <v>0.93088659259259288</v>
      </c>
      <c r="AF52" s="14">
        <v>3.6530110953167279E-2</v>
      </c>
      <c r="AG52" s="14">
        <v>0.93559222222222194</v>
      </c>
      <c r="AH52" s="14">
        <v>4.2777513950612772E-2</v>
      </c>
      <c r="AI52" s="14">
        <v>0.94342103703703717</v>
      </c>
      <c r="AJ52" s="14">
        <v>6.2623199521166337E-2</v>
      </c>
      <c r="AK52" t="s">
        <v>59</v>
      </c>
      <c r="AL52" s="4" t="s">
        <v>59</v>
      </c>
      <c r="AM52" t="s">
        <v>161</v>
      </c>
      <c r="AO52" s="8" t="s">
        <v>161</v>
      </c>
      <c r="AP52">
        <v>0.9</v>
      </c>
      <c r="AQ52" t="s">
        <v>161</v>
      </c>
      <c r="AR52" s="21" t="s">
        <v>204</v>
      </c>
      <c r="AS52" t="s">
        <v>59</v>
      </c>
    </row>
    <row r="53" spans="1:45" ht="34.950000000000003" customHeight="1" x14ac:dyDescent="0.3">
      <c r="A53" s="4">
        <v>55</v>
      </c>
      <c r="B53" s="4">
        <v>38</v>
      </c>
      <c r="C53" s="4">
        <v>52</v>
      </c>
      <c r="D53" s="6" t="s">
        <v>35</v>
      </c>
      <c r="E53" s="6" t="s">
        <v>239</v>
      </c>
      <c r="F53" s="6">
        <v>2015</v>
      </c>
      <c r="G53" s="4">
        <v>24</v>
      </c>
      <c r="H53" s="4" t="s">
        <v>129</v>
      </c>
      <c r="I53" s="4" t="s">
        <v>95</v>
      </c>
      <c r="J53" s="4" t="s">
        <v>95</v>
      </c>
      <c r="K53" s="4" t="s">
        <v>59</v>
      </c>
      <c r="L53" s="4" t="s">
        <v>189</v>
      </c>
      <c r="M53" s="4">
        <v>0.1</v>
      </c>
      <c r="N53" s="4">
        <v>9</v>
      </c>
      <c r="O53" s="4" t="s">
        <v>103</v>
      </c>
      <c r="P53" s="4" t="s">
        <v>103</v>
      </c>
      <c r="Q53" s="4" t="s">
        <v>197</v>
      </c>
      <c r="R53" s="4" t="s">
        <v>131</v>
      </c>
      <c r="S53" s="4" t="s">
        <v>189</v>
      </c>
      <c r="T53" s="4" t="s">
        <v>68</v>
      </c>
      <c r="U53" s="4" t="s">
        <v>70</v>
      </c>
      <c r="V53" s="8">
        <v>530</v>
      </c>
      <c r="W53" s="4" t="s">
        <v>132</v>
      </c>
      <c r="X53" s="4">
        <v>9999</v>
      </c>
      <c r="Y53" s="7">
        <v>529.99429669834319</v>
      </c>
      <c r="Z53" s="7">
        <v>55.990816420006006</v>
      </c>
      <c r="AA53" s="7">
        <v>520.03495063048251</v>
      </c>
      <c r="AB53" s="7">
        <v>54.272365855821754</v>
      </c>
      <c r="AC53" s="7">
        <v>509.15630722161308</v>
      </c>
      <c r="AD53" s="7">
        <v>48.53362505281904</v>
      </c>
      <c r="AE53" s="13">
        <v>0.93461622072977579</v>
      </c>
      <c r="AF53" s="14">
        <v>4.3233187955762441E-2</v>
      </c>
      <c r="AG53" s="14">
        <v>0.93743968387548737</v>
      </c>
      <c r="AH53" s="14">
        <v>4.6247659265009768E-2</v>
      </c>
      <c r="AI53" s="14">
        <v>0.94263218810916172</v>
      </c>
      <c r="AJ53" s="14">
        <v>4.2655754743008222E-2</v>
      </c>
      <c r="AK53" t="s">
        <v>59</v>
      </c>
      <c r="AL53" s="4" t="s">
        <v>59</v>
      </c>
      <c r="AM53" t="s">
        <v>161</v>
      </c>
      <c r="AO53" s="8" t="s">
        <v>161</v>
      </c>
      <c r="AP53">
        <v>0.9</v>
      </c>
      <c r="AQ53" t="s">
        <v>161</v>
      </c>
      <c r="AR53" s="21" t="s">
        <v>204</v>
      </c>
      <c r="AS53" t="s">
        <v>59</v>
      </c>
    </row>
    <row r="54" spans="1:45" ht="34.950000000000003" customHeight="1" x14ac:dyDescent="0.3">
      <c r="A54" s="4">
        <v>55</v>
      </c>
      <c r="B54" s="4">
        <v>38</v>
      </c>
      <c r="C54" s="4">
        <v>53</v>
      </c>
      <c r="D54" s="6" t="s">
        <v>35</v>
      </c>
      <c r="E54" s="6" t="s">
        <v>240</v>
      </c>
      <c r="F54" s="6">
        <v>2015</v>
      </c>
      <c r="G54" s="4">
        <v>24</v>
      </c>
      <c r="H54" s="4" t="s">
        <v>129</v>
      </c>
      <c r="I54" s="4" t="s">
        <v>95</v>
      </c>
      <c r="J54" s="4" t="s">
        <v>95</v>
      </c>
      <c r="K54" s="4" t="s">
        <v>59</v>
      </c>
      <c r="L54" s="4" t="s">
        <v>189</v>
      </c>
      <c r="M54" s="4">
        <v>0.1</v>
      </c>
      <c r="N54" s="4">
        <v>9</v>
      </c>
      <c r="O54" s="4" t="s">
        <v>103</v>
      </c>
      <c r="P54" s="4" t="s">
        <v>103</v>
      </c>
      <c r="Q54" s="4" t="s">
        <v>197</v>
      </c>
      <c r="R54" s="4" t="s">
        <v>131</v>
      </c>
      <c r="S54" s="4" t="s">
        <v>189</v>
      </c>
      <c r="T54" s="4" t="s">
        <v>67</v>
      </c>
      <c r="U54" s="4" t="s">
        <v>70</v>
      </c>
      <c r="V54" s="4">
        <v>442</v>
      </c>
      <c r="W54" s="4" t="s">
        <v>132</v>
      </c>
      <c r="X54" s="4">
        <v>9999</v>
      </c>
      <c r="Y54" s="7">
        <v>441.94491666666659</v>
      </c>
      <c r="Z54" s="7">
        <v>46.046001955433283</v>
      </c>
      <c r="AA54" s="7">
        <v>428.89224999999993</v>
      </c>
      <c r="AB54" s="7">
        <v>45.46863421634778</v>
      </c>
      <c r="AC54" s="7">
        <v>410.08087499999993</v>
      </c>
      <c r="AD54" s="7">
        <v>33.658311299074931</v>
      </c>
      <c r="AE54" s="13">
        <v>0.16368579166666669</v>
      </c>
      <c r="AF54" s="14">
        <v>0.11611555635658032</v>
      </c>
      <c r="AG54" s="14">
        <v>8.893487500000001E-2</v>
      </c>
      <c r="AH54" s="14">
        <v>5.6384555280689107E-2</v>
      </c>
      <c r="AI54" s="14">
        <v>2.4357875000000001E-2</v>
      </c>
      <c r="AJ54" s="14">
        <v>2.3642969964089239E-2</v>
      </c>
      <c r="AK54" t="s">
        <v>138</v>
      </c>
      <c r="AL54" s="4" t="s">
        <v>59</v>
      </c>
      <c r="AM54" t="s">
        <v>161</v>
      </c>
      <c r="AO54" s="8" t="s">
        <v>161</v>
      </c>
      <c r="AP54">
        <v>0.9</v>
      </c>
      <c r="AQ54" t="s">
        <v>161</v>
      </c>
      <c r="AR54" s="21" t="s">
        <v>204</v>
      </c>
      <c r="AS54" t="s">
        <v>59</v>
      </c>
    </row>
    <row r="55" spans="1:45" ht="34.950000000000003" customHeight="1" x14ac:dyDescent="0.3">
      <c r="A55" s="4">
        <v>58</v>
      </c>
      <c r="B55" s="4">
        <v>39</v>
      </c>
      <c r="C55" s="4">
        <v>54</v>
      </c>
      <c r="D55" s="6" t="s">
        <v>36</v>
      </c>
      <c r="E55" s="6" t="s">
        <v>241</v>
      </c>
      <c r="F55" s="6">
        <v>2009</v>
      </c>
      <c r="G55" s="4">
        <v>16</v>
      </c>
      <c r="H55" s="4" t="s">
        <v>129</v>
      </c>
      <c r="I55" s="4" t="s">
        <v>95</v>
      </c>
      <c r="J55" s="4" t="s">
        <v>95</v>
      </c>
      <c r="K55" s="4" t="s">
        <v>60</v>
      </c>
      <c r="L55" s="4">
        <v>2880</v>
      </c>
      <c r="M55" s="4">
        <v>0.1</v>
      </c>
      <c r="N55" s="4">
        <v>9</v>
      </c>
      <c r="O55" s="4" t="s">
        <v>193</v>
      </c>
      <c r="P55" s="4" t="s">
        <v>110</v>
      </c>
      <c r="Q55" s="4" t="s">
        <v>197</v>
      </c>
      <c r="R55" s="4" t="s">
        <v>131</v>
      </c>
      <c r="S55" s="4" t="s">
        <v>84</v>
      </c>
      <c r="T55" s="4" t="s">
        <v>68</v>
      </c>
      <c r="U55" s="4" t="s">
        <v>71</v>
      </c>
      <c r="V55" s="4">
        <v>742</v>
      </c>
      <c r="W55" s="4" t="s">
        <v>136</v>
      </c>
      <c r="X55" s="4">
        <v>24</v>
      </c>
      <c r="Y55" s="7">
        <v>741.97021764032002</v>
      </c>
      <c r="Z55" s="7">
        <v>119.12943871706784</v>
      </c>
      <c r="AA55" s="7">
        <v>712.64604810996502</v>
      </c>
      <c r="AB55" s="7">
        <v>105.38373424971223</v>
      </c>
      <c r="AC55" s="7">
        <v>9999</v>
      </c>
      <c r="AD55" s="7">
        <v>9999</v>
      </c>
      <c r="AE55" s="13">
        <v>9999</v>
      </c>
      <c r="AF55" s="14">
        <v>9999</v>
      </c>
      <c r="AG55" s="14">
        <v>9999</v>
      </c>
      <c r="AH55" s="14">
        <v>9999</v>
      </c>
      <c r="AI55" s="14">
        <v>9999</v>
      </c>
      <c r="AJ55" s="14">
        <v>9999</v>
      </c>
      <c r="AK55">
        <v>9999</v>
      </c>
      <c r="AL55" s="4" t="s">
        <v>59</v>
      </c>
      <c r="AM55" t="s">
        <v>161</v>
      </c>
      <c r="AO55" s="8" t="s">
        <v>188</v>
      </c>
      <c r="AP55">
        <v>0.9</v>
      </c>
      <c r="AQ55" t="s">
        <v>161</v>
      </c>
      <c r="AR55" s="21" t="s">
        <v>205</v>
      </c>
      <c r="AS55" t="s">
        <v>59</v>
      </c>
    </row>
    <row r="56" spans="1:45" ht="34.950000000000003" customHeight="1" x14ac:dyDescent="0.3">
      <c r="A56" s="4">
        <v>58</v>
      </c>
      <c r="B56" s="4">
        <v>39</v>
      </c>
      <c r="C56" s="4">
        <v>55</v>
      </c>
      <c r="D56" s="6" t="s">
        <v>36</v>
      </c>
      <c r="E56" s="6" t="s">
        <v>273</v>
      </c>
      <c r="F56" s="6">
        <v>2009</v>
      </c>
      <c r="G56" s="4">
        <v>16</v>
      </c>
      <c r="H56" s="4" t="s">
        <v>129</v>
      </c>
      <c r="I56" s="4" t="s">
        <v>95</v>
      </c>
      <c r="J56" s="4" t="s">
        <v>95</v>
      </c>
      <c r="K56" s="4" t="s">
        <v>60</v>
      </c>
      <c r="L56" s="4">
        <v>2880</v>
      </c>
      <c r="M56" s="4">
        <v>0.1</v>
      </c>
      <c r="N56" s="4">
        <v>9</v>
      </c>
      <c r="O56" s="4" t="s">
        <v>103</v>
      </c>
      <c r="P56" s="4" t="s">
        <v>103</v>
      </c>
      <c r="Q56" s="4" t="s">
        <v>197</v>
      </c>
      <c r="R56" s="4" t="s">
        <v>131</v>
      </c>
      <c r="S56" s="4" t="s">
        <v>85</v>
      </c>
      <c r="T56" s="4" t="s">
        <v>68</v>
      </c>
      <c r="U56" s="4" t="s">
        <v>71</v>
      </c>
      <c r="V56" s="4">
        <v>448</v>
      </c>
      <c r="W56" s="4" t="s">
        <v>136</v>
      </c>
      <c r="X56" s="4">
        <v>23</v>
      </c>
      <c r="Y56" s="7">
        <v>447.89297658862802</v>
      </c>
      <c r="Z56" s="7">
        <v>63.143812709031863</v>
      </c>
      <c r="AA56" s="7">
        <v>442.80936454849399</v>
      </c>
      <c r="AB56" s="7">
        <v>57.435897435895868</v>
      </c>
      <c r="AC56" s="7">
        <v>9999</v>
      </c>
      <c r="AD56" s="7">
        <v>9999</v>
      </c>
      <c r="AE56" s="13">
        <v>9999</v>
      </c>
      <c r="AF56" s="14">
        <v>9999</v>
      </c>
      <c r="AG56" s="14">
        <v>9999</v>
      </c>
      <c r="AH56" s="14">
        <v>9999</v>
      </c>
      <c r="AI56" s="14">
        <v>9999</v>
      </c>
      <c r="AJ56" s="14">
        <v>9999</v>
      </c>
      <c r="AK56">
        <v>9999</v>
      </c>
      <c r="AL56" s="4" t="s">
        <v>59</v>
      </c>
      <c r="AM56" t="s">
        <v>161</v>
      </c>
      <c r="AO56" s="8" t="s">
        <v>188</v>
      </c>
      <c r="AP56">
        <v>0.9</v>
      </c>
      <c r="AQ56" t="s">
        <v>161</v>
      </c>
      <c r="AR56" s="21" t="s">
        <v>205</v>
      </c>
      <c r="AS56" t="s">
        <v>59</v>
      </c>
    </row>
    <row r="57" spans="1:45" ht="34.950000000000003" customHeight="1" x14ac:dyDescent="0.3">
      <c r="A57" s="4">
        <v>59</v>
      </c>
      <c r="B57" s="4">
        <v>40</v>
      </c>
      <c r="C57" s="4">
        <v>56</v>
      </c>
      <c r="D57" s="6" t="s">
        <v>37</v>
      </c>
      <c r="E57" s="6" t="s">
        <v>272</v>
      </c>
      <c r="F57" s="6">
        <v>2014</v>
      </c>
      <c r="G57" s="4">
        <v>39</v>
      </c>
      <c r="H57" s="4" t="s">
        <v>129</v>
      </c>
      <c r="I57" s="4" t="s">
        <v>111</v>
      </c>
      <c r="J57" s="4" t="s">
        <v>278</v>
      </c>
      <c r="K57" s="4" t="s">
        <v>59</v>
      </c>
      <c r="L57" s="4" t="s">
        <v>189</v>
      </c>
      <c r="M57" s="4" t="s">
        <v>59</v>
      </c>
      <c r="N57" s="4" t="s">
        <v>86</v>
      </c>
      <c r="O57" s="4" t="s">
        <v>192</v>
      </c>
      <c r="P57" s="4" t="s">
        <v>110</v>
      </c>
      <c r="Q57" s="4" t="s">
        <v>198</v>
      </c>
      <c r="R57" s="4" t="s">
        <v>65</v>
      </c>
      <c r="S57" s="4" t="s">
        <v>189</v>
      </c>
      <c r="T57" s="4" t="s">
        <v>68</v>
      </c>
      <c r="U57" s="4" t="s">
        <v>92</v>
      </c>
      <c r="V57" s="4">
        <v>497</v>
      </c>
      <c r="W57" s="4" t="s">
        <v>136</v>
      </c>
      <c r="X57" s="4">
        <v>23.66</v>
      </c>
      <c r="Y57" s="7">
        <v>497.270168855534</v>
      </c>
      <c r="Z57" s="7">
        <v>32.338075939176257</v>
      </c>
      <c r="AA57" s="7">
        <v>497.72045028142497</v>
      </c>
      <c r="AB57" s="7">
        <v>32.338075939176257</v>
      </c>
      <c r="AC57" s="7">
        <v>482.86116322701599</v>
      </c>
      <c r="AD57" s="7">
        <v>32.103742055556651</v>
      </c>
      <c r="AE57" s="13">
        <v>9999</v>
      </c>
      <c r="AF57" s="14">
        <v>9999</v>
      </c>
      <c r="AG57" s="14">
        <v>9999</v>
      </c>
      <c r="AH57" s="14">
        <v>9999</v>
      </c>
      <c r="AI57" s="14">
        <v>9999</v>
      </c>
      <c r="AJ57" s="14">
        <v>9999</v>
      </c>
      <c r="AK57">
        <v>9999</v>
      </c>
      <c r="AL57" s="4" t="s">
        <v>59</v>
      </c>
      <c r="AM57" t="s">
        <v>161</v>
      </c>
      <c r="AN57" t="s">
        <v>161</v>
      </c>
      <c r="AO57" s="8" t="s">
        <v>188</v>
      </c>
      <c r="AP57">
        <v>0.9</v>
      </c>
      <c r="AQ57" t="s">
        <v>188</v>
      </c>
      <c r="AR57" s="21" t="s">
        <v>205</v>
      </c>
      <c r="AS57" t="s">
        <v>59</v>
      </c>
    </row>
    <row r="58" spans="1:45" ht="34.950000000000003" customHeight="1" x14ac:dyDescent="0.3">
      <c r="A58" s="4">
        <v>59</v>
      </c>
      <c r="B58" s="4">
        <v>40</v>
      </c>
      <c r="C58" s="4">
        <v>57</v>
      </c>
      <c r="D58" s="6" t="s">
        <v>37</v>
      </c>
      <c r="E58" s="6" t="s">
        <v>271</v>
      </c>
      <c r="F58" s="6">
        <v>2014</v>
      </c>
      <c r="G58" s="4">
        <v>39</v>
      </c>
      <c r="H58" s="4" t="s">
        <v>129</v>
      </c>
      <c r="I58" s="4" t="s">
        <v>111</v>
      </c>
      <c r="J58" s="4" t="s">
        <v>278</v>
      </c>
      <c r="K58" s="4" t="s">
        <v>59</v>
      </c>
      <c r="L58" s="4" t="s">
        <v>189</v>
      </c>
      <c r="M58" s="4" t="s">
        <v>59</v>
      </c>
      <c r="N58" s="4" t="s">
        <v>86</v>
      </c>
      <c r="O58" s="4" t="s">
        <v>192</v>
      </c>
      <c r="P58" s="4" t="s">
        <v>110</v>
      </c>
      <c r="Q58" s="4" t="s">
        <v>198</v>
      </c>
      <c r="R58" s="4" t="s">
        <v>65</v>
      </c>
      <c r="S58" s="4" t="s">
        <v>189</v>
      </c>
      <c r="T58" s="4" t="s">
        <v>68</v>
      </c>
      <c r="U58" s="4" t="s">
        <v>92</v>
      </c>
      <c r="V58" s="4">
        <v>515</v>
      </c>
      <c r="W58" s="4" t="s">
        <v>136</v>
      </c>
      <c r="X58" s="4">
        <v>25.69</v>
      </c>
      <c r="Y58" s="7">
        <v>514.85603543743002</v>
      </c>
      <c r="Z58" s="7">
        <v>23.237201854504644</v>
      </c>
      <c r="AA58" s="7">
        <v>515.65337763012099</v>
      </c>
      <c r="AB58" s="7">
        <v>23.237201854511035</v>
      </c>
      <c r="AC58" s="7">
        <v>500.94684385381998</v>
      </c>
      <c r="AD58" s="7">
        <v>23.513835209916785</v>
      </c>
      <c r="AE58" s="13">
        <v>9999</v>
      </c>
      <c r="AF58" s="14">
        <v>9999</v>
      </c>
      <c r="AG58" s="14">
        <v>9999</v>
      </c>
      <c r="AH58" s="14">
        <v>9999</v>
      </c>
      <c r="AI58" s="14">
        <v>9999</v>
      </c>
      <c r="AJ58" s="14">
        <v>9999</v>
      </c>
      <c r="AK58">
        <v>9999</v>
      </c>
      <c r="AL58" s="4" t="s">
        <v>59</v>
      </c>
      <c r="AM58" t="s">
        <v>161</v>
      </c>
      <c r="AN58" t="s">
        <v>161</v>
      </c>
      <c r="AO58" s="8" t="s">
        <v>188</v>
      </c>
      <c r="AP58">
        <v>0.9</v>
      </c>
      <c r="AQ58" t="s">
        <v>188</v>
      </c>
      <c r="AR58" s="21" t="s">
        <v>205</v>
      </c>
      <c r="AS58" t="s">
        <v>59</v>
      </c>
    </row>
    <row r="59" spans="1:45" ht="34.950000000000003" customHeight="1" x14ac:dyDescent="0.3">
      <c r="A59" s="4">
        <v>60</v>
      </c>
      <c r="B59" s="4">
        <v>41</v>
      </c>
      <c r="C59" s="4">
        <v>58</v>
      </c>
      <c r="D59" s="6" t="s">
        <v>38</v>
      </c>
      <c r="E59" s="6" t="s">
        <v>178</v>
      </c>
      <c r="F59" s="6">
        <v>2016</v>
      </c>
      <c r="G59" s="4">
        <v>20</v>
      </c>
      <c r="H59" s="4" t="s">
        <v>130</v>
      </c>
      <c r="I59" s="4" t="s">
        <v>95</v>
      </c>
      <c r="J59" s="4" t="s">
        <v>95</v>
      </c>
      <c r="K59" s="4" t="s">
        <v>60</v>
      </c>
      <c r="L59" s="4">
        <v>800</v>
      </c>
      <c r="M59" s="4">
        <v>0.2</v>
      </c>
      <c r="N59" s="4">
        <v>4</v>
      </c>
      <c r="O59" s="4" t="s">
        <v>109</v>
      </c>
      <c r="P59" s="4" t="s">
        <v>118</v>
      </c>
      <c r="Q59" s="4" t="s">
        <v>198</v>
      </c>
      <c r="R59" s="4" t="s">
        <v>131</v>
      </c>
      <c r="S59" s="4" t="s">
        <v>85</v>
      </c>
      <c r="T59" s="4" t="s">
        <v>68</v>
      </c>
      <c r="U59" s="4" t="s">
        <v>70</v>
      </c>
      <c r="V59" s="4" t="s">
        <v>191</v>
      </c>
      <c r="W59" s="4" t="s">
        <v>136</v>
      </c>
      <c r="X59" s="4">
        <v>21</v>
      </c>
      <c r="Y59" s="11">
        <v>0.69012925969447703</v>
      </c>
      <c r="Z59" s="11">
        <v>9.0651404493233306E-2</v>
      </c>
      <c r="AA59" s="11">
        <v>0.72038777908343099</v>
      </c>
      <c r="AB59" s="11">
        <v>8.9337616022319266E-2</v>
      </c>
      <c r="AC59" s="11">
        <v>0.75035252643948303</v>
      </c>
      <c r="AD59" s="11">
        <v>8.9337616022314797E-2</v>
      </c>
      <c r="AE59" s="12">
        <v>0.69012925969447703</v>
      </c>
      <c r="AF59" s="11">
        <v>9.0651404493233306E-2</v>
      </c>
      <c r="AG59" s="11">
        <v>0.72038777908343099</v>
      </c>
      <c r="AH59" s="11">
        <v>8.9337616022319266E-2</v>
      </c>
      <c r="AI59" s="11">
        <v>0.75035252643948303</v>
      </c>
      <c r="AJ59" s="11">
        <v>8.9337616022314797E-2</v>
      </c>
      <c r="AK59" t="s">
        <v>59</v>
      </c>
      <c r="AL59" s="4" t="s">
        <v>138</v>
      </c>
      <c r="AM59" t="s">
        <v>161</v>
      </c>
      <c r="AN59" t="s">
        <v>161</v>
      </c>
      <c r="AO59" s="8" t="s">
        <v>188</v>
      </c>
      <c r="AP59">
        <v>0.9</v>
      </c>
      <c r="AQ59" t="s">
        <v>188</v>
      </c>
      <c r="AR59" s="21" t="s">
        <v>205</v>
      </c>
      <c r="AS59" t="s">
        <v>59</v>
      </c>
    </row>
    <row r="60" spans="1:45" ht="34.950000000000003" customHeight="1" x14ac:dyDescent="0.3">
      <c r="A60" s="4">
        <v>61</v>
      </c>
      <c r="B60" s="4">
        <v>42</v>
      </c>
      <c r="C60" s="4">
        <v>59</v>
      </c>
      <c r="D60" s="6" t="s">
        <v>201</v>
      </c>
      <c r="E60" s="6" t="s">
        <v>81</v>
      </c>
      <c r="F60" s="6">
        <v>2015</v>
      </c>
      <c r="G60" s="4">
        <v>15</v>
      </c>
      <c r="H60" s="4" t="s">
        <v>130</v>
      </c>
      <c r="I60" s="4" t="s">
        <v>95</v>
      </c>
      <c r="J60" s="4" t="s">
        <v>95</v>
      </c>
      <c r="K60" s="4" t="s">
        <v>60</v>
      </c>
      <c r="L60" s="4">
        <v>800</v>
      </c>
      <c r="M60" s="4">
        <v>0.2</v>
      </c>
      <c r="N60" s="4">
        <v>4</v>
      </c>
      <c r="O60" s="4" t="s">
        <v>103</v>
      </c>
      <c r="P60" s="4" t="s">
        <v>103</v>
      </c>
      <c r="Q60" s="4" t="s">
        <v>197</v>
      </c>
      <c r="R60" s="4" t="s">
        <v>65</v>
      </c>
      <c r="S60" s="4" t="s">
        <v>84</v>
      </c>
      <c r="T60" s="4" t="s">
        <v>68</v>
      </c>
      <c r="U60" s="4" t="s">
        <v>70</v>
      </c>
      <c r="V60" s="4" t="s">
        <v>191</v>
      </c>
      <c r="W60" s="4" t="s">
        <v>136</v>
      </c>
      <c r="X60" s="4">
        <v>19</v>
      </c>
      <c r="Y60" s="11">
        <v>0.70299999999999996</v>
      </c>
      <c r="Z60" s="11">
        <v>7.7459666924148338E-2</v>
      </c>
      <c r="AA60" s="11">
        <v>0.71599999999999997</v>
      </c>
      <c r="AB60" s="11">
        <v>7.7459666924148338E-2</v>
      </c>
      <c r="AC60" s="11">
        <v>0.75</v>
      </c>
      <c r="AD60" s="11">
        <v>7.7459666924148338E-2</v>
      </c>
      <c r="AE60" s="12">
        <v>0.70299999999999996</v>
      </c>
      <c r="AF60" s="11">
        <v>7.7459666924148338E-2</v>
      </c>
      <c r="AG60" s="11">
        <v>0.71599999999999997</v>
      </c>
      <c r="AH60" s="11">
        <v>7.7459666924148338E-2</v>
      </c>
      <c r="AI60" s="11">
        <v>0.75</v>
      </c>
      <c r="AJ60" s="11">
        <v>7.7459666924148338E-2</v>
      </c>
      <c r="AK60" t="s">
        <v>59</v>
      </c>
      <c r="AL60" s="4" t="s">
        <v>138</v>
      </c>
      <c r="AM60" t="s">
        <v>161</v>
      </c>
      <c r="AN60" t="s">
        <v>161</v>
      </c>
      <c r="AO60" s="8" t="s">
        <v>188</v>
      </c>
      <c r="AP60">
        <v>0.9</v>
      </c>
      <c r="AQ60" t="s">
        <v>188</v>
      </c>
      <c r="AR60" s="21" t="s">
        <v>205</v>
      </c>
      <c r="AS60" t="s">
        <v>59</v>
      </c>
    </row>
    <row r="61" spans="1:45" ht="34.950000000000003" customHeight="1" x14ac:dyDescent="0.3">
      <c r="A61" s="4">
        <v>62</v>
      </c>
      <c r="B61" s="4">
        <v>43</v>
      </c>
      <c r="C61" s="4">
        <v>60</v>
      </c>
      <c r="D61" s="6" t="s">
        <v>39</v>
      </c>
      <c r="E61" s="6" t="s">
        <v>270</v>
      </c>
      <c r="F61" s="6">
        <v>2015</v>
      </c>
      <c r="G61" s="4">
        <v>29</v>
      </c>
      <c r="H61" s="4" t="s">
        <v>130</v>
      </c>
      <c r="I61" s="4" t="s">
        <v>95</v>
      </c>
      <c r="J61" s="4" t="s">
        <v>95</v>
      </c>
      <c r="K61" s="4" t="s">
        <v>60</v>
      </c>
      <c r="L61" s="4">
        <v>800</v>
      </c>
      <c r="M61" s="4">
        <v>0.2</v>
      </c>
      <c r="N61" s="4">
        <v>4</v>
      </c>
      <c r="O61" s="4" t="s">
        <v>103</v>
      </c>
      <c r="P61" s="4" t="s">
        <v>103</v>
      </c>
      <c r="Q61" s="4" t="s">
        <v>197</v>
      </c>
      <c r="R61" s="4" t="s">
        <v>65</v>
      </c>
      <c r="S61" s="4" t="s">
        <v>84</v>
      </c>
      <c r="T61" s="4" t="s">
        <v>68</v>
      </c>
      <c r="U61" s="4" t="s">
        <v>70</v>
      </c>
      <c r="V61" s="4" t="s">
        <v>191</v>
      </c>
      <c r="W61" s="4" t="s">
        <v>136</v>
      </c>
      <c r="X61" s="4">
        <v>20</v>
      </c>
      <c r="Y61" s="11">
        <v>68.069999999999993</v>
      </c>
      <c r="Z61" s="11">
        <v>8.131598858773101</v>
      </c>
      <c r="AA61" s="11">
        <v>70.430000000000007</v>
      </c>
      <c r="AB61" s="11">
        <v>9.3163351163426906</v>
      </c>
      <c r="AC61" s="11">
        <v>71.17</v>
      </c>
      <c r="AD61" s="11">
        <v>7.646934026130995</v>
      </c>
      <c r="AE61" s="12">
        <v>68.069999999999993</v>
      </c>
      <c r="AF61" s="11">
        <v>8.131598858773101</v>
      </c>
      <c r="AG61" s="11">
        <v>70.430000000000007</v>
      </c>
      <c r="AH61" s="11">
        <v>9.3163351163426906</v>
      </c>
      <c r="AI61" s="11">
        <v>71.17</v>
      </c>
      <c r="AJ61" s="11">
        <v>7.646934026130995</v>
      </c>
      <c r="AK61" t="s">
        <v>59</v>
      </c>
      <c r="AL61" s="4" t="s">
        <v>138</v>
      </c>
      <c r="AM61" t="s">
        <v>161</v>
      </c>
      <c r="AN61" t="s">
        <v>161</v>
      </c>
      <c r="AO61" s="8" t="s">
        <v>188</v>
      </c>
      <c r="AP61">
        <v>0.9</v>
      </c>
      <c r="AQ61" t="s">
        <v>161</v>
      </c>
      <c r="AR61" s="21" t="s">
        <v>205</v>
      </c>
      <c r="AS61" t="s">
        <v>59</v>
      </c>
    </row>
    <row r="62" spans="1:45" ht="34.950000000000003" customHeight="1" x14ac:dyDescent="0.3">
      <c r="A62" s="4">
        <v>62</v>
      </c>
      <c r="B62" s="4">
        <v>43</v>
      </c>
      <c r="C62" s="4">
        <v>61</v>
      </c>
      <c r="D62" s="6" t="s">
        <v>112</v>
      </c>
      <c r="E62" s="6" t="s">
        <v>269</v>
      </c>
      <c r="F62" s="6">
        <v>2015</v>
      </c>
      <c r="G62" s="4">
        <v>16</v>
      </c>
      <c r="H62" s="4" t="s">
        <v>130</v>
      </c>
      <c r="I62" s="4" t="s">
        <v>95</v>
      </c>
      <c r="J62" s="4" t="s">
        <v>95</v>
      </c>
      <c r="K62" s="4" t="s">
        <v>60</v>
      </c>
      <c r="L62" s="4">
        <v>800</v>
      </c>
      <c r="M62" s="4">
        <v>0.2</v>
      </c>
      <c r="N62" s="4">
        <v>4</v>
      </c>
      <c r="O62" s="4" t="s">
        <v>103</v>
      </c>
      <c r="P62" s="4" t="s">
        <v>103</v>
      </c>
      <c r="Q62" s="4" t="s">
        <v>197</v>
      </c>
      <c r="R62" s="4" t="s">
        <v>65</v>
      </c>
      <c r="S62" s="4" t="s">
        <v>84</v>
      </c>
      <c r="T62" s="4" t="s">
        <v>68</v>
      </c>
      <c r="U62" s="4" t="s">
        <v>70</v>
      </c>
      <c r="V62" s="4" t="s">
        <v>191</v>
      </c>
      <c r="W62" s="4" t="s">
        <v>136</v>
      </c>
      <c r="X62" s="4">
        <v>19</v>
      </c>
      <c r="Y62" s="11">
        <v>61.39</v>
      </c>
      <c r="Z62" s="11">
        <v>6.44</v>
      </c>
      <c r="AA62" s="11">
        <v>66.78</v>
      </c>
      <c r="AB62" s="11">
        <v>8.44</v>
      </c>
      <c r="AC62" s="11">
        <v>65.739999999999995</v>
      </c>
      <c r="AD62" s="11">
        <v>6.84</v>
      </c>
      <c r="AE62" s="12">
        <v>61.39</v>
      </c>
      <c r="AF62" s="11">
        <v>6.44</v>
      </c>
      <c r="AG62" s="11">
        <v>66.78</v>
      </c>
      <c r="AH62" s="11">
        <v>8.44</v>
      </c>
      <c r="AI62" s="11">
        <v>65.739999999999995</v>
      </c>
      <c r="AJ62" s="11">
        <v>6.84</v>
      </c>
      <c r="AK62" t="s">
        <v>59</v>
      </c>
      <c r="AL62" s="4" t="s">
        <v>138</v>
      </c>
      <c r="AM62" t="s">
        <v>161</v>
      </c>
      <c r="AN62" t="s">
        <v>161</v>
      </c>
      <c r="AO62" s="8" t="s">
        <v>188</v>
      </c>
      <c r="AP62">
        <v>0.9</v>
      </c>
      <c r="AQ62" t="s">
        <v>188</v>
      </c>
      <c r="AR62" s="21" t="s">
        <v>205</v>
      </c>
      <c r="AS62" t="s">
        <v>59</v>
      </c>
    </row>
    <row r="63" spans="1:45" ht="34.950000000000003" customHeight="1" x14ac:dyDescent="0.3">
      <c r="A63" s="4">
        <v>63</v>
      </c>
      <c r="B63" s="4">
        <v>44</v>
      </c>
      <c r="C63" s="4">
        <v>62</v>
      </c>
      <c r="D63" s="6" t="s">
        <v>40</v>
      </c>
      <c r="E63" s="6" t="s">
        <v>80</v>
      </c>
      <c r="F63" s="6">
        <v>2016</v>
      </c>
      <c r="G63" s="4">
        <v>24</v>
      </c>
      <c r="H63" s="4" t="s">
        <v>129</v>
      </c>
      <c r="I63" s="4" t="s">
        <v>99</v>
      </c>
      <c r="J63" s="4" t="s">
        <v>99</v>
      </c>
      <c r="K63" s="4" t="s">
        <v>59</v>
      </c>
      <c r="L63" s="4" t="s">
        <v>189</v>
      </c>
      <c r="M63" s="4">
        <v>0.1</v>
      </c>
      <c r="N63" s="4">
        <v>9</v>
      </c>
      <c r="O63" s="4" t="s">
        <v>103</v>
      </c>
      <c r="P63" s="4" t="s">
        <v>103</v>
      </c>
      <c r="Q63" s="4" t="s">
        <v>197</v>
      </c>
      <c r="R63" s="4" t="s">
        <v>65</v>
      </c>
      <c r="S63" s="4" t="s">
        <v>189</v>
      </c>
      <c r="T63" s="4" t="s">
        <v>67</v>
      </c>
      <c r="U63" s="4" t="s">
        <v>70</v>
      </c>
      <c r="V63" s="4">
        <v>174</v>
      </c>
      <c r="W63" s="4" t="s">
        <v>134</v>
      </c>
      <c r="X63" s="4">
        <v>24.8</v>
      </c>
      <c r="Y63" s="7">
        <v>181.6</v>
      </c>
      <c r="Z63" s="7">
        <v>20.184000000000001</v>
      </c>
      <c r="AA63" s="7">
        <v>179.54</v>
      </c>
      <c r="AB63" s="7">
        <v>19.547000000000001</v>
      </c>
      <c r="AC63" s="7">
        <v>9999</v>
      </c>
      <c r="AD63" s="7">
        <v>9999</v>
      </c>
      <c r="AE63" s="13">
        <v>14.33</v>
      </c>
      <c r="AF63" s="14">
        <v>5.6338264084013083</v>
      </c>
      <c r="AG63" s="14">
        <v>10.62</v>
      </c>
      <c r="AH63" s="14">
        <v>4.9969590752776831</v>
      </c>
      <c r="AI63" s="14">
        <v>8.3800000000000008</v>
      </c>
      <c r="AJ63" s="14">
        <v>3.7722142038860942</v>
      </c>
      <c r="AK63" t="s">
        <v>138</v>
      </c>
      <c r="AL63" s="4" t="s">
        <v>59</v>
      </c>
      <c r="AM63" t="s">
        <v>161</v>
      </c>
      <c r="AO63" s="8" t="s">
        <v>161</v>
      </c>
      <c r="AP63">
        <v>0.9</v>
      </c>
      <c r="AQ63" t="s">
        <v>188</v>
      </c>
      <c r="AR63" s="21" t="s">
        <v>205</v>
      </c>
      <c r="AS63" t="s">
        <v>59</v>
      </c>
    </row>
    <row r="64" spans="1:45" ht="34.950000000000003" customHeight="1" x14ac:dyDescent="0.3">
      <c r="A64" s="4">
        <v>64</v>
      </c>
      <c r="B64" s="4">
        <v>45</v>
      </c>
      <c r="C64" s="4">
        <v>63</v>
      </c>
      <c r="D64" s="6" t="s">
        <v>41</v>
      </c>
      <c r="E64" s="6" t="s">
        <v>268</v>
      </c>
      <c r="F64" s="6">
        <v>2015</v>
      </c>
      <c r="G64" s="4">
        <v>23</v>
      </c>
      <c r="H64" s="4" t="s">
        <v>130</v>
      </c>
      <c r="I64" s="4" t="s">
        <v>95</v>
      </c>
      <c r="J64" s="4" t="s">
        <v>95</v>
      </c>
      <c r="K64" s="4" t="s">
        <v>60</v>
      </c>
      <c r="L64" s="4">
        <v>240</v>
      </c>
      <c r="M64" s="4">
        <v>0.1</v>
      </c>
      <c r="N64" s="4">
        <v>90</v>
      </c>
      <c r="O64" s="4" t="s">
        <v>103</v>
      </c>
      <c r="P64" s="4" t="s">
        <v>103</v>
      </c>
      <c r="Q64" s="4" t="s">
        <v>197</v>
      </c>
      <c r="R64" s="4" t="s">
        <v>65</v>
      </c>
      <c r="S64" s="4" t="s">
        <v>85</v>
      </c>
      <c r="T64" s="4" t="s">
        <v>68</v>
      </c>
      <c r="U64" s="4" t="s">
        <v>70</v>
      </c>
      <c r="V64" s="4">
        <v>820</v>
      </c>
      <c r="W64" s="4" t="s">
        <v>136</v>
      </c>
      <c r="X64" s="4">
        <v>20.02</v>
      </c>
      <c r="Y64" s="7">
        <v>820.02055498458299</v>
      </c>
      <c r="Z64" s="7">
        <v>104.88725058180692</v>
      </c>
      <c r="AA64" s="7">
        <v>807.85200411099595</v>
      </c>
      <c r="AB64" s="7">
        <v>94.635113306894951</v>
      </c>
      <c r="AC64" s="7">
        <v>802.91880781089401</v>
      </c>
      <c r="AD64" s="7">
        <v>93.057861418442471</v>
      </c>
      <c r="AE64" s="13">
        <v>9999</v>
      </c>
      <c r="AF64" s="14">
        <v>9999</v>
      </c>
      <c r="AG64" s="14">
        <v>9999</v>
      </c>
      <c r="AH64" s="14">
        <v>9999</v>
      </c>
      <c r="AI64" s="14">
        <v>9999</v>
      </c>
      <c r="AJ64" s="14">
        <v>9999</v>
      </c>
      <c r="AK64">
        <v>9999</v>
      </c>
      <c r="AL64" s="4" t="s">
        <v>59</v>
      </c>
      <c r="AM64" t="s">
        <v>161</v>
      </c>
      <c r="AO64" s="8" t="s">
        <v>161</v>
      </c>
      <c r="AP64">
        <v>0.9</v>
      </c>
      <c r="AQ64" t="s">
        <v>161</v>
      </c>
      <c r="AR64" s="21" t="s">
        <v>205</v>
      </c>
      <c r="AS64" t="s">
        <v>59</v>
      </c>
    </row>
    <row r="65" spans="1:45" ht="34.950000000000003" customHeight="1" x14ac:dyDescent="0.3">
      <c r="A65" s="4">
        <v>64</v>
      </c>
      <c r="B65" s="4">
        <v>45</v>
      </c>
      <c r="C65" s="4">
        <v>64</v>
      </c>
      <c r="D65" s="6" t="s">
        <v>113</v>
      </c>
      <c r="E65" s="6" t="s">
        <v>267</v>
      </c>
      <c r="F65" s="6">
        <v>2015</v>
      </c>
      <c r="G65" s="4">
        <v>20</v>
      </c>
      <c r="H65" s="4" t="s">
        <v>129</v>
      </c>
      <c r="I65" s="4" t="s">
        <v>95</v>
      </c>
      <c r="J65" s="4" t="s">
        <v>95</v>
      </c>
      <c r="K65" s="4" t="s">
        <v>60</v>
      </c>
      <c r="L65" s="4">
        <v>240</v>
      </c>
      <c r="M65" s="4">
        <v>0.1</v>
      </c>
      <c r="N65" s="4">
        <v>90</v>
      </c>
      <c r="O65" s="4" t="s">
        <v>103</v>
      </c>
      <c r="P65" s="4" t="s">
        <v>103</v>
      </c>
      <c r="Q65" s="4" t="s">
        <v>197</v>
      </c>
      <c r="R65" s="4" t="s">
        <v>65</v>
      </c>
      <c r="S65" s="4" t="s">
        <v>85</v>
      </c>
      <c r="T65" s="4" t="s">
        <v>68</v>
      </c>
      <c r="U65" s="4" t="s">
        <v>70</v>
      </c>
      <c r="V65" s="4">
        <v>870</v>
      </c>
      <c r="W65" s="4" t="s">
        <v>136</v>
      </c>
      <c r="X65" s="4">
        <v>19.399999999999999</v>
      </c>
      <c r="Y65" s="7">
        <v>869.19354838709603</v>
      </c>
      <c r="Z65" s="7">
        <v>80.065659839510019</v>
      </c>
      <c r="AA65" s="7">
        <v>850.322580645161</v>
      </c>
      <c r="AB65" s="7">
        <v>77.901723087090801</v>
      </c>
      <c r="AC65" s="7">
        <v>845.16129032258004</v>
      </c>
      <c r="AD65" s="7">
        <v>67.082039324993701</v>
      </c>
      <c r="AE65" s="13">
        <v>9999</v>
      </c>
      <c r="AF65" s="14">
        <v>9999</v>
      </c>
      <c r="AG65" s="14">
        <v>9999</v>
      </c>
      <c r="AH65" s="14">
        <v>9999</v>
      </c>
      <c r="AI65" s="14">
        <v>9999</v>
      </c>
      <c r="AJ65" s="14">
        <v>9999</v>
      </c>
      <c r="AK65">
        <v>9999</v>
      </c>
      <c r="AL65" s="4" t="s">
        <v>59</v>
      </c>
      <c r="AM65" t="s">
        <v>161</v>
      </c>
      <c r="AO65" s="8" t="s">
        <v>161</v>
      </c>
      <c r="AP65">
        <v>0.9</v>
      </c>
      <c r="AQ65" t="s">
        <v>161</v>
      </c>
      <c r="AR65" s="21" t="s">
        <v>205</v>
      </c>
      <c r="AS65" t="s">
        <v>59</v>
      </c>
    </row>
    <row r="66" spans="1:45" ht="34.950000000000003" customHeight="1" x14ac:dyDescent="0.3">
      <c r="A66" s="4">
        <v>64</v>
      </c>
      <c r="B66" s="4">
        <v>45</v>
      </c>
      <c r="C66" s="4">
        <v>65</v>
      </c>
      <c r="D66" s="6" t="s">
        <v>114</v>
      </c>
      <c r="E66" s="6" t="s">
        <v>266</v>
      </c>
      <c r="F66" s="6">
        <v>2015</v>
      </c>
      <c r="G66" s="4">
        <v>24</v>
      </c>
      <c r="H66" s="4" t="s">
        <v>129</v>
      </c>
      <c r="I66" s="4" t="s">
        <v>95</v>
      </c>
      <c r="J66" s="4" t="s">
        <v>95</v>
      </c>
      <c r="K66" s="4" t="s">
        <v>60</v>
      </c>
      <c r="L66" s="4">
        <v>240</v>
      </c>
      <c r="M66" s="4">
        <v>0.1</v>
      </c>
      <c r="N66" s="4">
        <v>90</v>
      </c>
      <c r="O66" s="4" t="s">
        <v>103</v>
      </c>
      <c r="P66" s="4" t="s">
        <v>103</v>
      </c>
      <c r="Q66" s="4" t="s">
        <v>197</v>
      </c>
      <c r="R66" s="4" t="s">
        <v>65</v>
      </c>
      <c r="S66" s="4" t="s">
        <v>85</v>
      </c>
      <c r="T66" s="4" t="s">
        <v>68</v>
      </c>
      <c r="U66" s="4" t="s">
        <v>70</v>
      </c>
      <c r="V66" s="4">
        <v>838</v>
      </c>
      <c r="W66" s="4" t="s">
        <v>136</v>
      </c>
      <c r="X66" s="4">
        <v>21.1</v>
      </c>
      <c r="Y66" s="7">
        <v>838.30815709969704</v>
      </c>
      <c r="Z66" s="7">
        <v>95.512832669253783</v>
      </c>
      <c r="AA66" s="7">
        <v>818.48942598187296</v>
      </c>
      <c r="AB66" s="7">
        <v>93.144745908852968</v>
      </c>
      <c r="AC66" s="7">
        <v>816.07250755286998</v>
      </c>
      <c r="AD66" s="7">
        <v>93.144745908852968</v>
      </c>
      <c r="AE66" s="13">
        <v>9999</v>
      </c>
      <c r="AF66" s="14">
        <v>9999</v>
      </c>
      <c r="AG66" s="14">
        <v>9999</v>
      </c>
      <c r="AH66" s="14">
        <v>9999</v>
      </c>
      <c r="AI66" s="14">
        <v>9999</v>
      </c>
      <c r="AJ66" s="14">
        <v>9999</v>
      </c>
      <c r="AK66">
        <v>9999</v>
      </c>
      <c r="AL66" s="4" t="s">
        <v>59</v>
      </c>
      <c r="AM66" t="s">
        <v>161</v>
      </c>
      <c r="AO66" s="8" t="s">
        <v>161</v>
      </c>
      <c r="AP66">
        <v>0.9</v>
      </c>
      <c r="AQ66" t="s">
        <v>161</v>
      </c>
      <c r="AR66" s="21" t="s">
        <v>205</v>
      </c>
      <c r="AS66" t="s">
        <v>59</v>
      </c>
    </row>
    <row r="67" spans="1:45" ht="34.950000000000003" customHeight="1" x14ac:dyDescent="0.3">
      <c r="A67" s="4">
        <v>64</v>
      </c>
      <c r="B67" s="4">
        <v>45</v>
      </c>
      <c r="C67" s="4">
        <v>66</v>
      </c>
      <c r="D67" s="6" t="s">
        <v>115</v>
      </c>
      <c r="E67" s="6" t="s">
        <v>265</v>
      </c>
      <c r="F67" s="6">
        <v>2015</v>
      </c>
      <c r="G67" s="4">
        <v>18</v>
      </c>
      <c r="H67" s="4" t="s">
        <v>129</v>
      </c>
      <c r="I67" s="4" t="s">
        <v>95</v>
      </c>
      <c r="J67" s="4" t="s">
        <v>95</v>
      </c>
      <c r="K67" s="4" t="s">
        <v>60</v>
      </c>
      <c r="L67" s="4">
        <v>240</v>
      </c>
      <c r="M67" s="4">
        <v>0.1</v>
      </c>
      <c r="N67" s="4">
        <v>90</v>
      </c>
      <c r="O67" s="4" t="s">
        <v>103</v>
      </c>
      <c r="P67" s="4" t="s">
        <v>103</v>
      </c>
      <c r="Q67" s="4" t="s">
        <v>197</v>
      </c>
      <c r="R67" s="4" t="s">
        <v>65</v>
      </c>
      <c r="S67" s="4" t="s">
        <v>85</v>
      </c>
      <c r="T67" s="4" t="s">
        <v>68</v>
      </c>
      <c r="U67" s="4" t="s">
        <v>70</v>
      </c>
      <c r="V67" s="4">
        <v>879</v>
      </c>
      <c r="W67" s="4" t="s">
        <v>136</v>
      </c>
      <c r="X67" s="4">
        <v>20.7</v>
      </c>
      <c r="Y67" s="7">
        <v>878.94949494949401</v>
      </c>
      <c r="Z67" s="7">
        <v>83.652874962191277</v>
      </c>
      <c r="AA67" s="7">
        <v>857.13131313131305</v>
      </c>
      <c r="AB67" s="7">
        <v>92.566705900780761</v>
      </c>
      <c r="AC67" s="7">
        <v>854.383838383838</v>
      </c>
      <c r="AD67" s="7">
        <v>89.138309385940644</v>
      </c>
      <c r="AE67" s="13">
        <v>9999</v>
      </c>
      <c r="AF67" s="14">
        <v>9999</v>
      </c>
      <c r="AG67" s="14">
        <v>9999</v>
      </c>
      <c r="AH67" s="14">
        <v>9999</v>
      </c>
      <c r="AI67" s="14">
        <v>9999</v>
      </c>
      <c r="AJ67" s="14">
        <v>9999</v>
      </c>
      <c r="AK67">
        <v>9999</v>
      </c>
      <c r="AL67" s="4" t="s">
        <v>59</v>
      </c>
      <c r="AM67" t="s">
        <v>161</v>
      </c>
      <c r="AO67" s="8" t="s">
        <v>161</v>
      </c>
      <c r="AP67">
        <v>0.9</v>
      </c>
      <c r="AQ67" t="s">
        <v>161</v>
      </c>
      <c r="AR67" s="21" t="s">
        <v>205</v>
      </c>
      <c r="AS67" t="s">
        <v>59</v>
      </c>
    </row>
    <row r="68" spans="1:45" ht="34.950000000000003" customHeight="1" x14ac:dyDescent="0.3">
      <c r="A68" s="4">
        <v>65</v>
      </c>
      <c r="B68" s="4">
        <v>46</v>
      </c>
      <c r="C68" s="4">
        <v>67</v>
      </c>
      <c r="D68" s="6" t="s">
        <v>42</v>
      </c>
      <c r="E68" s="6" t="s">
        <v>264</v>
      </c>
      <c r="F68" s="6">
        <v>2013</v>
      </c>
      <c r="G68" s="4">
        <v>24</v>
      </c>
      <c r="H68" s="4" t="s">
        <v>130</v>
      </c>
      <c r="I68" s="4" t="s">
        <v>99</v>
      </c>
      <c r="J68" s="4" t="s">
        <v>99</v>
      </c>
      <c r="K68" s="4" t="s">
        <v>60</v>
      </c>
      <c r="L68" s="4">
        <v>480</v>
      </c>
      <c r="M68" s="4">
        <v>0.2</v>
      </c>
      <c r="N68" s="4" t="s">
        <v>86</v>
      </c>
      <c r="O68" s="4" t="s">
        <v>103</v>
      </c>
      <c r="P68" s="4" t="s">
        <v>103</v>
      </c>
      <c r="Q68" s="4" t="s">
        <v>197</v>
      </c>
      <c r="R68" s="4" t="s">
        <v>131</v>
      </c>
      <c r="S68" s="4" t="s">
        <v>84</v>
      </c>
      <c r="T68" s="4" t="s">
        <v>68</v>
      </c>
      <c r="U68" s="4" t="s">
        <v>70</v>
      </c>
      <c r="V68" s="4">
        <v>911</v>
      </c>
      <c r="W68" s="4" t="s">
        <v>136</v>
      </c>
      <c r="X68" s="4">
        <v>21.55</v>
      </c>
      <c r="Y68" s="7">
        <v>910.89</v>
      </c>
      <c r="Z68" s="7">
        <v>245.09</v>
      </c>
      <c r="AA68" s="7">
        <v>892.3</v>
      </c>
      <c r="AB68" s="7">
        <v>239.79</v>
      </c>
      <c r="AC68" s="7">
        <v>880.58</v>
      </c>
      <c r="AD68" s="7">
        <v>224.7</v>
      </c>
      <c r="AE68" s="13">
        <v>9999</v>
      </c>
      <c r="AF68" s="14">
        <v>9999</v>
      </c>
      <c r="AG68" s="14">
        <v>9999</v>
      </c>
      <c r="AH68" s="14">
        <v>9999</v>
      </c>
      <c r="AI68" s="14">
        <v>9999</v>
      </c>
      <c r="AJ68" s="14">
        <v>9999</v>
      </c>
      <c r="AK68">
        <v>9999</v>
      </c>
      <c r="AL68" s="4" t="s">
        <v>59</v>
      </c>
      <c r="AM68" t="s">
        <v>161</v>
      </c>
      <c r="AN68" t="s">
        <v>161</v>
      </c>
      <c r="AO68" s="8" t="s">
        <v>188</v>
      </c>
      <c r="AP68">
        <v>0.9</v>
      </c>
      <c r="AQ68" t="s">
        <v>188</v>
      </c>
      <c r="AR68" s="21"/>
      <c r="AS68" t="s">
        <v>59</v>
      </c>
    </row>
    <row r="69" spans="1:45" ht="34.950000000000003" customHeight="1" x14ac:dyDescent="0.3">
      <c r="A69" s="4">
        <v>65</v>
      </c>
      <c r="B69" s="4">
        <v>46</v>
      </c>
      <c r="C69" s="4">
        <v>68</v>
      </c>
      <c r="D69" s="6" t="s">
        <v>116</v>
      </c>
      <c r="E69" s="6" t="s">
        <v>263</v>
      </c>
      <c r="F69" s="6">
        <v>2013</v>
      </c>
      <c r="G69" s="4">
        <v>31</v>
      </c>
      <c r="H69" s="4" t="s">
        <v>130</v>
      </c>
      <c r="I69" s="4" t="s">
        <v>99</v>
      </c>
      <c r="J69" s="4" t="s">
        <v>99</v>
      </c>
      <c r="K69" s="4" t="s">
        <v>60</v>
      </c>
      <c r="L69" s="4">
        <v>480</v>
      </c>
      <c r="M69" s="4">
        <v>0.2</v>
      </c>
      <c r="N69" s="4" t="s">
        <v>86</v>
      </c>
      <c r="O69" s="4" t="s">
        <v>103</v>
      </c>
      <c r="P69" s="4" t="s">
        <v>103</v>
      </c>
      <c r="Q69" s="4" t="s">
        <v>197</v>
      </c>
      <c r="R69" s="4" t="s">
        <v>131</v>
      </c>
      <c r="S69" s="4" t="s">
        <v>84</v>
      </c>
      <c r="T69" s="4" t="s">
        <v>68</v>
      </c>
      <c r="U69" s="4" t="s">
        <v>70</v>
      </c>
      <c r="V69" s="4">
        <v>805</v>
      </c>
      <c r="W69" s="4" t="s">
        <v>136</v>
      </c>
      <c r="X69" s="4">
        <v>22.55</v>
      </c>
      <c r="Y69" s="7">
        <v>804.89</v>
      </c>
      <c r="Z69" s="7">
        <v>166.54</v>
      </c>
      <c r="AA69" s="7">
        <v>806.88</v>
      </c>
      <c r="AB69" s="7">
        <v>173.22</v>
      </c>
      <c r="AC69" s="7">
        <v>797.24</v>
      </c>
      <c r="AD69" s="7">
        <v>168.1</v>
      </c>
      <c r="AE69" s="13">
        <v>9999</v>
      </c>
      <c r="AF69" s="14">
        <v>9999</v>
      </c>
      <c r="AG69" s="14">
        <v>9999</v>
      </c>
      <c r="AH69" s="14">
        <v>9999</v>
      </c>
      <c r="AI69" s="14">
        <v>9999</v>
      </c>
      <c r="AJ69" s="14">
        <v>9999</v>
      </c>
      <c r="AK69">
        <v>9999</v>
      </c>
      <c r="AL69" s="4" t="s">
        <v>59</v>
      </c>
      <c r="AM69" t="s">
        <v>161</v>
      </c>
      <c r="AN69" t="s">
        <v>161</v>
      </c>
      <c r="AO69" s="8" t="s">
        <v>188</v>
      </c>
      <c r="AP69">
        <v>0.9</v>
      </c>
      <c r="AQ69" t="s">
        <v>188</v>
      </c>
      <c r="AR69" s="21"/>
      <c r="AS69" t="s">
        <v>59</v>
      </c>
    </row>
    <row r="70" spans="1:45" ht="34.950000000000003" customHeight="1" x14ac:dyDescent="0.3">
      <c r="A70" s="4">
        <v>65</v>
      </c>
      <c r="B70" s="4">
        <v>46</v>
      </c>
      <c r="C70" s="4">
        <v>69</v>
      </c>
      <c r="D70" s="6" t="s">
        <v>117</v>
      </c>
      <c r="E70" s="6" t="s">
        <v>262</v>
      </c>
      <c r="F70" s="6">
        <v>2013</v>
      </c>
      <c r="G70" s="4">
        <v>22</v>
      </c>
      <c r="H70" s="4" t="s">
        <v>130</v>
      </c>
      <c r="I70" s="4" t="s">
        <v>99</v>
      </c>
      <c r="J70" s="4" t="s">
        <v>99</v>
      </c>
      <c r="K70" s="4" t="s">
        <v>60</v>
      </c>
      <c r="L70" s="4">
        <v>480</v>
      </c>
      <c r="M70" s="4">
        <v>0.2</v>
      </c>
      <c r="N70" s="4" t="s">
        <v>86</v>
      </c>
      <c r="O70" s="4" t="s">
        <v>103</v>
      </c>
      <c r="P70" s="4" t="s">
        <v>103</v>
      </c>
      <c r="Q70" s="4" t="s">
        <v>197</v>
      </c>
      <c r="R70" s="4" t="s">
        <v>131</v>
      </c>
      <c r="S70" s="4" t="s">
        <v>84</v>
      </c>
      <c r="T70" s="4" t="s">
        <v>68</v>
      </c>
      <c r="U70" s="4" t="s">
        <v>70</v>
      </c>
      <c r="V70" s="4">
        <v>872</v>
      </c>
      <c r="W70" s="4" t="s">
        <v>136</v>
      </c>
      <c r="X70" s="4">
        <v>20.95</v>
      </c>
      <c r="Y70" s="7">
        <v>872.39</v>
      </c>
      <c r="Z70" s="7">
        <v>116.04</v>
      </c>
      <c r="AA70" s="7">
        <v>849.48</v>
      </c>
      <c r="AB70" s="7">
        <v>112.83</v>
      </c>
      <c r="AC70" s="7">
        <v>841.53</v>
      </c>
      <c r="AD70" s="7">
        <v>117.73</v>
      </c>
      <c r="AE70" s="13">
        <v>9999</v>
      </c>
      <c r="AF70" s="14">
        <v>9999</v>
      </c>
      <c r="AG70" s="14">
        <v>9999</v>
      </c>
      <c r="AH70" s="14">
        <v>9999</v>
      </c>
      <c r="AI70" s="14">
        <v>9999</v>
      </c>
      <c r="AJ70" s="14">
        <v>9999</v>
      </c>
      <c r="AK70">
        <v>9999</v>
      </c>
      <c r="AL70" s="4" t="s">
        <v>59</v>
      </c>
      <c r="AM70" t="s">
        <v>161</v>
      </c>
      <c r="AN70" t="s">
        <v>161</v>
      </c>
      <c r="AO70" s="8" t="s">
        <v>188</v>
      </c>
      <c r="AP70">
        <v>0.9</v>
      </c>
      <c r="AQ70" t="s">
        <v>161</v>
      </c>
      <c r="AR70" s="21"/>
      <c r="AS70" t="s">
        <v>59</v>
      </c>
    </row>
    <row r="71" spans="1:45" ht="34.950000000000003" hidden="1" customHeight="1" x14ac:dyDescent="0.3">
      <c r="A71" s="4">
        <v>66</v>
      </c>
      <c r="B71" s="4">
        <v>47</v>
      </c>
      <c r="C71" s="4">
        <v>70</v>
      </c>
      <c r="D71" s="6" t="s">
        <v>43</v>
      </c>
      <c r="E71" s="6" t="s">
        <v>261</v>
      </c>
      <c r="F71" s="6">
        <v>2016</v>
      </c>
      <c r="G71" s="4">
        <v>12</v>
      </c>
      <c r="H71" s="4" t="s">
        <v>129</v>
      </c>
      <c r="I71" s="4" t="s">
        <v>99</v>
      </c>
      <c r="J71" s="4" t="s">
        <v>99</v>
      </c>
      <c r="K71" s="4" t="s">
        <v>59</v>
      </c>
      <c r="L71" s="4" t="s">
        <v>189</v>
      </c>
      <c r="M71" s="4">
        <v>0.2</v>
      </c>
      <c r="N71" s="4">
        <v>8</v>
      </c>
      <c r="O71" s="4" t="s">
        <v>103</v>
      </c>
      <c r="P71" s="4" t="s">
        <v>103</v>
      </c>
      <c r="Q71" s="4" t="s">
        <v>197</v>
      </c>
      <c r="R71" s="4" t="s">
        <v>131</v>
      </c>
      <c r="S71" s="4" t="s">
        <v>189</v>
      </c>
      <c r="T71" s="4" t="s">
        <v>68</v>
      </c>
      <c r="U71" s="4" t="s">
        <v>70</v>
      </c>
      <c r="V71" s="4">
        <v>532</v>
      </c>
      <c r="W71" s="4" t="s">
        <v>134</v>
      </c>
      <c r="X71" s="4">
        <v>25.5</v>
      </c>
      <c r="Y71" s="7">
        <v>532.22</v>
      </c>
      <c r="Z71" s="7">
        <v>40.93</v>
      </c>
      <c r="AA71" s="7">
        <v>530.07000000000005</v>
      </c>
      <c r="AB71" s="7">
        <v>40.840000000000003</v>
      </c>
      <c r="AC71" s="7">
        <v>531.41999999999996</v>
      </c>
      <c r="AD71" s="7">
        <v>44.26</v>
      </c>
      <c r="AE71" s="13">
        <v>0.89010869565217299</v>
      </c>
      <c r="AF71" s="14">
        <v>3.8037495552200623E-2</v>
      </c>
      <c r="AG71" s="14">
        <v>0.90347826086956495</v>
      </c>
      <c r="AH71" s="14">
        <v>2.2476701917209584E-2</v>
      </c>
      <c r="AI71" s="14">
        <v>0.90869565217391302</v>
      </c>
      <c r="AJ71" s="14">
        <v>3.9190146932569406E-2</v>
      </c>
      <c r="AK71" t="s">
        <v>59</v>
      </c>
      <c r="AL71" s="4" t="s">
        <v>59</v>
      </c>
      <c r="AM71" t="s">
        <v>161</v>
      </c>
      <c r="AO71" s="8" t="s">
        <v>161</v>
      </c>
      <c r="AP71">
        <v>0.9</v>
      </c>
      <c r="AQ71" t="s">
        <v>188</v>
      </c>
      <c r="AR71" s="21" t="s">
        <v>204</v>
      </c>
      <c r="AS71" t="s">
        <v>60</v>
      </c>
    </row>
    <row r="72" spans="1:45" ht="34.950000000000003" customHeight="1" x14ac:dyDescent="0.3">
      <c r="A72" s="4">
        <v>66</v>
      </c>
      <c r="B72" s="4">
        <v>47</v>
      </c>
      <c r="C72" s="4">
        <v>71</v>
      </c>
      <c r="D72" s="6" t="s">
        <v>43</v>
      </c>
      <c r="E72" s="6" t="s">
        <v>260</v>
      </c>
      <c r="F72" s="6">
        <v>2016</v>
      </c>
      <c r="G72" s="4">
        <v>12</v>
      </c>
      <c r="H72" s="4" t="s">
        <v>129</v>
      </c>
      <c r="I72" s="4" t="s">
        <v>99</v>
      </c>
      <c r="J72" s="4" t="s">
        <v>99</v>
      </c>
      <c r="K72" s="4" t="s">
        <v>59</v>
      </c>
      <c r="L72" s="4" t="s">
        <v>189</v>
      </c>
      <c r="M72" s="4">
        <v>0.2</v>
      </c>
      <c r="N72" s="4">
        <v>8</v>
      </c>
      <c r="O72" s="4" t="s">
        <v>103</v>
      </c>
      <c r="P72" s="4" t="s">
        <v>103</v>
      </c>
      <c r="Q72" s="4" t="s">
        <v>197</v>
      </c>
      <c r="R72" s="4" t="s">
        <v>131</v>
      </c>
      <c r="S72" s="4" t="s">
        <v>189</v>
      </c>
      <c r="T72" s="4" t="s">
        <v>68</v>
      </c>
      <c r="U72" s="4" t="s">
        <v>70</v>
      </c>
      <c r="V72" s="4">
        <v>516</v>
      </c>
      <c r="W72" s="4" t="s">
        <v>134</v>
      </c>
      <c r="X72" s="4">
        <v>24.5</v>
      </c>
      <c r="Y72" s="7">
        <v>515.85</v>
      </c>
      <c r="Z72" s="7">
        <v>41.41</v>
      </c>
      <c r="AA72" s="7">
        <v>517.77</v>
      </c>
      <c r="AB72" s="7">
        <v>50.56</v>
      </c>
      <c r="AC72" s="7">
        <v>501.48</v>
      </c>
      <c r="AD72" s="7">
        <v>42.51</v>
      </c>
      <c r="AE72" s="13">
        <v>0.940750670241286</v>
      </c>
      <c r="AF72" s="14">
        <v>5.5154214039781609E-2</v>
      </c>
      <c r="AG72" s="14">
        <v>0.930134048257372</v>
      </c>
      <c r="AH72" s="14">
        <v>6.2546015921402298E-2</v>
      </c>
      <c r="AI72" s="14">
        <v>0.92048257372654096</v>
      </c>
      <c r="AJ72" s="14">
        <v>4.2076410710760612E-2</v>
      </c>
      <c r="AK72" t="s">
        <v>59</v>
      </c>
      <c r="AL72" s="4" t="s">
        <v>59</v>
      </c>
      <c r="AM72" t="s">
        <v>161</v>
      </c>
      <c r="AO72" s="8" t="s">
        <v>161</v>
      </c>
      <c r="AP72">
        <v>0.9</v>
      </c>
      <c r="AQ72" t="s">
        <v>188</v>
      </c>
      <c r="AR72" s="21" t="s">
        <v>204</v>
      </c>
      <c r="AS72" t="s">
        <v>59</v>
      </c>
    </row>
    <row r="73" spans="1:45" ht="34.950000000000003" customHeight="1" x14ac:dyDescent="0.3">
      <c r="A73" s="4">
        <v>66</v>
      </c>
      <c r="B73" s="4">
        <v>47</v>
      </c>
      <c r="C73" s="4">
        <v>72</v>
      </c>
      <c r="D73" s="6" t="s">
        <v>43</v>
      </c>
      <c r="E73" s="6" t="s">
        <v>259</v>
      </c>
      <c r="F73" s="6">
        <v>2016</v>
      </c>
      <c r="G73" s="4">
        <v>24</v>
      </c>
      <c r="H73" s="4" t="s">
        <v>129</v>
      </c>
      <c r="I73" s="4" t="s">
        <v>99</v>
      </c>
      <c r="J73" s="4" t="s">
        <v>99</v>
      </c>
      <c r="K73" s="4" t="s">
        <v>59</v>
      </c>
      <c r="L73" s="4" t="s">
        <v>189</v>
      </c>
      <c r="M73" s="4">
        <v>0.2</v>
      </c>
      <c r="N73" s="4">
        <v>8</v>
      </c>
      <c r="O73" s="4" t="s">
        <v>103</v>
      </c>
      <c r="P73" s="4" t="s">
        <v>103</v>
      </c>
      <c r="Q73" s="4" t="s">
        <v>197</v>
      </c>
      <c r="R73" s="4" t="s">
        <v>131</v>
      </c>
      <c r="S73" s="4" t="s">
        <v>189</v>
      </c>
      <c r="T73" s="4" t="s">
        <v>68</v>
      </c>
      <c r="U73" s="4" t="s">
        <v>70</v>
      </c>
      <c r="V73" s="4">
        <v>483</v>
      </c>
      <c r="W73" s="4" t="s">
        <v>134</v>
      </c>
      <c r="X73" s="4">
        <v>23.8</v>
      </c>
      <c r="Y73" s="7">
        <v>483.21</v>
      </c>
      <c r="Z73" s="7">
        <v>42.31</v>
      </c>
      <c r="AA73" s="22">
        <v>474.83</v>
      </c>
      <c r="AB73" s="22">
        <v>38.97</v>
      </c>
      <c r="AE73" s="13">
        <v>0.86538461538461497</v>
      </c>
      <c r="AF73" s="14">
        <v>4.245910399251196E-2</v>
      </c>
      <c r="AG73" s="14">
        <v>9999</v>
      </c>
      <c r="AH73" s="14">
        <v>9999</v>
      </c>
      <c r="AI73" s="14">
        <v>0.87371794871794795</v>
      </c>
      <c r="AJ73" s="14">
        <v>4.1657988822844126E-2</v>
      </c>
      <c r="AK73" t="s">
        <v>59</v>
      </c>
      <c r="AL73" s="4" t="s">
        <v>59</v>
      </c>
      <c r="AM73" t="s">
        <v>161</v>
      </c>
      <c r="AO73" s="8" t="s">
        <v>161</v>
      </c>
      <c r="AP73">
        <v>0.9</v>
      </c>
      <c r="AQ73" t="s">
        <v>161</v>
      </c>
      <c r="AR73" s="21" t="s">
        <v>204</v>
      </c>
      <c r="AS73" t="s">
        <v>59</v>
      </c>
    </row>
    <row r="74" spans="1:45" ht="34.950000000000003" hidden="1" customHeight="1" x14ac:dyDescent="0.3">
      <c r="A74" s="4">
        <v>67</v>
      </c>
      <c r="B74" s="4">
        <v>48</v>
      </c>
      <c r="C74" s="4">
        <v>73</v>
      </c>
      <c r="D74" s="6" t="s">
        <v>44</v>
      </c>
      <c r="E74" s="6" t="s">
        <v>179</v>
      </c>
      <c r="F74" s="6">
        <v>2015</v>
      </c>
      <c r="G74" s="4">
        <v>18</v>
      </c>
      <c r="H74" s="4" t="s">
        <v>129</v>
      </c>
      <c r="I74" s="4" t="s">
        <v>99</v>
      </c>
      <c r="J74" s="4" t="s">
        <v>99</v>
      </c>
      <c r="K74" s="4" t="s">
        <v>59</v>
      </c>
      <c r="L74" s="4" t="s">
        <v>189</v>
      </c>
      <c r="M74" s="4">
        <v>0.2</v>
      </c>
      <c r="N74" s="4">
        <v>8</v>
      </c>
      <c r="O74" s="4" t="s">
        <v>118</v>
      </c>
      <c r="P74" s="4" t="s">
        <v>118</v>
      </c>
      <c r="Q74" s="4" t="s">
        <v>197</v>
      </c>
      <c r="R74" s="4" t="s">
        <v>131</v>
      </c>
      <c r="S74" s="4" t="s">
        <v>189</v>
      </c>
      <c r="T74" s="4" t="s">
        <v>68</v>
      </c>
      <c r="U74" s="4" t="s">
        <v>70</v>
      </c>
      <c r="V74" s="4">
        <v>463</v>
      </c>
      <c r="W74" s="4" t="s">
        <v>134</v>
      </c>
      <c r="X74" s="4">
        <v>23.8</v>
      </c>
      <c r="Y74" s="7">
        <v>463</v>
      </c>
      <c r="Z74" s="7">
        <v>42.426406871192846</v>
      </c>
      <c r="AA74" s="7">
        <v>456</v>
      </c>
      <c r="AB74" s="7">
        <v>46.66904755831213</v>
      </c>
      <c r="AC74" s="7">
        <v>455</v>
      </c>
      <c r="AD74" s="7">
        <v>46.66904755831213</v>
      </c>
      <c r="AE74" s="13">
        <v>9999</v>
      </c>
      <c r="AF74" s="14">
        <v>9999</v>
      </c>
      <c r="AG74" s="14">
        <v>9999</v>
      </c>
      <c r="AH74" s="14">
        <v>9999</v>
      </c>
      <c r="AI74" s="14">
        <v>9999</v>
      </c>
      <c r="AJ74" s="14">
        <v>9999</v>
      </c>
      <c r="AK74">
        <v>9999</v>
      </c>
      <c r="AL74" s="4" t="s">
        <v>59</v>
      </c>
      <c r="AM74" t="s">
        <v>161</v>
      </c>
      <c r="AO74" s="8" t="s">
        <v>161</v>
      </c>
      <c r="AP74">
        <v>0.9</v>
      </c>
      <c r="AQ74" t="s">
        <v>188</v>
      </c>
      <c r="AR74" s="21" t="s">
        <v>205</v>
      </c>
      <c r="AS74" t="s">
        <v>60</v>
      </c>
    </row>
    <row r="75" spans="1:45" ht="34.950000000000003" customHeight="1" x14ac:dyDescent="0.3">
      <c r="A75" s="4">
        <v>68</v>
      </c>
      <c r="B75" s="4">
        <v>49</v>
      </c>
      <c r="C75" s="4">
        <v>74</v>
      </c>
      <c r="D75" s="6" t="s">
        <v>45</v>
      </c>
      <c r="E75" s="6" t="s">
        <v>180</v>
      </c>
      <c r="F75" s="6">
        <v>2013</v>
      </c>
      <c r="G75" s="4">
        <v>14</v>
      </c>
      <c r="H75" s="4" t="s">
        <v>130</v>
      </c>
      <c r="I75" s="4" t="s">
        <v>119</v>
      </c>
      <c r="J75" s="4" t="s">
        <v>278</v>
      </c>
      <c r="K75" s="4" t="s">
        <v>59</v>
      </c>
      <c r="L75" s="4" t="s">
        <v>189</v>
      </c>
      <c r="M75" s="4" t="s">
        <v>86</v>
      </c>
      <c r="N75" s="4" t="s">
        <v>86</v>
      </c>
      <c r="O75" s="4" t="s">
        <v>98</v>
      </c>
      <c r="P75" s="4" t="s">
        <v>275</v>
      </c>
      <c r="Q75" s="4" t="s">
        <v>198</v>
      </c>
      <c r="R75" s="4" t="s">
        <v>131</v>
      </c>
      <c r="S75" s="4" t="s">
        <v>189</v>
      </c>
      <c r="T75" s="4" t="s">
        <v>68</v>
      </c>
      <c r="U75" s="4" t="s">
        <v>72</v>
      </c>
      <c r="V75" s="4">
        <v>561</v>
      </c>
      <c r="W75" s="4" t="s">
        <v>136</v>
      </c>
      <c r="X75" s="4">
        <v>23.93</v>
      </c>
      <c r="Y75" s="7">
        <v>561</v>
      </c>
      <c r="Z75" s="7">
        <v>29.933259094191531</v>
      </c>
      <c r="AA75" s="22">
        <v>547</v>
      </c>
      <c r="AB75" s="22">
        <v>28.436596139481953</v>
      </c>
      <c r="AE75" s="13">
        <v>87.93</v>
      </c>
      <c r="AF75" s="14">
        <v>10.326974387496078</v>
      </c>
      <c r="AG75" s="14">
        <v>9999</v>
      </c>
      <c r="AH75" s="14">
        <v>9999</v>
      </c>
      <c r="AI75" s="14">
        <v>86</v>
      </c>
      <c r="AJ75" s="14">
        <v>10.701140126173472</v>
      </c>
      <c r="AK75" t="s">
        <v>59</v>
      </c>
      <c r="AL75" s="4" t="s">
        <v>59</v>
      </c>
      <c r="AM75" t="s">
        <v>161</v>
      </c>
      <c r="AO75" s="8" t="s">
        <v>188</v>
      </c>
      <c r="AP75">
        <v>0.9</v>
      </c>
      <c r="AQ75" t="s">
        <v>188</v>
      </c>
      <c r="AR75" s="21" t="s">
        <v>205</v>
      </c>
      <c r="AS75" t="s">
        <v>59</v>
      </c>
    </row>
    <row r="76" spans="1:45" ht="34.950000000000003" customHeight="1" x14ac:dyDescent="0.3">
      <c r="A76" s="4">
        <v>69</v>
      </c>
      <c r="B76" s="4">
        <v>50</v>
      </c>
      <c r="C76" s="4">
        <v>75</v>
      </c>
      <c r="D76" s="6" t="s">
        <v>46</v>
      </c>
      <c r="E76" s="6" t="s">
        <v>258</v>
      </c>
      <c r="F76" s="6">
        <v>2015</v>
      </c>
      <c r="G76" s="4">
        <v>26</v>
      </c>
      <c r="H76" s="4" t="s">
        <v>129</v>
      </c>
      <c r="I76" s="4" t="s">
        <v>95</v>
      </c>
      <c r="J76" s="4" t="s">
        <v>95</v>
      </c>
      <c r="K76" s="4" t="s">
        <v>59</v>
      </c>
      <c r="L76" s="4" t="s">
        <v>189</v>
      </c>
      <c r="M76" s="4">
        <v>0.1</v>
      </c>
      <c r="N76" s="4">
        <v>9</v>
      </c>
      <c r="O76" s="4" t="s">
        <v>103</v>
      </c>
      <c r="P76" s="4" t="s">
        <v>103</v>
      </c>
      <c r="Q76" s="4" t="s">
        <v>197</v>
      </c>
      <c r="R76" s="4" t="s">
        <v>65</v>
      </c>
      <c r="S76" s="4" t="s">
        <v>189</v>
      </c>
      <c r="T76" s="4" t="s">
        <v>67</v>
      </c>
      <c r="U76" s="4" t="s">
        <v>70</v>
      </c>
      <c r="V76" s="4">
        <v>243</v>
      </c>
      <c r="W76" s="4" t="s">
        <v>132</v>
      </c>
      <c r="X76" s="4">
        <v>9999</v>
      </c>
      <c r="Y76" s="7">
        <v>242.934</v>
      </c>
      <c r="Z76" s="7">
        <v>24.788</v>
      </c>
      <c r="AA76" s="7">
        <v>240.25800000000001</v>
      </c>
      <c r="AB76" s="7">
        <v>19.497</v>
      </c>
      <c r="AC76" s="7">
        <v>9999</v>
      </c>
      <c r="AD76" s="7">
        <v>9999</v>
      </c>
      <c r="AE76" s="13">
        <v>9999</v>
      </c>
      <c r="AF76" s="14">
        <v>9999</v>
      </c>
      <c r="AG76" s="14">
        <v>9999</v>
      </c>
      <c r="AH76" s="14">
        <v>9999</v>
      </c>
      <c r="AI76" s="14">
        <v>9999</v>
      </c>
      <c r="AJ76" s="14">
        <v>9999</v>
      </c>
      <c r="AK76">
        <v>9999</v>
      </c>
      <c r="AL76" s="4" t="s">
        <v>59</v>
      </c>
      <c r="AM76" t="s">
        <v>161</v>
      </c>
      <c r="AO76" s="8" t="s">
        <v>161</v>
      </c>
      <c r="AP76">
        <v>0.9</v>
      </c>
      <c r="AQ76" t="s">
        <v>161</v>
      </c>
      <c r="AR76" s="21"/>
      <c r="AS76" t="s">
        <v>59</v>
      </c>
    </row>
    <row r="77" spans="1:45" ht="34.950000000000003" customHeight="1" x14ac:dyDescent="0.3">
      <c r="A77" s="4">
        <v>69</v>
      </c>
      <c r="B77" s="4">
        <v>50</v>
      </c>
      <c r="C77" s="4">
        <v>76</v>
      </c>
      <c r="D77" s="6" t="s">
        <v>121</v>
      </c>
      <c r="E77" s="6" t="s">
        <v>257</v>
      </c>
      <c r="F77" s="6">
        <v>2015</v>
      </c>
      <c r="G77" s="4">
        <v>59</v>
      </c>
      <c r="H77" s="4" t="s">
        <v>129</v>
      </c>
      <c r="I77" s="4" t="s">
        <v>95</v>
      </c>
      <c r="J77" s="4" t="s">
        <v>95</v>
      </c>
      <c r="K77" s="4" t="s">
        <v>59</v>
      </c>
      <c r="L77" s="4" t="s">
        <v>189</v>
      </c>
      <c r="M77" s="4">
        <v>0.1</v>
      </c>
      <c r="N77" s="4">
        <v>9</v>
      </c>
      <c r="O77" s="4" t="s">
        <v>103</v>
      </c>
      <c r="P77" s="4" t="s">
        <v>103</v>
      </c>
      <c r="Q77" s="4" t="s">
        <v>197</v>
      </c>
      <c r="R77" s="4" t="s">
        <v>65</v>
      </c>
      <c r="S77" s="4" t="s">
        <v>189</v>
      </c>
      <c r="T77" s="4" t="s">
        <v>67</v>
      </c>
      <c r="U77" s="4" t="s">
        <v>70</v>
      </c>
      <c r="V77" s="4">
        <v>227</v>
      </c>
      <c r="W77" s="4" t="s">
        <v>132</v>
      </c>
      <c r="X77" s="4">
        <v>9999</v>
      </c>
      <c r="Y77" s="7">
        <v>227.32599999999999</v>
      </c>
      <c r="Z77" s="7">
        <v>32.223999999999997</v>
      </c>
      <c r="AA77" s="7">
        <v>224.44499999999999</v>
      </c>
      <c r="AB77" s="7">
        <v>24.027999999999999</v>
      </c>
      <c r="AC77" s="7">
        <v>9999</v>
      </c>
      <c r="AD77" s="7">
        <v>9999</v>
      </c>
      <c r="AE77" s="13">
        <v>9999</v>
      </c>
      <c r="AF77" s="14">
        <v>9999</v>
      </c>
      <c r="AG77" s="14">
        <v>9999</v>
      </c>
      <c r="AH77" s="14">
        <v>9999</v>
      </c>
      <c r="AI77" s="14">
        <v>9999</v>
      </c>
      <c r="AJ77" s="14">
        <v>9999</v>
      </c>
      <c r="AK77">
        <v>9999</v>
      </c>
      <c r="AL77" s="4" t="s">
        <v>59</v>
      </c>
      <c r="AM77" t="s">
        <v>161</v>
      </c>
      <c r="AO77" s="8" t="s">
        <v>161</v>
      </c>
      <c r="AP77">
        <v>0.9</v>
      </c>
      <c r="AQ77" t="s">
        <v>188</v>
      </c>
      <c r="AR77" s="21"/>
      <c r="AS77" t="s">
        <v>59</v>
      </c>
    </row>
    <row r="78" spans="1:45" ht="34.950000000000003" customHeight="1" x14ac:dyDescent="0.3">
      <c r="A78" s="4">
        <v>70</v>
      </c>
      <c r="B78" s="4">
        <v>51</v>
      </c>
      <c r="C78" s="4">
        <v>77</v>
      </c>
      <c r="D78" s="6" t="s">
        <v>47</v>
      </c>
      <c r="E78" s="6" t="s">
        <v>256</v>
      </c>
      <c r="F78" s="6">
        <v>2016</v>
      </c>
      <c r="G78" s="4">
        <v>42</v>
      </c>
      <c r="H78" s="4" t="s">
        <v>129</v>
      </c>
      <c r="I78" s="4" t="s">
        <v>99</v>
      </c>
      <c r="J78" s="4" t="s">
        <v>99</v>
      </c>
      <c r="K78" s="4" t="s">
        <v>59</v>
      </c>
      <c r="L78" s="4" t="s">
        <v>189</v>
      </c>
      <c r="M78" s="4">
        <v>0.02</v>
      </c>
      <c r="N78" s="4">
        <v>490</v>
      </c>
      <c r="O78" s="4" t="s">
        <v>103</v>
      </c>
      <c r="P78" s="4" t="s">
        <v>103</v>
      </c>
      <c r="Q78" s="4" t="s">
        <v>197</v>
      </c>
      <c r="R78" s="4" t="s">
        <v>131</v>
      </c>
      <c r="S78" s="4" t="s">
        <v>189</v>
      </c>
      <c r="T78" s="4" t="s">
        <v>67</v>
      </c>
      <c r="U78" s="4" t="s">
        <v>70</v>
      </c>
      <c r="V78" s="4">
        <v>167</v>
      </c>
      <c r="W78" s="4" t="s">
        <v>132</v>
      </c>
      <c r="X78" s="4">
        <v>21.4</v>
      </c>
      <c r="Y78" s="11">
        <v>167</v>
      </c>
      <c r="Z78" s="11">
        <v>115.5</v>
      </c>
      <c r="AA78" s="11">
        <v>132.80000000000001</v>
      </c>
      <c r="AB78" s="11">
        <v>88.5</v>
      </c>
      <c r="AC78" s="11">
        <v>63.5</v>
      </c>
      <c r="AD78" s="11">
        <v>50.8</v>
      </c>
      <c r="AE78" s="12">
        <v>167</v>
      </c>
      <c r="AF78" s="11">
        <v>115.5</v>
      </c>
      <c r="AG78" s="11">
        <v>132.80000000000001</v>
      </c>
      <c r="AH78" s="11">
        <v>88.5</v>
      </c>
      <c r="AI78" s="11">
        <v>63.5</v>
      </c>
      <c r="AJ78" s="11">
        <v>50.8</v>
      </c>
      <c r="AK78" t="s">
        <v>138</v>
      </c>
      <c r="AL78" s="4" t="s">
        <v>59</v>
      </c>
      <c r="AM78" t="s">
        <v>161</v>
      </c>
      <c r="AO78" s="8" t="s">
        <v>161</v>
      </c>
      <c r="AP78">
        <v>0.9</v>
      </c>
      <c r="AQ78" t="s">
        <v>161</v>
      </c>
      <c r="AR78" s="21"/>
      <c r="AS78" t="s">
        <v>59</v>
      </c>
    </row>
    <row r="79" spans="1:45" ht="34.950000000000003" customHeight="1" x14ac:dyDescent="0.3">
      <c r="A79" s="4">
        <v>70</v>
      </c>
      <c r="B79" s="4">
        <v>51</v>
      </c>
      <c r="C79" s="4">
        <v>78</v>
      </c>
      <c r="D79" s="6" t="s">
        <v>47</v>
      </c>
      <c r="E79" s="6" t="s">
        <v>255</v>
      </c>
      <c r="F79" s="6">
        <v>2016</v>
      </c>
      <c r="G79" s="4">
        <v>38</v>
      </c>
      <c r="H79" s="4" t="s">
        <v>129</v>
      </c>
      <c r="I79" s="4" t="s">
        <v>99</v>
      </c>
      <c r="J79" s="4" t="s">
        <v>99</v>
      </c>
      <c r="K79" s="4" t="s">
        <v>59</v>
      </c>
      <c r="L79" s="4" t="s">
        <v>189</v>
      </c>
      <c r="M79" s="4">
        <v>0.02</v>
      </c>
      <c r="N79" s="4">
        <v>490</v>
      </c>
      <c r="O79" s="4" t="s">
        <v>103</v>
      </c>
      <c r="P79" s="4" t="s">
        <v>103</v>
      </c>
      <c r="Q79" s="4" t="s">
        <v>197</v>
      </c>
      <c r="R79" s="4" t="s">
        <v>131</v>
      </c>
      <c r="S79" s="4" t="s">
        <v>189</v>
      </c>
      <c r="T79" s="4" t="s">
        <v>67</v>
      </c>
      <c r="U79" s="4" t="s">
        <v>70</v>
      </c>
      <c r="V79" s="4">
        <v>127</v>
      </c>
      <c r="W79" s="4" t="s">
        <v>132</v>
      </c>
      <c r="X79" s="4">
        <v>21.7</v>
      </c>
      <c r="Y79" s="11">
        <v>127.9</v>
      </c>
      <c r="Z79" s="11">
        <v>79.8</v>
      </c>
      <c r="AA79" s="11">
        <v>82.2</v>
      </c>
      <c r="AB79" s="11">
        <v>44.3</v>
      </c>
      <c r="AC79" s="11">
        <v>9999</v>
      </c>
      <c r="AD79" s="11">
        <v>9999</v>
      </c>
      <c r="AE79" s="12">
        <v>127.9</v>
      </c>
      <c r="AF79" s="11">
        <v>79.8</v>
      </c>
      <c r="AG79" s="11">
        <v>82.2</v>
      </c>
      <c r="AH79" s="11">
        <v>44.3</v>
      </c>
      <c r="AI79" s="11">
        <v>9999</v>
      </c>
      <c r="AJ79" s="11">
        <v>9999</v>
      </c>
      <c r="AK79" t="s">
        <v>138</v>
      </c>
      <c r="AL79" s="4" t="s">
        <v>59</v>
      </c>
      <c r="AM79" t="s">
        <v>161</v>
      </c>
      <c r="AO79" s="8" t="s">
        <v>161</v>
      </c>
      <c r="AP79">
        <v>0.9</v>
      </c>
      <c r="AQ79" t="s">
        <v>161</v>
      </c>
      <c r="AR79" s="21"/>
      <c r="AS79" t="s">
        <v>59</v>
      </c>
    </row>
    <row r="80" spans="1:45" ht="34.950000000000003" customHeight="1" x14ac:dyDescent="0.3">
      <c r="A80" s="4">
        <v>71</v>
      </c>
      <c r="B80" s="4">
        <v>52</v>
      </c>
      <c r="C80" s="4">
        <v>79</v>
      </c>
      <c r="D80" s="6" t="s">
        <v>140</v>
      </c>
      <c r="E80" s="6" t="s">
        <v>181</v>
      </c>
      <c r="F80" s="6">
        <v>2010</v>
      </c>
      <c r="G80" s="4">
        <v>23</v>
      </c>
      <c r="H80" s="4" t="s">
        <v>129</v>
      </c>
      <c r="I80" s="4" t="s">
        <v>190</v>
      </c>
      <c r="J80" s="4" t="s">
        <v>278</v>
      </c>
      <c r="K80" s="4" t="s">
        <v>59</v>
      </c>
      <c r="L80" s="4" t="s">
        <v>189</v>
      </c>
      <c r="M80" s="4" t="s">
        <v>86</v>
      </c>
      <c r="N80" s="4" t="s">
        <v>86</v>
      </c>
      <c r="O80" s="4" t="s">
        <v>102</v>
      </c>
      <c r="P80" s="4" t="s">
        <v>102</v>
      </c>
      <c r="Q80" s="4" t="s">
        <v>198</v>
      </c>
      <c r="R80" s="4" t="s">
        <v>65</v>
      </c>
      <c r="S80" s="4" t="s">
        <v>189</v>
      </c>
      <c r="T80" s="4" t="s">
        <v>68</v>
      </c>
      <c r="U80" s="4" t="s">
        <v>72</v>
      </c>
      <c r="V80" s="4" t="s">
        <v>191</v>
      </c>
      <c r="W80" s="4" t="s">
        <v>136</v>
      </c>
      <c r="X80" s="4">
        <v>9999</v>
      </c>
      <c r="Y80" s="11">
        <v>76.162361623616206</v>
      </c>
      <c r="Z80" s="11">
        <v>12.210788749393901</v>
      </c>
      <c r="AA80" s="23">
        <v>70.295202952029499</v>
      </c>
      <c r="AB80" s="23">
        <v>13.095628513842582</v>
      </c>
      <c r="AE80" s="12">
        <v>76.162361623616206</v>
      </c>
      <c r="AF80" s="11">
        <v>12.210788749393901</v>
      </c>
      <c r="AG80" s="11">
        <v>9999</v>
      </c>
      <c r="AH80" s="11">
        <v>9999</v>
      </c>
      <c r="AI80" s="11">
        <v>70.295202952029499</v>
      </c>
      <c r="AJ80" s="11">
        <v>13.095628513842582</v>
      </c>
      <c r="AK80" t="s">
        <v>59</v>
      </c>
      <c r="AL80" s="4" t="s">
        <v>138</v>
      </c>
      <c r="AM80" s="8" t="s">
        <v>161</v>
      </c>
      <c r="AO80" s="8" t="s">
        <v>188</v>
      </c>
      <c r="AP80">
        <v>0.9</v>
      </c>
      <c r="AQ80" t="s">
        <v>188</v>
      </c>
      <c r="AR80" s="21" t="s">
        <v>205</v>
      </c>
      <c r="AS80" t="s">
        <v>59</v>
      </c>
    </row>
    <row r="81" spans="1:45" ht="34.950000000000003" hidden="1" customHeight="1" x14ac:dyDescent="0.3">
      <c r="A81" s="4">
        <v>72</v>
      </c>
      <c r="B81" s="4">
        <v>53</v>
      </c>
      <c r="C81" s="4">
        <v>80</v>
      </c>
      <c r="D81" s="6" t="s">
        <v>48</v>
      </c>
      <c r="E81" s="6" t="s">
        <v>254</v>
      </c>
      <c r="F81" s="6">
        <v>2014</v>
      </c>
      <c r="G81" s="4">
        <v>18</v>
      </c>
      <c r="H81" s="4" t="s">
        <v>129</v>
      </c>
      <c r="I81" s="4" t="s">
        <v>123</v>
      </c>
      <c r="J81" s="4" t="s">
        <v>278</v>
      </c>
      <c r="K81" s="4" t="s">
        <v>60</v>
      </c>
      <c r="L81" s="4">
        <v>36</v>
      </c>
      <c r="M81" s="4" t="s">
        <v>86</v>
      </c>
      <c r="N81" s="4" t="s">
        <v>86</v>
      </c>
      <c r="O81" s="4" t="s">
        <v>118</v>
      </c>
      <c r="P81" s="4" t="s">
        <v>118</v>
      </c>
      <c r="Q81" s="4" t="s">
        <v>197</v>
      </c>
      <c r="R81" s="4" t="s">
        <v>131</v>
      </c>
      <c r="S81" s="4" t="s">
        <v>85</v>
      </c>
      <c r="T81" s="4" t="s">
        <v>68</v>
      </c>
      <c r="U81" s="4" t="s">
        <v>71</v>
      </c>
      <c r="V81" s="4">
        <v>552</v>
      </c>
      <c r="W81" s="4" t="s">
        <v>136</v>
      </c>
      <c r="X81" s="4">
        <v>23.95</v>
      </c>
      <c r="Y81" s="7">
        <v>552</v>
      </c>
      <c r="Z81" s="7">
        <v>60.07579212960907</v>
      </c>
      <c r="AA81" s="22">
        <v>553</v>
      </c>
      <c r="AB81" s="22">
        <v>60.07579212960907</v>
      </c>
      <c r="AE81" s="13">
        <v>9999</v>
      </c>
      <c r="AF81" s="14">
        <v>9999</v>
      </c>
      <c r="AG81" s="14">
        <v>9999</v>
      </c>
      <c r="AH81" s="14">
        <v>9999</v>
      </c>
      <c r="AI81" s="14">
        <v>9999</v>
      </c>
      <c r="AJ81" s="14">
        <v>9999</v>
      </c>
      <c r="AL81" s="4" t="s">
        <v>59</v>
      </c>
      <c r="AM81" t="s">
        <v>161</v>
      </c>
      <c r="AO81" s="8" t="s">
        <v>188</v>
      </c>
      <c r="AP81">
        <v>0.9</v>
      </c>
      <c r="AQ81" t="s">
        <v>161</v>
      </c>
      <c r="AR81" s="21" t="s">
        <v>205</v>
      </c>
      <c r="AS81" t="s">
        <v>60</v>
      </c>
    </row>
    <row r="82" spans="1:45" ht="34.950000000000003" hidden="1" customHeight="1" x14ac:dyDescent="0.3">
      <c r="A82" s="4">
        <v>72</v>
      </c>
      <c r="B82" s="4">
        <v>53</v>
      </c>
      <c r="C82" s="4">
        <v>81</v>
      </c>
      <c r="D82" s="6" t="s">
        <v>122</v>
      </c>
      <c r="E82" s="6" t="s">
        <v>253</v>
      </c>
      <c r="F82" s="6">
        <v>2014</v>
      </c>
      <c r="G82" s="4">
        <v>16</v>
      </c>
      <c r="H82" s="4" t="s">
        <v>129</v>
      </c>
      <c r="I82" s="4" t="s">
        <v>123</v>
      </c>
      <c r="J82" s="4" t="s">
        <v>278</v>
      </c>
      <c r="K82" s="4" t="s">
        <v>60</v>
      </c>
      <c r="L82" s="4">
        <v>36</v>
      </c>
      <c r="M82" s="4" t="s">
        <v>86</v>
      </c>
      <c r="N82" s="4" t="s">
        <v>86</v>
      </c>
      <c r="O82" s="4" t="s">
        <v>118</v>
      </c>
      <c r="P82" s="4" t="s">
        <v>118</v>
      </c>
      <c r="Q82" s="4" t="s">
        <v>197</v>
      </c>
      <c r="R82" s="4" t="s">
        <v>131</v>
      </c>
      <c r="S82" s="4" t="s">
        <v>85</v>
      </c>
      <c r="T82" s="4" t="s">
        <v>68</v>
      </c>
      <c r="U82" s="4" t="s">
        <v>71</v>
      </c>
      <c r="V82" s="4">
        <v>622</v>
      </c>
      <c r="W82" s="4" t="s">
        <v>136</v>
      </c>
      <c r="X82" s="4">
        <v>9999</v>
      </c>
      <c r="Y82" s="7">
        <v>622</v>
      </c>
      <c r="Z82" s="7">
        <v>95.28</v>
      </c>
      <c r="AA82" s="22">
        <v>613</v>
      </c>
      <c r="AB82" s="22">
        <v>86.2</v>
      </c>
      <c r="AE82" s="13">
        <v>9999</v>
      </c>
      <c r="AF82" s="14">
        <v>9999</v>
      </c>
      <c r="AG82" s="14">
        <v>9999</v>
      </c>
      <c r="AH82" s="14">
        <v>9999</v>
      </c>
      <c r="AI82" s="14">
        <v>9999</v>
      </c>
      <c r="AJ82" s="14">
        <v>9999</v>
      </c>
      <c r="AL82" s="4" t="s">
        <v>59</v>
      </c>
      <c r="AM82" t="s">
        <v>161</v>
      </c>
      <c r="AO82" s="8" t="s">
        <v>188</v>
      </c>
      <c r="AP82">
        <v>0.9</v>
      </c>
      <c r="AQ82" t="s">
        <v>161</v>
      </c>
      <c r="AR82" s="21" t="s">
        <v>205</v>
      </c>
      <c r="AS82" t="s">
        <v>60</v>
      </c>
    </row>
    <row r="83" spans="1:45" ht="34.950000000000003" customHeight="1" x14ac:dyDescent="0.3">
      <c r="A83" s="4">
        <v>73</v>
      </c>
      <c r="B83" s="4">
        <v>54</v>
      </c>
      <c r="C83" s="4">
        <v>82</v>
      </c>
      <c r="D83" s="6" t="s">
        <v>49</v>
      </c>
      <c r="E83" s="6" t="s">
        <v>182</v>
      </c>
      <c r="F83" s="6">
        <v>2014</v>
      </c>
      <c r="G83" s="4">
        <v>44</v>
      </c>
      <c r="H83" s="4" t="s">
        <v>129</v>
      </c>
      <c r="I83" s="4" t="s">
        <v>95</v>
      </c>
      <c r="J83" s="4" t="s">
        <v>95</v>
      </c>
      <c r="K83" s="4" t="s">
        <v>60</v>
      </c>
      <c r="L83" s="4">
        <v>50</v>
      </c>
      <c r="M83" s="4">
        <v>0.15</v>
      </c>
      <c r="N83" s="4">
        <v>17</v>
      </c>
      <c r="O83" s="4" t="s">
        <v>110</v>
      </c>
      <c r="P83" s="4" t="s">
        <v>110</v>
      </c>
      <c r="Q83" s="4" t="s">
        <v>198</v>
      </c>
      <c r="R83" s="4" t="s">
        <v>131</v>
      </c>
      <c r="S83" s="4" t="s">
        <v>85</v>
      </c>
      <c r="T83" s="4" t="s">
        <v>68</v>
      </c>
      <c r="U83" s="4" t="s">
        <v>92</v>
      </c>
      <c r="V83" s="4">
        <v>753</v>
      </c>
      <c r="W83" s="4" t="s">
        <v>136</v>
      </c>
      <c r="X83" s="4">
        <v>25</v>
      </c>
      <c r="Y83" s="7">
        <v>753</v>
      </c>
      <c r="Z83" s="7">
        <v>141</v>
      </c>
      <c r="AA83" s="7">
        <v>742</v>
      </c>
      <c r="AB83" s="7">
        <v>141</v>
      </c>
      <c r="AC83" s="7">
        <v>9999</v>
      </c>
      <c r="AD83" s="7">
        <v>9999</v>
      </c>
      <c r="AE83" s="13">
        <v>0.84209790209790203</v>
      </c>
      <c r="AF83" s="14">
        <v>0.11256423530903174</v>
      </c>
      <c r="AG83" s="14">
        <v>0.83389277389277305</v>
      </c>
      <c r="AH83" s="14">
        <v>0.11874908340293497</v>
      </c>
      <c r="AI83" s="14">
        <v>9999</v>
      </c>
      <c r="AJ83" s="14">
        <v>9999</v>
      </c>
      <c r="AK83" t="s">
        <v>59</v>
      </c>
      <c r="AL83" s="4" t="s">
        <v>59</v>
      </c>
      <c r="AM83" t="s">
        <v>161</v>
      </c>
      <c r="AO83" s="8" t="s">
        <v>188</v>
      </c>
      <c r="AP83">
        <v>0.9</v>
      </c>
      <c r="AQ83" t="s">
        <v>161</v>
      </c>
      <c r="AR83" s="21" t="s">
        <v>205</v>
      </c>
      <c r="AS83" t="s">
        <v>59</v>
      </c>
    </row>
    <row r="84" spans="1:45" ht="34.950000000000003" customHeight="1" x14ac:dyDescent="0.3">
      <c r="A84" s="4">
        <v>74</v>
      </c>
      <c r="B84" s="4">
        <v>55</v>
      </c>
      <c r="C84" s="4">
        <v>83</v>
      </c>
      <c r="D84" s="6" t="s">
        <v>202</v>
      </c>
      <c r="E84" s="6" t="s">
        <v>252</v>
      </c>
      <c r="F84" s="6">
        <v>2013</v>
      </c>
      <c r="G84" s="4">
        <v>15</v>
      </c>
      <c r="H84" s="4" t="s">
        <v>130</v>
      </c>
      <c r="I84" s="4" t="s">
        <v>99</v>
      </c>
      <c r="J84" s="4" t="s">
        <v>99</v>
      </c>
      <c r="K84" s="4" t="s">
        <v>60</v>
      </c>
      <c r="L84" s="4">
        <v>750</v>
      </c>
      <c r="M84" s="4">
        <v>0.1</v>
      </c>
      <c r="N84" s="4">
        <v>8</v>
      </c>
      <c r="O84" s="4" t="s">
        <v>103</v>
      </c>
      <c r="P84" s="4" t="s">
        <v>103</v>
      </c>
      <c r="Q84" s="4" t="s">
        <v>197</v>
      </c>
      <c r="R84" s="4" t="s">
        <v>65</v>
      </c>
      <c r="S84" s="4" t="s">
        <v>84</v>
      </c>
      <c r="T84" s="4" t="s">
        <v>68</v>
      </c>
      <c r="U84" s="4" t="s">
        <v>70</v>
      </c>
      <c r="V84" s="4">
        <v>992</v>
      </c>
      <c r="W84" s="4" t="s">
        <v>136</v>
      </c>
      <c r="X84" s="4">
        <v>21.5</v>
      </c>
      <c r="Y84" s="7">
        <v>989</v>
      </c>
      <c r="Z84" s="7">
        <v>147</v>
      </c>
      <c r="AA84" s="7">
        <v>9999</v>
      </c>
      <c r="AB84" s="7">
        <v>9999</v>
      </c>
      <c r="AC84" s="7">
        <v>973</v>
      </c>
      <c r="AD84" s="7">
        <v>135</v>
      </c>
      <c r="AE84" s="13">
        <v>7.8</v>
      </c>
      <c r="AF84" s="14">
        <v>3</v>
      </c>
      <c r="AG84" s="14">
        <v>9999</v>
      </c>
      <c r="AH84" s="14">
        <v>9999</v>
      </c>
      <c r="AI84" s="14">
        <v>7.6</v>
      </c>
      <c r="AJ84" s="14">
        <v>2</v>
      </c>
      <c r="AK84" t="s">
        <v>138</v>
      </c>
      <c r="AL84" s="4" t="s">
        <v>59</v>
      </c>
      <c r="AN84" t="s">
        <v>161</v>
      </c>
      <c r="AO84" s="8" t="s">
        <v>188</v>
      </c>
      <c r="AP84">
        <v>0.9</v>
      </c>
      <c r="AQ84" t="s">
        <v>188</v>
      </c>
      <c r="AR84" s="21" t="s">
        <v>205</v>
      </c>
      <c r="AS84" t="s">
        <v>59</v>
      </c>
    </row>
    <row r="85" spans="1:45" ht="34.950000000000003" hidden="1" customHeight="1" x14ac:dyDescent="0.3">
      <c r="A85" s="4">
        <v>75</v>
      </c>
      <c r="B85" s="4">
        <v>56</v>
      </c>
      <c r="C85" s="4">
        <v>84</v>
      </c>
      <c r="D85" s="6" t="s">
        <v>50</v>
      </c>
      <c r="E85" s="6" t="s">
        <v>251</v>
      </c>
      <c r="F85" s="6">
        <v>2016</v>
      </c>
      <c r="G85" s="4">
        <v>22</v>
      </c>
      <c r="H85" s="4" t="s">
        <v>130</v>
      </c>
      <c r="I85" s="4" t="s">
        <v>99</v>
      </c>
      <c r="J85" s="4" t="s">
        <v>99</v>
      </c>
      <c r="K85" s="4" t="s">
        <v>60</v>
      </c>
      <c r="L85" s="4" t="s">
        <v>189</v>
      </c>
      <c r="M85" s="4">
        <v>0.1</v>
      </c>
      <c r="N85" s="4">
        <v>180</v>
      </c>
      <c r="O85" s="4" t="s">
        <v>103</v>
      </c>
      <c r="P85" s="4" t="s">
        <v>103</v>
      </c>
      <c r="Q85" s="4" t="s">
        <v>197</v>
      </c>
      <c r="R85" s="4" t="s">
        <v>131</v>
      </c>
      <c r="S85" s="4" t="s">
        <v>84</v>
      </c>
      <c r="T85" s="4" t="s">
        <v>68</v>
      </c>
      <c r="U85" s="4" t="s">
        <v>70</v>
      </c>
      <c r="V85" s="4">
        <v>573</v>
      </c>
      <c r="W85" s="4" t="s">
        <v>136</v>
      </c>
      <c r="X85" s="4">
        <v>9999</v>
      </c>
      <c r="Y85" s="7">
        <v>573</v>
      </c>
      <c r="Z85" s="7">
        <v>80</v>
      </c>
      <c r="AA85" s="7">
        <v>558</v>
      </c>
      <c r="AB85" s="7">
        <v>83</v>
      </c>
      <c r="AC85" s="7">
        <v>541</v>
      </c>
      <c r="AD85" s="7">
        <v>100</v>
      </c>
      <c r="AE85" s="13">
        <v>9999</v>
      </c>
      <c r="AF85" s="14">
        <v>9999</v>
      </c>
      <c r="AG85" s="14">
        <v>9999</v>
      </c>
      <c r="AH85" s="14">
        <v>9999</v>
      </c>
      <c r="AI85" s="14">
        <v>9999</v>
      </c>
      <c r="AJ85" s="14">
        <v>9999</v>
      </c>
      <c r="AL85" s="4" t="s">
        <v>59</v>
      </c>
      <c r="AM85" t="s">
        <v>161</v>
      </c>
      <c r="AO85" s="8" t="s">
        <v>161</v>
      </c>
      <c r="AP85">
        <v>0.9</v>
      </c>
      <c r="AQ85" t="s">
        <v>161</v>
      </c>
      <c r="AR85" s="21" t="s">
        <v>204</v>
      </c>
      <c r="AS85" t="s">
        <v>284</v>
      </c>
    </row>
    <row r="86" spans="1:45" ht="34.950000000000003" customHeight="1" x14ac:dyDescent="0.3">
      <c r="A86" s="4">
        <v>76</v>
      </c>
      <c r="B86" s="4">
        <v>57</v>
      </c>
      <c r="C86" s="4">
        <v>85</v>
      </c>
      <c r="D86" s="6" t="s">
        <v>51</v>
      </c>
      <c r="E86" s="6" t="s">
        <v>183</v>
      </c>
      <c r="F86" s="6">
        <v>2014</v>
      </c>
      <c r="G86" s="4">
        <v>80</v>
      </c>
      <c r="H86" s="4" t="s">
        <v>130</v>
      </c>
      <c r="I86" s="4" t="s">
        <v>95</v>
      </c>
      <c r="J86" s="4" t="s">
        <v>95</v>
      </c>
      <c r="K86" s="4" t="s">
        <v>60</v>
      </c>
      <c r="L86" s="4">
        <v>240</v>
      </c>
      <c r="M86" s="4">
        <v>0.2</v>
      </c>
      <c r="N86" s="4">
        <v>0.08</v>
      </c>
      <c r="O86" s="4" t="s">
        <v>103</v>
      </c>
      <c r="P86" s="4" t="s">
        <v>103</v>
      </c>
      <c r="Q86" s="4" t="s">
        <v>197</v>
      </c>
      <c r="R86" s="4" t="s">
        <v>131</v>
      </c>
      <c r="S86" s="4" t="s">
        <v>84</v>
      </c>
      <c r="T86" s="4" t="s">
        <v>68</v>
      </c>
      <c r="U86" s="4" t="s">
        <v>70</v>
      </c>
      <c r="V86" s="4">
        <v>874</v>
      </c>
      <c r="W86" s="4" t="s">
        <v>136</v>
      </c>
      <c r="X86" s="4">
        <v>20.7</v>
      </c>
      <c r="Y86" s="7">
        <v>874</v>
      </c>
      <c r="Z86" s="7">
        <v>211</v>
      </c>
      <c r="AA86" s="7">
        <v>855</v>
      </c>
      <c r="AB86" s="7">
        <v>201</v>
      </c>
      <c r="AC86" s="7">
        <v>848</v>
      </c>
      <c r="AD86" s="7">
        <v>178</v>
      </c>
      <c r="AE86" s="13">
        <v>9999</v>
      </c>
      <c r="AF86" s="14">
        <v>9999</v>
      </c>
      <c r="AG86" s="14">
        <v>9999</v>
      </c>
      <c r="AH86" s="14">
        <v>9999</v>
      </c>
      <c r="AI86" s="14">
        <v>9999</v>
      </c>
      <c r="AJ86" s="14">
        <v>9999</v>
      </c>
      <c r="AL86" s="4" t="s">
        <v>59</v>
      </c>
      <c r="AM86" t="s">
        <v>161</v>
      </c>
      <c r="AN86" t="s">
        <v>161</v>
      </c>
      <c r="AO86" s="8" t="s">
        <v>188</v>
      </c>
      <c r="AP86">
        <v>0.9</v>
      </c>
      <c r="AQ86" t="s">
        <v>161</v>
      </c>
      <c r="AR86" s="21" t="s">
        <v>205</v>
      </c>
      <c r="AS86" t="s">
        <v>59</v>
      </c>
    </row>
    <row r="87" spans="1:45" ht="34.950000000000003" customHeight="1" x14ac:dyDescent="0.3">
      <c r="A87" s="4">
        <v>77</v>
      </c>
      <c r="B87" s="4">
        <v>58</v>
      </c>
      <c r="C87" s="4">
        <v>86</v>
      </c>
      <c r="D87" s="6" t="s">
        <v>52</v>
      </c>
      <c r="E87" s="6" t="s">
        <v>184</v>
      </c>
      <c r="F87" s="6">
        <v>2010</v>
      </c>
      <c r="G87" s="4">
        <v>40</v>
      </c>
      <c r="H87" s="4" t="s">
        <v>130</v>
      </c>
      <c r="I87" s="4" t="s">
        <v>95</v>
      </c>
      <c r="J87" s="4" t="s">
        <v>95</v>
      </c>
      <c r="K87" s="4" t="s">
        <v>60</v>
      </c>
      <c r="L87" s="4">
        <v>600</v>
      </c>
      <c r="M87" s="4">
        <v>0.25</v>
      </c>
      <c r="N87" s="4">
        <v>5</v>
      </c>
      <c r="O87" s="4" t="s">
        <v>118</v>
      </c>
      <c r="P87" s="4" t="s">
        <v>118</v>
      </c>
      <c r="Q87" s="4" t="s">
        <v>197</v>
      </c>
      <c r="R87" s="4" t="s">
        <v>131</v>
      </c>
      <c r="S87" s="4" t="s">
        <v>85</v>
      </c>
      <c r="T87" s="4" t="s">
        <v>68</v>
      </c>
      <c r="U87" s="4" t="s">
        <v>72</v>
      </c>
      <c r="V87" s="4">
        <v>408</v>
      </c>
      <c r="W87" s="4" t="s">
        <v>136</v>
      </c>
      <c r="X87" s="4">
        <v>21</v>
      </c>
      <c r="Y87" s="7">
        <v>408</v>
      </c>
      <c r="Z87" s="7">
        <v>72</v>
      </c>
      <c r="AA87" s="7">
        <v>411</v>
      </c>
      <c r="AB87" s="7">
        <v>68</v>
      </c>
      <c r="AC87" s="7">
        <v>411</v>
      </c>
      <c r="AD87" s="7">
        <v>69</v>
      </c>
      <c r="AE87" s="13">
        <v>9999</v>
      </c>
      <c r="AF87" s="14">
        <v>9999</v>
      </c>
      <c r="AG87" s="14">
        <v>9999</v>
      </c>
      <c r="AH87" s="14">
        <v>9999</v>
      </c>
      <c r="AI87" s="14">
        <v>9999</v>
      </c>
      <c r="AJ87" s="14">
        <v>9999</v>
      </c>
      <c r="AL87" s="4" t="s">
        <v>59</v>
      </c>
      <c r="AM87" t="s">
        <v>161</v>
      </c>
      <c r="AN87" t="s">
        <v>161</v>
      </c>
      <c r="AO87" s="8" t="s">
        <v>188</v>
      </c>
      <c r="AP87">
        <v>0.9</v>
      </c>
      <c r="AQ87" t="s">
        <v>188</v>
      </c>
      <c r="AR87" s="21"/>
      <c r="AS87" t="s">
        <v>59</v>
      </c>
    </row>
    <row r="88" spans="1:45" ht="34.950000000000003" customHeight="1" x14ac:dyDescent="0.3">
      <c r="A88" s="4">
        <v>78</v>
      </c>
      <c r="B88" s="4">
        <v>59</v>
      </c>
      <c r="C88" s="4">
        <v>87</v>
      </c>
      <c r="D88" s="6" t="s">
        <v>53</v>
      </c>
      <c r="E88" s="6" t="s">
        <v>250</v>
      </c>
      <c r="F88" s="6">
        <v>2014</v>
      </c>
      <c r="G88" s="4">
        <v>16</v>
      </c>
      <c r="H88" s="4" t="s">
        <v>130</v>
      </c>
      <c r="I88" s="4" t="s">
        <v>95</v>
      </c>
      <c r="J88" s="4" t="s">
        <v>95</v>
      </c>
      <c r="K88" s="4" t="s">
        <v>60</v>
      </c>
      <c r="L88" s="4">
        <v>144</v>
      </c>
      <c r="M88" s="4">
        <v>0.33</v>
      </c>
      <c r="N88" s="4">
        <v>4</v>
      </c>
      <c r="O88" s="4" t="s">
        <v>103</v>
      </c>
      <c r="P88" s="4" t="s">
        <v>103</v>
      </c>
      <c r="Q88" s="4" t="s">
        <v>197</v>
      </c>
      <c r="R88" s="4" t="s">
        <v>65</v>
      </c>
      <c r="S88" s="4" t="s">
        <v>84</v>
      </c>
      <c r="T88" s="4" t="s">
        <v>68</v>
      </c>
      <c r="U88" s="4" t="s">
        <v>70</v>
      </c>
      <c r="V88" s="4">
        <v>752</v>
      </c>
      <c r="W88" s="4" t="s">
        <v>133</v>
      </c>
      <c r="X88" s="4">
        <v>20.059999999999999</v>
      </c>
      <c r="Y88" s="7">
        <v>752</v>
      </c>
      <c r="Z88" s="7">
        <v>82</v>
      </c>
      <c r="AA88" s="7"/>
      <c r="AB88" s="7"/>
      <c r="AC88" s="7">
        <v>757</v>
      </c>
      <c r="AD88" s="7">
        <v>90</v>
      </c>
      <c r="AE88" s="13">
        <v>88.69</v>
      </c>
      <c r="AF88" s="14">
        <v>7.11</v>
      </c>
      <c r="AG88" s="14"/>
      <c r="AH88" s="14"/>
      <c r="AI88" s="14">
        <v>87.7</v>
      </c>
      <c r="AJ88" s="14">
        <v>6.53</v>
      </c>
      <c r="AL88" s="4" t="s">
        <v>59</v>
      </c>
      <c r="AN88" t="s">
        <v>161</v>
      </c>
      <c r="AO88" s="8" t="s">
        <v>188</v>
      </c>
      <c r="AP88">
        <v>0.9</v>
      </c>
      <c r="AQ88" t="s">
        <v>188</v>
      </c>
      <c r="AR88" s="21" t="s">
        <v>204</v>
      </c>
      <c r="AS88" t="s">
        <v>59</v>
      </c>
    </row>
    <row r="89" spans="1:45" ht="34.950000000000003" customHeight="1" x14ac:dyDescent="0.3">
      <c r="A89" s="4">
        <v>78</v>
      </c>
      <c r="B89" s="4">
        <v>59</v>
      </c>
      <c r="C89" s="4">
        <v>88</v>
      </c>
      <c r="D89" s="6" t="s">
        <v>124</v>
      </c>
      <c r="E89" s="6" t="s">
        <v>249</v>
      </c>
      <c r="F89" s="6">
        <v>2014</v>
      </c>
      <c r="G89" s="4">
        <v>16</v>
      </c>
      <c r="H89" s="4" t="s">
        <v>130</v>
      </c>
      <c r="I89" s="4" t="s">
        <v>95</v>
      </c>
      <c r="J89" s="4" t="s">
        <v>95</v>
      </c>
      <c r="K89" s="4" t="s">
        <v>60</v>
      </c>
      <c r="L89" s="4">
        <v>144</v>
      </c>
      <c r="M89" s="4">
        <v>0.33</v>
      </c>
      <c r="N89" s="4">
        <v>4</v>
      </c>
      <c r="O89" s="4" t="s">
        <v>103</v>
      </c>
      <c r="P89" s="4" t="s">
        <v>103</v>
      </c>
      <c r="Q89" s="4" t="s">
        <v>197</v>
      </c>
      <c r="R89" s="4" t="s">
        <v>65</v>
      </c>
      <c r="S89" s="4" t="s">
        <v>84</v>
      </c>
      <c r="T89" s="4" t="s">
        <v>68</v>
      </c>
      <c r="U89" s="4" t="s">
        <v>70</v>
      </c>
      <c r="V89" s="4">
        <v>780</v>
      </c>
      <c r="W89" s="4" t="s">
        <v>133</v>
      </c>
      <c r="X89" s="4">
        <v>22.72</v>
      </c>
      <c r="Y89" s="7">
        <v>780</v>
      </c>
      <c r="Z89" s="7">
        <v>92</v>
      </c>
      <c r="AA89" s="7"/>
      <c r="AB89" s="7"/>
      <c r="AC89" s="7">
        <v>768</v>
      </c>
      <c r="AD89" s="7">
        <v>87</v>
      </c>
      <c r="AE89" s="13">
        <v>88.4</v>
      </c>
      <c r="AF89" s="14">
        <v>5.86</v>
      </c>
      <c r="AG89" s="14"/>
      <c r="AH89" s="14"/>
      <c r="AI89" s="14">
        <v>89.4</v>
      </c>
      <c r="AJ89" s="14">
        <v>4.41</v>
      </c>
      <c r="AL89" s="4" t="s">
        <v>59</v>
      </c>
      <c r="AN89" t="s">
        <v>161</v>
      </c>
      <c r="AO89" s="8" t="s">
        <v>188</v>
      </c>
      <c r="AP89">
        <v>0.9</v>
      </c>
      <c r="AQ89" t="s">
        <v>188</v>
      </c>
      <c r="AR89" s="21" t="s">
        <v>204</v>
      </c>
      <c r="AS89" t="s">
        <v>59</v>
      </c>
    </row>
    <row r="90" spans="1:45" ht="34.950000000000003" customHeight="1" x14ac:dyDescent="0.3">
      <c r="A90" s="4">
        <v>78</v>
      </c>
      <c r="B90" s="4">
        <v>59</v>
      </c>
      <c r="C90" s="4">
        <v>89</v>
      </c>
      <c r="D90" s="6" t="s">
        <v>125</v>
      </c>
      <c r="E90" s="6" t="s">
        <v>248</v>
      </c>
      <c r="F90" s="6">
        <v>2014</v>
      </c>
      <c r="G90" s="4">
        <v>20</v>
      </c>
      <c r="H90" s="4" t="s">
        <v>130</v>
      </c>
      <c r="I90" s="4" t="s">
        <v>95</v>
      </c>
      <c r="J90" s="4" t="s">
        <v>95</v>
      </c>
      <c r="K90" s="4" t="s">
        <v>60</v>
      </c>
      <c r="L90" s="4">
        <v>144</v>
      </c>
      <c r="M90" s="4" t="s">
        <v>86</v>
      </c>
      <c r="N90" s="4" t="s">
        <v>86</v>
      </c>
      <c r="O90" s="4" t="s">
        <v>103</v>
      </c>
      <c r="P90" s="4" t="s">
        <v>103</v>
      </c>
      <c r="Q90" s="4" t="s">
        <v>197</v>
      </c>
      <c r="R90" s="4" t="s">
        <v>65</v>
      </c>
      <c r="S90" s="4" t="s">
        <v>84</v>
      </c>
      <c r="T90" s="4" t="s">
        <v>68</v>
      </c>
      <c r="U90" s="4" t="s">
        <v>70</v>
      </c>
      <c r="V90" s="4">
        <v>748</v>
      </c>
      <c r="W90" s="4" t="s">
        <v>133</v>
      </c>
      <c r="X90" s="4">
        <v>21.43</v>
      </c>
      <c r="Y90" s="7">
        <v>748</v>
      </c>
      <c r="Z90" s="7">
        <v>71</v>
      </c>
      <c r="AA90" s="7"/>
      <c r="AB90" s="7"/>
      <c r="AC90" s="7">
        <v>756</v>
      </c>
      <c r="AD90" s="7">
        <v>68</v>
      </c>
      <c r="AE90" s="13">
        <v>86.6</v>
      </c>
      <c r="AF90" s="14">
        <v>6.9</v>
      </c>
      <c r="AG90" s="14"/>
      <c r="AH90" s="14"/>
      <c r="AI90" s="14">
        <v>88.3</v>
      </c>
      <c r="AJ90" s="14">
        <v>5.04</v>
      </c>
      <c r="AL90" s="4" t="s">
        <v>59</v>
      </c>
      <c r="AN90" t="s">
        <v>161</v>
      </c>
      <c r="AO90" s="8" t="s">
        <v>188</v>
      </c>
      <c r="AP90">
        <v>0.9</v>
      </c>
      <c r="AQ90" t="s">
        <v>188</v>
      </c>
      <c r="AR90" s="21" t="s">
        <v>204</v>
      </c>
      <c r="AS90" t="s">
        <v>59</v>
      </c>
    </row>
    <row r="91" spans="1:45" ht="34.950000000000003" customHeight="1" x14ac:dyDescent="0.3">
      <c r="A91" s="4">
        <v>78</v>
      </c>
      <c r="B91" s="4">
        <v>59</v>
      </c>
      <c r="C91" s="4">
        <v>90</v>
      </c>
      <c r="D91" s="6" t="s">
        <v>126</v>
      </c>
      <c r="E91" s="6" t="s">
        <v>247</v>
      </c>
      <c r="F91" s="6">
        <v>2014</v>
      </c>
      <c r="G91" s="4">
        <v>16</v>
      </c>
      <c r="H91" s="4" t="s">
        <v>130</v>
      </c>
      <c r="I91" s="4" t="s">
        <v>95</v>
      </c>
      <c r="J91" s="4" t="s">
        <v>95</v>
      </c>
      <c r="K91" s="4" t="s">
        <v>60</v>
      </c>
      <c r="L91" s="4">
        <v>144</v>
      </c>
      <c r="M91" s="4">
        <v>0.2</v>
      </c>
      <c r="N91" s="4">
        <v>8</v>
      </c>
      <c r="O91" s="4" t="s">
        <v>103</v>
      </c>
      <c r="P91" s="4" t="s">
        <v>103</v>
      </c>
      <c r="Q91" s="4" t="s">
        <v>197</v>
      </c>
      <c r="R91" s="4" t="s">
        <v>65</v>
      </c>
      <c r="S91" s="4" t="s">
        <v>84</v>
      </c>
      <c r="T91" s="4" t="s">
        <v>68</v>
      </c>
      <c r="U91" s="4" t="s">
        <v>70</v>
      </c>
      <c r="V91" s="4">
        <v>737</v>
      </c>
      <c r="W91" s="4" t="s">
        <v>133</v>
      </c>
      <c r="X91" s="4">
        <v>21.47</v>
      </c>
      <c r="Y91" s="7">
        <v>737</v>
      </c>
      <c r="Z91" s="7">
        <v>91</v>
      </c>
      <c r="AA91" s="7"/>
      <c r="AB91" s="7"/>
      <c r="AC91" s="7">
        <v>714</v>
      </c>
      <c r="AD91" s="7">
        <v>77</v>
      </c>
      <c r="AE91" s="13">
        <v>88.6</v>
      </c>
      <c r="AF91" s="14">
        <v>6.91</v>
      </c>
      <c r="AG91" s="14"/>
      <c r="AH91" s="14"/>
      <c r="AI91" s="14">
        <v>90.8</v>
      </c>
      <c r="AJ91" s="14">
        <v>5182</v>
      </c>
      <c r="AL91" s="4" t="s">
        <v>59</v>
      </c>
      <c r="AN91" t="s">
        <v>161</v>
      </c>
      <c r="AO91" s="8" t="s">
        <v>188</v>
      </c>
      <c r="AP91">
        <v>0.9</v>
      </c>
      <c r="AQ91" t="s">
        <v>188</v>
      </c>
      <c r="AR91" s="21" t="s">
        <v>204</v>
      </c>
      <c r="AS91" t="s">
        <v>59</v>
      </c>
    </row>
    <row r="92" spans="1:45" ht="34.950000000000003" customHeight="1" x14ac:dyDescent="0.3">
      <c r="A92" s="4">
        <v>79</v>
      </c>
      <c r="B92" s="4">
        <v>60</v>
      </c>
      <c r="C92" s="4">
        <v>91</v>
      </c>
      <c r="D92" s="6" t="s">
        <v>54</v>
      </c>
      <c r="E92" s="6" t="s">
        <v>246</v>
      </c>
      <c r="F92" s="6">
        <v>2016</v>
      </c>
      <c r="G92" s="4">
        <v>24</v>
      </c>
      <c r="H92" s="4" t="s">
        <v>130</v>
      </c>
      <c r="I92" s="4" t="s">
        <v>99</v>
      </c>
      <c r="J92" s="4" t="s">
        <v>99</v>
      </c>
      <c r="K92" s="4" t="s">
        <v>60</v>
      </c>
      <c r="L92" s="4">
        <v>384</v>
      </c>
      <c r="M92" s="4">
        <v>0.1</v>
      </c>
      <c r="N92" s="4">
        <v>9</v>
      </c>
      <c r="O92" s="4" t="s">
        <v>103</v>
      </c>
      <c r="P92" s="4" t="s">
        <v>103</v>
      </c>
      <c r="Q92" s="4" t="s">
        <v>197</v>
      </c>
      <c r="R92" s="4" t="s">
        <v>131</v>
      </c>
      <c r="S92" s="4" t="s">
        <v>84</v>
      </c>
      <c r="T92" s="4" t="s">
        <v>68</v>
      </c>
      <c r="U92" s="4" t="s">
        <v>70</v>
      </c>
      <c r="V92" s="4">
        <v>893</v>
      </c>
      <c r="W92" s="4" t="s">
        <v>136</v>
      </c>
      <c r="X92" s="4">
        <v>9999</v>
      </c>
      <c r="Y92" s="7">
        <v>892.48500000000001</v>
      </c>
      <c r="Z92" s="7">
        <v>103.613</v>
      </c>
      <c r="AA92" s="7">
        <v>894.47500000000002</v>
      </c>
      <c r="AB92" s="7">
        <v>104.69499999999999</v>
      </c>
      <c r="AC92" s="7">
        <v>863.471</v>
      </c>
      <c r="AD92" s="7">
        <v>89.451999999999998</v>
      </c>
      <c r="AE92" s="13">
        <v>92.5</v>
      </c>
      <c r="AF92" s="14">
        <v>4.8989794855663558</v>
      </c>
      <c r="AG92" s="14">
        <v>93.2</v>
      </c>
      <c r="AH92" s="14">
        <v>5.3888774341229917</v>
      </c>
      <c r="AI92" s="14">
        <v>93.2</v>
      </c>
      <c r="AJ92" s="14">
        <v>3.4292856398964489</v>
      </c>
      <c r="AK92" t="s">
        <v>59</v>
      </c>
      <c r="AL92" s="4" t="s">
        <v>59</v>
      </c>
      <c r="AM92" t="s">
        <v>161</v>
      </c>
      <c r="AN92" t="s">
        <v>161</v>
      </c>
      <c r="AO92" s="8" t="s">
        <v>188</v>
      </c>
      <c r="AP92">
        <v>0.9</v>
      </c>
      <c r="AQ92" t="s">
        <v>161</v>
      </c>
      <c r="AR92" s="21" t="s">
        <v>204</v>
      </c>
      <c r="AS92" t="s">
        <v>59</v>
      </c>
    </row>
    <row r="93" spans="1:45" ht="34.950000000000003" customHeight="1" x14ac:dyDescent="0.3">
      <c r="A93" s="4">
        <v>79</v>
      </c>
      <c r="B93" s="4">
        <v>60</v>
      </c>
      <c r="C93" s="4">
        <v>92</v>
      </c>
      <c r="D93" s="6" t="s">
        <v>127</v>
      </c>
      <c r="E93" s="6" t="s">
        <v>245</v>
      </c>
      <c r="F93" s="6">
        <v>2016</v>
      </c>
      <c r="G93" s="4">
        <v>24</v>
      </c>
      <c r="H93" s="4" t="s">
        <v>130</v>
      </c>
      <c r="I93" s="4" t="s">
        <v>99</v>
      </c>
      <c r="J93" s="4" t="s">
        <v>99</v>
      </c>
      <c r="K93" s="4" t="s">
        <v>60</v>
      </c>
      <c r="L93" s="4">
        <v>384</v>
      </c>
      <c r="M93" s="4" t="s">
        <v>86</v>
      </c>
      <c r="N93" s="4">
        <v>10</v>
      </c>
      <c r="O93" s="4" t="s">
        <v>103</v>
      </c>
      <c r="P93" s="4" t="s">
        <v>103</v>
      </c>
      <c r="Q93" s="4" t="s">
        <v>197</v>
      </c>
      <c r="R93" s="4" t="s">
        <v>131</v>
      </c>
      <c r="S93" s="4" t="s">
        <v>84</v>
      </c>
      <c r="T93" s="4" t="s">
        <v>68</v>
      </c>
      <c r="U93" s="4" t="s">
        <v>70</v>
      </c>
      <c r="V93" s="4">
        <v>949</v>
      </c>
      <c r="W93" s="4" t="s">
        <v>136</v>
      </c>
      <c r="X93" s="4">
        <v>9999</v>
      </c>
      <c r="Y93" s="7">
        <v>949.33600000000001</v>
      </c>
      <c r="Z93" s="7">
        <v>130.65700000000001</v>
      </c>
      <c r="AA93" s="22">
        <v>941.84</v>
      </c>
      <c r="AB93" s="22">
        <v>153.81200000000001</v>
      </c>
      <c r="AE93" s="13">
        <v>86.9</v>
      </c>
      <c r="AF93" s="14">
        <v>7.8383671769061696</v>
      </c>
      <c r="AG93" s="14">
        <v>9999</v>
      </c>
      <c r="AH93" s="14">
        <v>9999</v>
      </c>
      <c r="AI93" s="14">
        <v>87.8</v>
      </c>
      <c r="AJ93" s="14">
        <v>6.3686733312362627</v>
      </c>
      <c r="AK93" t="s">
        <v>59</v>
      </c>
      <c r="AL93" s="4" t="s">
        <v>59</v>
      </c>
      <c r="AM93" t="s">
        <v>161</v>
      </c>
      <c r="AO93" s="8" t="s">
        <v>188</v>
      </c>
      <c r="AP93">
        <v>0.9</v>
      </c>
      <c r="AQ93" t="s">
        <v>161</v>
      </c>
      <c r="AR93" s="21" t="s">
        <v>204</v>
      </c>
      <c r="AS93" t="s">
        <v>59</v>
      </c>
    </row>
    <row r="94" spans="1:45" ht="34.950000000000003" customHeight="1" x14ac:dyDescent="0.3">
      <c r="A94" s="4">
        <v>80</v>
      </c>
      <c r="B94" s="4">
        <v>61</v>
      </c>
      <c r="C94" s="4">
        <v>93</v>
      </c>
      <c r="D94" s="6" t="s">
        <v>55</v>
      </c>
      <c r="E94" s="6" t="s">
        <v>79</v>
      </c>
      <c r="F94" s="6">
        <v>2012</v>
      </c>
      <c r="G94" s="4">
        <v>16</v>
      </c>
      <c r="H94" s="4" t="s">
        <v>130</v>
      </c>
      <c r="I94" s="4" t="s">
        <v>95</v>
      </c>
      <c r="J94" s="4" t="s">
        <v>95</v>
      </c>
      <c r="K94" s="4" t="s">
        <v>60</v>
      </c>
      <c r="L94" s="4">
        <v>240</v>
      </c>
      <c r="M94" s="4">
        <v>0.1</v>
      </c>
      <c r="N94" s="4">
        <v>9</v>
      </c>
      <c r="O94" s="4" t="s">
        <v>103</v>
      </c>
      <c r="P94" s="4" t="s">
        <v>103</v>
      </c>
      <c r="Q94" s="4" t="s">
        <v>197</v>
      </c>
      <c r="R94" s="4" t="s">
        <v>131</v>
      </c>
      <c r="S94" s="4" t="s">
        <v>84</v>
      </c>
      <c r="T94" s="4" t="s">
        <v>67</v>
      </c>
      <c r="U94" s="4" t="s">
        <v>101</v>
      </c>
      <c r="V94" s="4" t="s">
        <v>191</v>
      </c>
      <c r="W94" s="4" t="s">
        <v>134</v>
      </c>
      <c r="X94" s="4">
        <v>9999</v>
      </c>
      <c r="Y94" s="11">
        <v>14.46</v>
      </c>
      <c r="Z94" s="11">
        <v>11.92</v>
      </c>
      <c r="AA94" s="11">
        <v>10.9</v>
      </c>
      <c r="AB94" s="11">
        <v>9.9700000000000006</v>
      </c>
      <c r="AC94" s="11">
        <v>9999</v>
      </c>
      <c r="AD94" s="11">
        <v>9999</v>
      </c>
      <c r="AE94" s="12">
        <v>14.46</v>
      </c>
      <c r="AF94" s="11">
        <v>11.92</v>
      </c>
      <c r="AG94" s="11">
        <v>10.9</v>
      </c>
      <c r="AH94" s="11">
        <v>9.9700000000000006</v>
      </c>
      <c r="AI94" s="11">
        <v>9999</v>
      </c>
      <c r="AJ94" s="11">
        <v>9999</v>
      </c>
      <c r="AK94" t="s">
        <v>138</v>
      </c>
      <c r="AL94" s="4" t="s">
        <v>59</v>
      </c>
      <c r="AM94" s="8" t="s">
        <v>161</v>
      </c>
      <c r="AO94" s="8" t="s">
        <v>188</v>
      </c>
      <c r="AP94">
        <v>0.9</v>
      </c>
      <c r="AQ94" t="s">
        <v>161</v>
      </c>
      <c r="AR94" s="21" t="s">
        <v>204</v>
      </c>
      <c r="AS94" t="s">
        <v>59</v>
      </c>
    </row>
    <row r="95" spans="1:45" ht="34.950000000000003" customHeight="1" x14ac:dyDescent="0.3">
      <c r="A95" s="4">
        <v>81</v>
      </c>
      <c r="B95" s="4">
        <v>62</v>
      </c>
      <c r="C95" s="4">
        <v>94</v>
      </c>
      <c r="D95" s="6" t="s">
        <v>56</v>
      </c>
      <c r="E95" s="6" t="s">
        <v>185</v>
      </c>
      <c r="F95" s="6">
        <v>2016</v>
      </c>
      <c r="G95" s="4">
        <v>20</v>
      </c>
      <c r="H95" s="4" t="s">
        <v>130</v>
      </c>
      <c r="I95" s="4" t="s">
        <v>99</v>
      </c>
      <c r="J95" s="4" t="s">
        <v>99</v>
      </c>
      <c r="K95" s="4" t="s">
        <v>60</v>
      </c>
      <c r="L95" s="4">
        <v>192</v>
      </c>
      <c r="M95" s="4">
        <v>0.01</v>
      </c>
      <c r="N95" s="4">
        <v>99</v>
      </c>
      <c r="O95" s="4" t="s">
        <v>103</v>
      </c>
      <c r="P95" s="4" t="s">
        <v>103</v>
      </c>
      <c r="Q95" s="4" t="s">
        <v>197</v>
      </c>
      <c r="R95" s="4" t="s">
        <v>131</v>
      </c>
      <c r="S95" s="4" t="s">
        <v>84</v>
      </c>
      <c r="T95" s="4" t="s">
        <v>68</v>
      </c>
      <c r="U95" s="4" t="s">
        <v>70</v>
      </c>
      <c r="V95" s="4">
        <v>787</v>
      </c>
      <c r="W95" s="4" t="s">
        <v>135</v>
      </c>
      <c r="X95" s="4">
        <v>23.8</v>
      </c>
      <c r="Y95" s="7">
        <v>786.87</v>
      </c>
      <c r="Z95" s="7">
        <v>98.73</v>
      </c>
      <c r="AA95" s="22">
        <v>778</v>
      </c>
      <c r="AB95" s="22">
        <v>93.92</v>
      </c>
      <c r="AE95" s="13">
        <v>9999</v>
      </c>
      <c r="AF95" s="14">
        <v>9999</v>
      </c>
      <c r="AG95" s="14">
        <v>9999</v>
      </c>
      <c r="AH95" s="14">
        <v>9999</v>
      </c>
      <c r="AI95" s="14">
        <v>9999</v>
      </c>
      <c r="AJ95" s="14">
        <v>9999</v>
      </c>
      <c r="AK95" t="s">
        <v>86</v>
      </c>
      <c r="AL95" s="4" t="s">
        <v>59</v>
      </c>
      <c r="AM95" t="s">
        <v>161</v>
      </c>
      <c r="AO95" s="8" t="s">
        <v>188</v>
      </c>
      <c r="AP95">
        <v>0.9</v>
      </c>
      <c r="AQ95" t="s">
        <v>161</v>
      </c>
      <c r="AR95" s="21" t="s">
        <v>204</v>
      </c>
      <c r="AS95" t="s">
        <v>59</v>
      </c>
    </row>
    <row r="96" spans="1:45" s="4" customFormat="1" ht="34.950000000000003" customHeight="1" x14ac:dyDescent="0.3">
      <c r="A96" s="4">
        <v>82</v>
      </c>
      <c r="B96" s="4">
        <v>63</v>
      </c>
      <c r="C96" s="4">
        <v>95</v>
      </c>
      <c r="D96" s="4" t="s">
        <v>57</v>
      </c>
      <c r="E96" s="4" t="s">
        <v>244</v>
      </c>
      <c r="F96" s="4">
        <v>2015</v>
      </c>
      <c r="G96" s="4">
        <v>14</v>
      </c>
      <c r="H96" s="4" t="s">
        <v>130</v>
      </c>
      <c r="I96" s="4" t="s">
        <v>99</v>
      </c>
      <c r="J96" s="4" t="s">
        <v>99</v>
      </c>
      <c r="K96" s="4" t="s">
        <v>60</v>
      </c>
      <c r="L96" s="4">
        <v>720</v>
      </c>
      <c r="M96" s="4">
        <v>0.1</v>
      </c>
      <c r="N96" s="4">
        <v>9</v>
      </c>
      <c r="O96" s="4" t="s">
        <v>103</v>
      </c>
      <c r="P96" s="4" t="s">
        <v>103</v>
      </c>
      <c r="Q96" s="4" t="s">
        <v>197</v>
      </c>
      <c r="R96" s="4" t="s">
        <v>131</v>
      </c>
      <c r="S96" s="4" t="s">
        <v>84</v>
      </c>
      <c r="T96" s="4" t="s">
        <v>68</v>
      </c>
      <c r="U96" s="4" t="s">
        <v>70</v>
      </c>
      <c r="V96" s="4">
        <v>490</v>
      </c>
      <c r="W96" s="4" t="s">
        <v>134</v>
      </c>
      <c r="X96" s="4">
        <v>23.4</v>
      </c>
      <c r="Y96" s="14">
        <v>482</v>
      </c>
      <c r="Z96" s="14">
        <v>33.300750742288081</v>
      </c>
      <c r="AA96" s="14">
        <v>482</v>
      </c>
      <c r="AB96" s="14">
        <v>33.674916480965472</v>
      </c>
      <c r="AC96" s="14">
        <v>9999</v>
      </c>
      <c r="AD96" s="14">
        <v>9999</v>
      </c>
      <c r="AE96" s="13">
        <v>4.4000000000000004</v>
      </c>
      <c r="AF96" s="14">
        <v>3.7416573867739413</v>
      </c>
      <c r="AG96" s="14">
        <v>4.3</v>
      </c>
      <c r="AH96" s="14">
        <v>3.3674916480965473</v>
      </c>
      <c r="AI96" s="14">
        <v>9999</v>
      </c>
      <c r="AJ96" s="14">
        <v>9999</v>
      </c>
      <c r="AL96" s="4" t="s">
        <v>59</v>
      </c>
      <c r="AM96" s="4" t="s">
        <v>161</v>
      </c>
      <c r="AO96" s="4" t="s">
        <v>161</v>
      </c>
      <c r="AP96">
        <v>0.9</v>
      </c>
      <c r="AQ96" s="4" t="s">
        <v>188</v>
      </c>
      <c r="AR96" s="21" t="s">
        <v>204</v>
      </c>
      <c r="AS96" s="4" t="s">
        <v>59</v>
      </c>
    </row>
    <row r="97" spans="1:45" ht="34.950000000000003" customHeight="1" x14ac:dyDescent="0.3">
      <c r="A97">
        <v>83</v>
      </c>
      <c r="B97">
        <v>64</v>
      </c>
      <c r="C97" s="4">
        <v>96</v>
      </c>
      <c r="D97" t="s">
        <v>58</v>
      </c>
      <c r="E97" t="s">
        <v>243</v>
      </c>
      <c r="F97">
        <v>2014</v>
      </c>
      <c r="G97">
        <v>18</v>
      </c>
      <c r="H97" t="s">
        <v>130</v>
      </c>
      <c r="I97" t="s">
        <v>99</v>
      </c>
      <c r="J97" t="s">
        <v>99</v>
      </c>
      <c r="K97" t="s">
        <v>60</v>
      </c>
      <c r="L97">
        <v>504</v>
      </c>
      <c r="M97">
        <v>0.1</v>
      </c>
      <c r="N97">
        <v>9</v>
      </c>
      <c r="O97" t="s">
        <v>103</v>
      </c>
      <c r="P97" s="4" t="s">
        <v>103</v>
      </c>
      <c r="Q97" t="s">
        <v>197</v>
      </c>
      <c r="R97" t="s">
        <v>131</v>
      </c>
      <c r="S97" t="s">
        <v>84</v>
      </c>
      <c r="T97" t="s">
        <v>68</v>
      </c>
      <c r="U97" t="s">
        <v>70</v>
      </c>
      <c r="V97">
        <v>565</v>
      </c>
      <c r="W97" t="s">
        <v>134</v>
      </c>
      <c r="X97">
        <v>22</v>
      </c>
      <c r="Y97" s="7">
        <v>572</v>
      </c>
      <c r="Z97" s="7">
        <v>78.488</v>
      </c>
      <c r="AA97" s="7">
        <v>568</v>
      </c>
      <c r="AB97" s="7">
        <v>78.48885271170677</v>
      </c>
      <c r="AC97" s="7">
        <v>9999</v>
      </c>
      <c r="AD97" s="7">
        <v>9999</v>
      </c>
      <c r="AE97" s="19">
        <v>4.5</v>
      </c>
      <c r="AF97" s="7">
        <v>2.9698484809834991</v>
      </c>
      <c r="AG97" s="7">
        <v>4.4000000000000004</v>
      </c>
      <c r="AH97" s="7">
        <v>2.545584412271571</v>
      </c>
      <c r="AI97" s="14">
        <v>9999</v>
      </c>
      <c r="AJ97" s="14">
        <v>9999</v>
      </c>
      <c r="AL97" t="s">
        <v>59</v>
      </c>
      <c r="AM97" t="s">
        <v>161</v>
      </c>
      <c r="AO97" s="8" t="s">
        <v>161</v>
      </c>
      <c r="AP97">
        <v>0.9</v>
      </c>
      <c r="AQ97" t="s">
        <v>161</v>
      </c>
      <c r="AR97" s="21" t="s">
        <v>204</v>
      </c>
      <c r="AS97" t="s">
        <v>59</v>
      </c>
    </row>
    <row r="98" spans="1:45" ht="34.950000000000003" customHeight="1" x14ac:dyDescent="0.3">
      <c r="A98">
        <v>83</v>
      </c>
      <c r="B98">
        <v>64</v>
      </c>
      <c r="C98" s="4">
        <v>97</v>
      </c>
      <c r="D98" t="s">
        <v>128</v>
      </c>
      <c r="E98" t="s">
        <v>242</v>
      </c>
      <c r="F98">
        <v>2014</v>
      </c>
      <c r="G98">
        <v>18</v>
      </c>
      <c r="H98" t="s">
        <v>130</v>
      </c>
      <c r="I98" t="s">
        <v>99</v>
      </c>
      <c r="J98" t="s">
        <v>99</v>
      </c>
      <c r="K98" t="s">
        <v>60</v>
      </c>
      <c r="L98">
        <v>504</v>
      </c>
      <c r="M98">
        <v>0.1</v>
      </c>
      <c r="N98">
        <v>9</v>
      </c>
      <c r="O98" t="s">
        <v>103</v>
      </c>
      <c r="P98" s="4" t="s">
        <v>103</v>
      </c>
      <c r="Q98" t="s">
        <v>197</v>
      </c>
      <c r="R98" t="s">
        <v>131</v>
      </c>
      <c r="S98" t="s">
        <v>84</v>
      </c>
      <c r="T98" t="s">
        <v>68</v>
      </c>
      <c r="U98" t="s">
        <v>70</v>
      </c>
      <c r="V98">
        <v>575</v>
      </c>
      <c r="W98" t="s">
        <v>134</v>
      </c>
      <c r="X98">
        <v>23.1</v>
      </c>
      <c r="Y98" s="7">
        <v>579</v>
      </c>
      <c r="Z98" s="7">
        <v>66.185194719060846</v>
      </c>
      <c r="AA98" s="7">
        <v>574</v>
      </c>
      <c r="AB98" s="7">
        <v>66.185194719060846</v>
      </c>
      <c r="AC98" s="7">
        <v>9999</v>
      </c>
      <c r="AD98" s="7">
        <v>9999</v>
      </c>
      <c r="AE98" s="19">
        <v>2.9</v>
      </c>
      <c r="AF98" s="20">
        <v>2.9698484809834991</v>
      </c>
      <c r="AG98" s="7">
        <v>3.4</v>
      </c>
      <c r="AH98" s="7">
        <v>2.9698484809834991</v>
      </c>
      <c r="AI98" s="14">
        <v>9999</v>
      </c>
      <c r="AJ98" s="14">
        <v>9999</v>
      </c>
      <c r="AL98" t="s">
        <v>59</v>
      </c>
      <c r="AM98" t="s">
        <v>161</v>
      </c>
      <c r="AO98" s="8" t="s">
        <v>161</v>
      </c>
      <c r="AP98">
        <v>0.9</v>
      </c>
      <c r="AQ98" t="s">
        <v>161</v>
      </c>
      <c r="AR98" s="21" t="s">
        <v>204</v>
      </c>
      <c r="AS98" t="s">
        <v>59</v>
      </c>
    </row>
    <row r="99" spans="1:45" ht="34.950000000000003" customHeight="1" x14ac:dyDescent="0.3">
      <c r="A99" s="4">
        <v>84</v>
      </c>
      <c r="B99" s="4">
        <v>65</v>
      </c>
      <c r="C99" s="4">
        <v>98</v>
      </c>
      <c r="D99" s="6" t="s">
        <v>141</v>
      </c>
      <c r="E99" s="6" t="s">
        <v>280</v>
      </c>
      <c r="F99" s="6">
        <v>2013</v>
      </c>
      <c r="G99" s="4">
        <v>24</v>
      </c>
      <c r="H99" s="4" t="s">
        <v>130</v>
      </c>
      <c r="I99" s="4" t="s">
        <v>99</v>
      </c>
      <c r="J99" s="4" t="s">
        <v>99</v>
      </c>
      <c r="K99" s="4" t="s">
        <v>60</v>
      </c>
      <c r="L99" s="4">
        <f>180*2</f>
        <v>360</v>
      </c>
      <c r="M99" s="4" t="s">
        <v>86</v>
      </c>
      <c r="N99" s="4">
        <v>10</v>
      </c>
      <c r="O99" s="4" t="s">
        <v>103</v>
      </c>
      <c r="P99" s="4" t="s">
        <v>103</v>
      </c>
      <c r="Q99" s="4" t="s">
        <v>197</v>
      </c>
      <c r="R99" s="4" t="s">
        <v>131</v>
      </c>
      <c r="S99" s="4" t="s">
        <v>84</v>
      </c>
      <c r="T99" s="4" t="s">
        <v>68</v>
      </c>
      <c r="U99" s="4" t="s">
        <v>70</v>
      </c>
      <c r="V99" s="4">
        <v>656</v>
      </c>
      <c r="W99" s="4" t="s">
        <v>136</v>
      </c>
      <c r="X99" s="4">
        <v>21</v>
      </c>
      <c r="Y99" s="7">
        <v>656</v>
      </c>
      <c r="Z99" s="7">
        <v>24.393258849291577</v>
      </c>
      <c r="AA99" s="7">
        <v>9999</v>
      </c>
      <c r="AB99" s="7">
        <v>9999</v>
      </c>
      <c r="AC99" s="7">
        <v>637</v>
      </c>
      <c r="AD99" s="7">
        <v>17.786751244276594</v>
      </c>
      <c r="AE99" s="13">
        <v>7.1</v>
      </c>
      <c r="AF99" s="14">
        <v>3.9191835884530848</v>
      </c>
      <c r="AG99" s="14">
        <v>9999</v>
      </c>
      <c r="AH99" s="14">
        <v>9999</v>
      </c>
      <c r="AI99" s="14">
        <v>7.6</v>
      </c>
      <c r="AJ99" s="14">
        <v>3.9191835884530848</v>
      </c>
      <c r="AK99" t="s">
        <v>138</v>
      </c>
      <c r="AL99" s="4" t="s">
        <v>59</v>
      </c>
      <c r="AN99" t="s">
        <v>161</v>
      </c>
      <c r="AO99" s="8" t="s">
        <v>188</v>
      </c>
      <c r="AP99">
        <v>0.9</v>
      </c>
      <c r="AQ99" t="s">
        <v>188</v>
      </c>
      <c r="AR99" s="21" t="s">
        <v>204</v>
      </c>
      <c r="AS99" t="s">
        <v>59</v>
      </c>
    </row>
    <row r="100" spans="1:45" ht="34.950000000000003" customHeight="1" x14ac:dyDescent="0.3">
      <c r="A100" s="4">
        <v>84</v>
      </c>
      <c r="B100" s="4">
        <v>65</v>
      </c>
      <c r="C100" s="4">
        <v>99</v>
      </c>
      <c r="D100" s="6" t="s">
        <v>142</v>
      </c>
      <c r="E100" s="6" t="s">
        <v>282</v>
      </c>
      <c r="F100" s="6">
        <v>2014</v>
      </c>
      <c r="G100" s="4">
        <v>24</v>
      </c>
      <c r="H100" s="4" t="s">
        <v>130</v>
      </c>
      <c r="I100" s="4" t="s">
        <v>99</v>
      </c>
      <c r="J100" s="4" t="s">
        <v>99</v>
      </c>
      <c r="K100" s="4" t="s">
        <v>60</v>
      </c>
      <c r="L100" s="4">
        <f>192*2</f>
        <v>384</v>
      </c>
      <c r="M100" s="4" t="s">
        <v>86</v>
      </c>
      <c r="N100" s="4">
        <v>10</v>
      </c>
      <c r="O100" s="4" t="s">
        <v>103</v>
      </c>
      <c r="P100" s="4" t="s">
        <v>103</v>
      </c>
      <c r="Q100" s="4" t="s">
        <v>197</v>
      </c>
      <c r="R100" s="4" t="s">
        <v>131</v>
      </c>
      <c r="S100" s="4" t="s">
        <v>84</v>
      </c>
      <c r="T100" s="4" t="s">
        <v>68</v>
      </c>
      <c r="U100" s="4" t="s">
        <v>71</v>
      </c>
      <c r="V100" s="4">
        <v>581</v>
      </c>
      <c r="W100" s="4" t="s">
        <v>136</v>
      </c>
      <c r="X100" s="4">
        <v>21</v>
      </c>
      <c r="Y100" s="7">
        <v>581</v>
      </c>
      <c r="Z100" s="7">
        <v>12.87793073971282</v>
      </c>
      <c r="AA100" s="7">
        <v>9999</v>
      </c>
      <c r="AB100" s="7">
        <v>9999</v>
      </c>
      <c r="AC100" s="7">
        <v>568</v>
      </c>
      <c r="AD100" s="7">
        <v>13.414511187202734</v>
      </c>
      <c r="AE100" s="13">
        <v>3.6</v>
      </c>
      <c r="AF100" s="14">
        <v>2.4494897427831779</v>
      </c>
      <c r="AG100" s="14">
        <v>9999</v>
      </c>
      <c r="AH100" s="14">
        <v>9999</v>
      </c>
      <c r="AI100" s="14">
        <v>3.4</v>
      </c>
      <c r="AJ100" s="14">
        <v>1.9595917942265424</v>
      </c>
      <c r="AK100" t="s">
        <v>138</v>
      </c>
      <c r="AL100" s="4" t="s">
        <v>59</v>
      </c>
      <c r="AN100" t="s">
        <v>161</v>
      </c>
      <c r="AO100" s="8" t="s">
        <v>188</v>
      </c>
      <c r="AP100">
        <v>0.9</v>
      </c>
      <c r="AQ100" t="s">
        <v>188</v>
      </c>
      <c r="AR100" s="21" t="s">
        <v>204</v>
      </c>
      <c r="AS100" t="s">
        <v>59</v>
      </c>
    </row>
    <row r="101" spans="1:45" ht="34.950000000000003" customHeight="1" x14ac:dyDescent="0.3">
      <c r="A101" s="4">
        <v>84</v>
      </c>
      <c r="B101" s="4">
        <v>65</v>
      </c>
      <c r="C101" s="4">
        <v>100</v>
      </c>
      <c r="D101" s="6" t="s">
        <v>143</v>
      </c>
      <c r="E101" s="6" t="s">
        <v>281</v>
      </c>
      <c r="F101" s="6">
        <v>2015</v>
      </c>
      <c r="G101" s="4">
        <v>24</v>
      </c>
      <c r="H101" s="4" t="s">
        <v>130</v>
      </c>
      <c r="I101" s="4" t="s">
        <v>99</v>
      </c>
      <c r="J101" s="4" t="s">
        <v>99</v>
      </c>
      <c r="K101" s="4" t="s">
        <v>60</v>
      </c>
      <c r="L101" s="4">
        <f>192*2</f>
        <v>384</v>
      </c>
      <c r="M101" s="4" t="s">
        <v>86</v>
      </c>
      <c r="N101" s="4">
        <v>10</v>
      </c>
      <c r="O101" s="4" t="s">
        <v>103</v>
      </c>
      <c r="P101" s="4" t="s">
        <v>103</v>
      </c>
      <c r="Q101" s="4" t="s">
        <v>197</v>
      </c>
      <c r="R101" s="4" t="s">
        <v>131</v>
      </c>
      <c r="S101" s="4" t="s">
        <v>84</v>
      </c>
      <c r="T101" s="4" t="s">
        <v>68</v>
      </c>
      <c r="U101" s="4" t="s">
        <v>71</v>
      </c>
      <c r="V101" s="4">
        <v>539</v>
      </c>
      <c r="W101" s="4" t="s">
        <v>136</v>
      </c>
      <c r="X101" s="4">
        <v>22</v>
      </c>
      <c r="Y101" s="7">
        <v>538.89468196037501</v>
      </c>
      <c r="Z101" s="7">
        <v>13.894915746338079</v>
      </c>
      <c r="AA101" s="7">
        <v>9999</v>
      </c>
      <c r="AB101" s="7">
        <v>9999</v>
      </c>
      <c r="AC101" s="7">
        <v>543.31595411887304</v>
      </c>
      <c r="AD101" s="7">
        <v>15.529611716498318</v>
      </c>
      <c r="AE101" s="13">
        <v>3.3</v>
      </c>
      <c r="AF101" s="14">
        <v>2.4494897427831779</v>
      </c>
      <c r="AG101" s="14">
        <v>9999</v>
      </c>
      <c r="AH101" s="14">
        <v>9999</v>
      </c>
      <c r="AI101" s="14">
        <v>3.9</v>
      </c>
      <c r="AJ101" s="14">
        <v>2.4494897427831779</v>
      </c>
      <c r="AK101" t="s">
        <v>138</v>
      </c>
      <c r="AL101" s="4" t="s">
        <v>59</v>
      </c>
      <c r="AN101" t="s">
        <v>161</v>
      </c>
      <c r="AO101" s="8" t="s">
        <v>188</v>
      </c>
      <c r="AP101">
        <v>0.9</v>
      </c>
      <c r="AQ101" t="s">
        <v>188</v>
      </c>
      <c r="AR101" s="21" t="s">
        <v>204</v>
      </c>
      <c r="AS101" t="s">
        <v>59</v>
      </c>
    </row>
    <row r="102" spans="1:45" ht="34.950000000000003" customHeight="1" x14ac:dyDescent="0.3">
      <c r="A102" s="4">
        <v>84</v>
      </c>
      <c r="B102" s="4">
        <v>65</v>
      </c>
      <c r="C102" s="4">
        <v>101</v>
      </c>
      <c r="D102" s="6" t="s">
        <v>144</v>
      </c>
      <c r="E102" s="6" t="s">
        <v>283</v>
      </c>
      <c r="F102" s="6">
        <v>2015</v>
      </c>
      <c r="G102" s="4">
        <v>24</v>
      </c>
      <c r="H102" s="4" t="s">
        <v>130</v>
      </c>
      <c r="I102" s="4" t="s">
        <v>99</v>
      </c>
      <c r="J102" s="4" t="s">
        <v>99</v>
      </c>
      <c r="K102" s="4" t="s">
        <v>60</v>
      </c>
      <c r="L102" s="4">
        <f>192*2*2</f>
        <v>768</v>
      </c>
      <c r="M102" s="4" t="s">
        <v>86</v>
      </c>
      <c r="N102" s="4">
        <v>10</v>
      </c>
      <c r="O102" s="4" t="s">
        <v>103</v>
      </c>
      <c r="P102" s="4" t="s">
        <v>103</v>
      </c>
      <c r="Q102" s="4" t="s">
        <v>197</v>
      </c>
      <c r="R102" s="4" t="s">
        <v>131</v>
      </c>
      <c r="S102" s="4" t="s">
        <v>84</v>
      </c>
      <c r="T102" s="4" t="s">
        <v>68</v>
      </c>
      <c r="U102" s="4" t="s">
        <v>71</v>
      </c>
      <c r="V102" s="4">
        <v>563</v>
      </c>
      <c r="W102" s="4" t="s">
        <v>136</v>
      </c>
      <c r="X102" s="4">
        <v>22</v>
      </c>
      <c r="Y102" s="7">
        <v>563</v>
      </c>
      <c r="Z102" s="7">
        <v>14.303589738879253</v>
      </c>
      <c r="AA102" s="7">
        <v>9999</v>
      </c>
      <c r="AB102" s="7">
        <v>9999</v>
      </c>
      <c r="AC102" s="7">
        <v>561</v>
      </c>
      <c r="AD102" s="7">
        <v>15.325274720228009</v>
      </c>
      <c r="AE102" s="13">
        <v>5.8</v>
      </c>
      <c r="AF102" s="14">
        <v>3.4292856398964489</v>
      </c>
      <c r="AG102" s="14">
        <v>9999</v>
      </c>
      <c r="AH102" s="14">
        <v>9999</v>
      </c>
      <c r="AI102" s="14">
        <v>5.3</v>
      </c>
      <c r="AJ102" s="14">
        <v>2.4494897427831779</v>
      </c>
      <c r="AK102" t="s">
        <v>138</v>
      </c>
      <c r="AL102" s="4" t="s">
        <v>59</v>
      </c>
      <c r="AN102" t="s">
        <v>161</v>
      </c>
      <c r="AO102" s="8" t="s">
        <v>188</v>
      </c>
      <c r="AP102">
        <v>0.9</v>
      </c>
      <c r="AQ102" t="s">
        <v>188</v>
      </c>
      <c r="AR102" s="21" t="s">
        <v>204</v>
      </c>
      <c r="AS102" t="s">
        <v>59</v>
      </c>
    </row>
    <row r="103" spans="1:45" ht="34.950000000000003" customHeight="1" x14ac:dyDescent="0.3">
      <c r="Z103" s="7"/>
      <c r="AA103" s="7"/>
      <c r="AB103" s="7"/>
    </row>
  </sheetData>
  <autoFilter ref="A1:AS102" xr:uid="{00000000-0001-0000-0000-000000000000}">
    <filterColumn colId="44">
      <filters>
        <filter val="no"/>
      </filters>
    </filterColumn>
  </autoFilter>
  <pageMargins left="0.7" right="0.7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Main effect papers</vt:lpstr>
    </vt:vector>
  </TitlesOfParts>
  <Company>Radboud Universiteit Nijmegen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u717150</dc:creator>
  <cp:lastModifiedBy>francisco garre frutos</cp:lastModifiedBy>
  <dcterms:created xsi:type="dcterms:W3CDTF">2018-01-26T14:15:55Z</dcterms:created>
  <dcterms:modified xsi:type="dcterms:W3CDTF">2024-05-26T18:50:35Z</dcterms:modified>
</cp:coreProperties>
</file>