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ougl\OneDrive\Área de Trabalho\Dcumentos Fran\DIO\Excel\"/>
    </mc:Choice>
  </mc:AlternateContent>
  <xr:revisionPtr revIDLastSave="0" documentId="13_ncr:1_{F667674D-BEF0-44A0-BC90-66DB51FA3D57}" xr6:coauthVersionLast="47" xr6:coauthVersionMax="47" xr10:uidLastSave="{00000000-0000-0000-0000-000000000000}"/>
  <bookViews>
    <workbookView xWindow="-120" yWindow="-120" windowWidth="20730" windowHeight="11310" tabRatio="16" firstSheet="3" activeTab="3" xr2:uid="{EEDAB257-C5D7-4DBD-BF78-C83E64794E87}"/>
  </bookViews>
  <sheets>
    <sheet name="Datas" sheetId="1" state="hidden" r:id="rId1"/>
    <sheet name="Controller" sheetId="3" state="hidden" r:id="rId2"/>
    <sheet name="Caixinha" sheetId="5" state="hidden" r:id="rId3"/>
    <sheet name="Dashboard" sheetId="4" r:id="rId4"/>
  </sheets>
  <definedNames>
    <definedName name="SegmentaçãodeDados_Mês1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<sst xmlns="http://schemas.openxmlformats.org/spreadsheetml/2006/main" count="260" uniqueCount="79">
  <si>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</si>
  <si>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</si>
  <si>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</si>
  <si>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</si>
  <si>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</si>
  <si>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</si>
  <si>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</si>
  <si>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</si>
  <si>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</si>
  <si>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</si>
  <si>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</si>
  <si>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</si>
  <si>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</si>
  <si>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</si>
  <si>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</si>
  <si>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</si>
  <si>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</si>
  <si>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</si>
  <si>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</si>
  <si>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</si>
  <si>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</si>
  <si>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</si>
  <si>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</si>
  <si>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</si>
  <si>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</si>
  <si>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</si>
  <si>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</si>
  <si>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</si>
  <si>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</si>
  <si>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</si>
  <si>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</si>
  <si>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</si>
  <si>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</si>
  <si>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</si>
  <si>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</si>
  <si>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</si>
  <si>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</si>
  <si>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</si>
  <si>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</si>
  <si>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</si>
  <si>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</si>
  <si>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</si>
  <si>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</si>
  <si>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</si>
  <si>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</si>
  <si>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</si>
  <si>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</si>
  <si>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</si>
  <si>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</si>
  <si>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</si>
  <si>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</si>
  <si>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</si>
  <si>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</si>
  <si>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</si>
  <si>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</si>
  <si>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</si>
  <si>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</si>
  <si>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</si>
  <si>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</si>
  <si>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</si>
  <si>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</si>
  <si>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</si>
  <si>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</si>
  <si>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</si>
  <si>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</si>
  <si>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</si>
  <si>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</si>
  <si>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</si>
  <si>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</si>
  <si>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</si>
  <si>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</si>
  <si>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</si>
  <si>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</si>
  <si>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</si>
  <si>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</si>
  <si>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</si>
  <si>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</si>
  <si>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Valor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</si>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</sst>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39966"/>
      <name val="Aptos Narrow"/>
      <family val="2"/>
      <scheme val="minor"/>
    </font>
    <font>
      <b/>
      <sz val="11"/>
      <color theme="1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3399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2" fillId="3" borderId="0" xfId="0" applyFont="1" applyFill="1"/>
    <xf numFmtId="14" fontId="0" fillId="0" borderId="0" xfId="0" applyNumberFormat="1"/>
    <xf numFmtId="44" fontId="0" fillId="0" borderId="0" xfId="1" applyFont="1"/>
    <xf numFmtId="0" fontId="3" fillId="3" borderId="0" xfId="0" applyFont="1" applyFill="1"/>
  </cellXfs>
  <cellStyles count="2">
    <cellStyle name="Moeda" xfId="1" builtinId="4"/>
    <cellStyle name="Normal" xfId="0" builtinId="0"/>
  </cellStyles>
  <dxfs count="11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rgb="FFB5E6A2"/>
      </font>
      <fill>
        <patternFill>
          <bgColor rgb="FF33996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rgb="FFB5E6A2"/>
        <name val="Arial Rounded MT Bold"/>
        <family val="2"/>
        <scheme val="none"/>
      </font>
      <fill>
        <patternFill>
          <bgColor rgb="FF339966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ela gastos" pivot="0" table="0" count="10" xr9:uid="{4B72C542-97B7-4DFC-905A-47AE2CA59EF8}">
      <tableStyleElement type="wholeTable" dxfId="10"/>
      <tableStyleElement type="headerRow" dxfId="9"/>
    </tableStyle>
  </tableStyles>
  <colors>
    <mruColors>
      <color rgb="FFCCFFCC"/>
      <color rgb="FF339966"/>
      <color rgb="FFB5E6A2"/>
      <color rgb="FF70B093"/>
      <color rgb="FF003300"/>
      <color rgb="FF66FF33"/>
      <color rgb="FFFFCC99"/>
      <color rgb="FFCC66FF"/>
      <color rgb="FFCC339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4.9989318521683403E-2"/>
            <name val="Arial Rounded MT Bold"/>
            <family val="2"/>
            <scheme val="none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rgb="FF339966"/>
            <name val="Arial Rounded MT Bold"/>
            <family val="2"/>
            <scheme val="none"/>
          </font>
          <fill>
            <patternFill patternType="solid">
              <fgColor rgb="FFB5E6A2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 tint="-4.9989318521683403E-2"/>
            <name val="Arial Rounded MT Bold"/>
            <family val="2"/>
            <scheme val="none"/>
          </font>
          <fill>
            <patternFill patternType="solid">
              <fgColor rgb="FFFFFFFF"/>
              <bgColor theme="0" tint="-0.34998626667073579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tabela gasto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[Projeto.xlsx]Controller!Tabela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339966"/>
              </a:gs>
              <a:gs pos="69000">
                <a:srgbClr val="339966"/>
              </a:gs>
              <a:gs pos="97000">
                <a:srgbClr val="92D05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339966"/>
              </a:gs>
              <a:gs pos="69000">
                <a:srgbClr val="339966"/>
              </a:gs>
              <a:gs pos="97000">
                <a:srgbClr val="92D05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rgbClr val="339966"/>
              </a:gs>
              <a:gs pos="69000">
                <a:srgbClr val="339966"/>
              </a:gs>
              <a:gs pos="97000">
                <a:srgbClr val="92D05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914231769688919E-2"/>
          <c:y val="0.4606326503355721"/>
          <c:w val="0.93924286696253689"/>
          <c:h val="0.375229077580940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339966"/>
                </a:gs>
                <a:gs pos="69000">
                  <a:srgbClr val="339966"/>
                </a:gs>
                <a:gs pos="97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Controller!$H$4:$H$8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9-4560-BC25-61A1FD3416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0687679"/>
        <c:axId val="750703519"/>
      </c:barChart>
      <c:catAx>
        <c:axId val="75068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33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703519"/>
        <c:crosses val="autoZero"/>
        <c:auto val="1"/>
        <c:lblAlgn val="ctr"/>
        <c:lblOffset val="100"/>
        <c:noMultiLvlLbl val="0"/>
      </c:catAx>
      <c:valAx>
        <c:axId val="75070351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5068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[Projeto.xlsx]Controller!Tabela dinâmica1</c:name>
    <c:fmtId val="6"/>
  </c:pivotSource>
  <c:chart>
    <c:autoTitleDeleted val="1"/>
    <c:pivotFmts>
      <c:pivotFmt>
        <c:idx val="0"/>
        <c:spPr>
          <a:gradFill>
            <a:gsLst>
              <a:gs pos="0">
                <a:srgbClr val="339966"/>
              </a:gs>
              <a:gs pos="69000">
                <a:srgbClr val="339966"/>
              </a:gs>
              <a:gs pos="97000">
                <a:srgbClr val="92D05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339966"/>
              </a:gs>
              <a:gs pos="69000">
                <a:srgbClr val="339966"/>
              </a:gs>
              <a:gs pos="97000">
                <a:srgbClr val="92D05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339966"/>
              </a:gs>
              <a:gs pos="69000">
                <a:srgbClr val="339966"/>
              </a:gs>
              <a:gs pos="97000">
                <a:srgbClr val="92D05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rgbClr val="339966"/>
              </a:gs>
              <a:gs pos="69000">
                <a:srgbClr val="339966"/>
              </a:gs>
              <a:gs pos="97000">
                <a:srgbClr val="92D05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rgbClr val="339966"/>
              </a:gs>
              <a:gs pos="69000">
                <a:srgbClr val="339966"/>
              </a:gs>
              <a:gs pos="97000">
                <a:srgbClr val="92D05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6438355657785238E-2"/>
          <c:y val="0.31718850481398542"/>
          <c:w val="0.96666667064344181"/>
          <c:h val="0.49018152387276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339966"/>
                </a:gs>
                <a:gs pos="69000">
                  <a:srgbClr val="339966"/>
                </a:gs>
                <a:gs pos="97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Controller!$D$4:$D$18</c:f>
              <c:numCache>
                <c:formatCode>_("R$"* #,##0.00_);_("R$"* \(#,##0.00\);_("R$"* "-"??_);_(@_)</c:formatCode>
                <c:ptCount val="14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1500</c:v>
                </c:pt>
                <c:pt idx="12">
                  <c:v>1500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C-4A8B-8FED-D6CE832C53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1731391"/>
        <c:axId val="751741471"/>
      </c:barChart>
      <c:catAx>
        <c:axId val="75173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33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741471"/>
        <c:crosses val="autoZero"/>
        <c:auto val="1"/>
        <c:lblAlgn val="ctr"/>
        <c:lblOffset val="100"/>
        <c:noMultiLvlLbl val="0"/>
      </c:catAx>
      <c:valAx>
        <c:axId val="75174147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75173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6980056980056983E-3"/>
                  <c:y val="-0.264521820094763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59544159544161"/>
                      <c:h val="0.1785164823720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18E-46EB-AD85-F79AAD8DC2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E-46EB-AD85-F79AAD8DC2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0968864"/>
        <c:axId val="630970304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67000">
                  <a:srgbClr val="339966"/>
                </a:gs>
                <a:gs pos="97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E-46EB-AD85-F79AAD8DC2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6476640"/>
        <c:axId val="756453600"/>
      </c:barChart>
      <c:catAx>
        <c:axId val="630968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0970304"/>
        <c:crosses val="autoZero"/>
        <c:auto val="1"/>
        <c:lblAlgn val="ctr"/>
        <c:lblOffset val="100"/>
        <c:noMultiLvlLbl val="0"/>
      </c:catAx>
      <c:valAx>
        <c:axId val="630970304"/>
        <c:scaling>
          <c:orientation val="minMax"/>
          <c:max val="20000"/>
          <c:min val="0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30968864"/>
        <c:crosses val="autoZero"/>
        <c:crossBetween val="between"/>
        <c:majorUnit val="2000"/>
      </c:valAx>
      <c:valAx>
        <c:axId val="756453600"/>
        <c:scaling>
          <c:orientation val="minMax"/>
          <c:max val="20000"/>
          <c:min val="0"/>
        </c:scaling>
        <c:delete val="1"/>
        <c:axPos val="r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56476640"/>
        <c:crosses val="max"/>
        <c:crossBetween val="between"/>
        <c:majorUnit val="2000"/>
      </c:valAx>
      <c:catAx>
        <c:axId val="756476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7564536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s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275183</xdr:colOff>
      <xdr:row>6</xdr:row>
      <xdr:rowOff>99730</xdr:rowOff>
    </xdr:from>
    <xdr:to>
      <xdr:col>9</xdr:col>
      <xdr:colOff>74100</xdr:colOff>
      <xdr:row>19</xdr:row>
      <xdr:rowOff>152649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FDBFFD7-86F5-5099-19B3-33E2FE2E0E91}"/>
            </a:ext>
          </a:extLst>
        </xdr:cNvPr>
        <xdr:cNvGrpSpPr/>
      </xdr:nvGrpSpPr>
      <xdr:grpSpPr>
        <a:xfrm>
          <a:off x="1918507" y="1230170"/>
          <a:ext cx="4655620" cy="2502204"/>
          <a:chOff x="2444749" y="370417"/>
          <a:chExt cx="4709584" cy="2529418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345DCE29-9640-4972-A436-59562C3A73A8}"/>
              </a:ext>
            </a:extLst>
          </xdr:cNvPr>
          <xdr:cNvSpPr/>
        </xdr:nvSpPr>
        <xdr:spPr>
          <a:xfrm>
            <a:off x="2444749" y="480485"/>
            <a:ext cx="4709584" cy="2419350"/>
          </a:xfrm>
          <a:prstGeom prst="roundRect">
            <a:avLst>
              <a:gd name="adj" fmla="val 9203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6B70BD36-0405-484C-B99D-622F582571FC}"/>
              </a:ext>
            </a:extLst>
          </xdr:cNvPr>
          <xdr:cNvGraphicFramePr>
            <a:graphicFrameLocks/>
          </xdr:cNvGraphicFramePr>
        </xdr:nvGraphicFramePr>
        <xdr:xfrm>
          <a:off x="2444750" y="370417"/>
          <a:ext cx="4709583" cy="24409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D285FEB-A5E3-AC42-3C66-773C9E4FD866}"/>
              </a:ext>
            </a:extLst>
          </xdr:cNvPr>
          <xdr:cNvSpPr txBox="1"/>
        </xdr:nvSpPr>
        <xdr:spPr>
          <a:xfrm>
            <a:off x="3323166" y="479315"/>
            <a:ext cx="3365500" cy="4274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rgbClr val="CCFFCC"/>
                </a:solidFill>
                <a:latin typeface="Arial Rounded MT Bold" panose="020F0704030504030204" pitchFamily="34" charset="0"/>
              </a:rPr>
              <a:t>Entradas</a:t>
            </a:r>
          </a:p>
          <a:p>
            <a:endParaRPr lang="pt-BR" sz="1100" kern="1200"/>
          </a:p>
        </xdr:txBody>
      </xdr:sp>
      <xdr:pic>
        <xdr:nvPicPr>
          <xdr:cNvPr id="20" name="Gráfico 19" descr="Registrar estrutura de tópicos">
            <a:extLst>
              <a:ext uri="{FF2B5EF4-FFF2-40B4-BE49-F238E27FC236}">
                <a16:creationId xmlns:a16="http://schemas.microsoft.com/office/drawing/2014/main" id="{553E1083-0123-0CAF-CE09-709BC68A5D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709332" y="391585"/>
            <a:ext cx="522817" cy="52281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243432</xdr:colOff>
      <xdr:row>20</xdr:row>
      <xdr:rowOff>63039</xdr:rowOff>
    </xdr:from>
    <xdr:to>
      <xdr:col>19</xdr:col>
      <xdr:colOff>10599</xdr:colOff>
      <xdr:row>38</xdr:row>
      <xdr:rowOff>52455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7D8B55EA-3866-7BDF-C5A2-05BECFB46A5A}"/>
            </a:ext>
          </a:extLst>
        </xdr:cNvPr>
        <xdr:cNvGrpSpPr/>
      </xdr:nvGrpSpPr>
      <xdr:grpSpPr>
        <a:xfrm>
          <a:off x="1886756" y="3831171"/>
          <a:ext cx="10694750" cy="3380735"/>
          <a:chOff x="2434167" y="3333753"/>
          <a:chExt cx="10816167" cy="3418416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BF47E36C-957D-26C8-A39E-572DA214E2AC}"/>
              </a:ext>
            </a:extLst>
          </xdr:cNvPr>
          <xdr:cNvSpPr/>
        </xdr:nvSpPr>
        <xdr:spPr>
          <a:xfrm>
            <a:off x="2434167" y="3343718"/>
            <a:ext cx="10805584" cy="3408451"/>
          </a:xfrm>
          <a:prstGeom prst="roundRect">
            <a:avLst>
              <a:gd name="adj" fmla="val 8314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C2A523FD-8AF3-4568-B92B-CC0720AE0A2D}"/>
              </a:ext>
            </a:extLst>
          </xdr:cNvPr>
          <xdr:cNvGraphicFramePr>
            <a:graphicFrameLocks/>
          </xdr:cNvGraphicFramePr>
        </xdr:nvGraphicFramePr>
        <xdr:xfrm>
          <a:off x="2434167" y="3333753"/>
          <a:ext cx="10816167" cy="32888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F2432955-9BF7-4F4D-946B-140C15A8A8FA}"/>
              </a:ext>
            </a:extLst>
          </xdr:cNvPr>
          <xdr:cNvSpPr txBox="1"/>
        </xdr:nvSpPr>
        <xdr:spPr>
          <a:xfrm>
            <a:off x="3323166" y="3437399"/>
            <a:ext cx="4297328" cy="4466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rgbClr val="CCFFCC"/>
                </a:solidFill>
                <a:latin typeface="Arial Rounded MT Bold" panose="020F0704030504030204" pitchFamily="34" charset="0"/>
              </a:rPr>
              <a:t>Saídas</a:t>
            </a:r>
          </a:p>
          <a:p>
            <a:endParaRPr lang="pt-BR" sz="2000" b="1" kern="1200">
              <a:solidFill>
                <a:srgbClr val="CCFFCC"/>
              </a:solidFill>
              <a:latin typeface="Arial Rounded MT Bold" panose="020F0704030504030204" pitchFamily="34" charset="0"/>
            </a:endParaRPr>
          </a:p>
          <a:p>
            <a:endParaRPr lang="pt-BR" sz="1100" kern="1200"/>
          </a:p>
        </xdr:txBody>
      </xdr:sp>
      <xdr:pic>
        <xdr:nvPicPr>
          <xdr:cNvPr id="22" name="Gráfico 21" descr="Dinheiro voador estrutura de tópicos">
            <a:extLst>
              <a:ext uri="{FF2B5EF4-FFF2-40B4-BE49-F238E27FC236}">
                <a16:creationId xmlns:a16="http://schemas.microsoft.com/office/drawing/2014/main" id="{52B7D64C-9FAA-C414-5329-75D6CB110E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709332" y="3369730"/>
            <a:ext cx="588436" cy="5884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26461</xdr:rowOff>
    </xdr:from>
    <xdr:to>
      <xdr:col>0</xdr:col>
      <xdr:colOff>1640417</xdr:colOff>
      <xdr:row>13</xdr:row>
      <xdr:rowOff>174629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Mês 1">
              <a:extLst>
                <a:ext uri="{FF2B5EF4-FFF2-40B4-BE49-F238E27FC236}">
                  <a16:creationId xmlns:a16="http://schemas.microsoft.com/office/drawing/2014/main" id="{66340F7D-D55B-4CC4-89FB-52A3A26433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59961"/>
              <a:ext cx="1640417" cy="12911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243426</xdr:colOff>
      <xdr:row>1</xdr:row>
      <xdr:rowOff>31748</xdr:rowOff>
    </xdr:from>
    <xdr:to>
      <xdr:col>19</xdr:col>
      <xdr:colOff>34727</xdr:colOff>
      <xdr:row>6</xdr:row>
      <xdr:rowOff>2091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78AD4CB2-436F-9860-3FD4-5046667A1A20}"/>
            </a:ext>
          </a:extLst>
        </xdr:cNvPr>
        <xdr:cNvGrpSpPr/>
      </xdr:nvGrpSpPr>
      <xdr:grpSpPr>
        <a:xfrm>
          <a:off x="1886750" y="220155"/>
          <a:ext cx="10718884" cy="912376"/>
          <a:chOff x="1989676" y="1079498"/>
          <a:chExt cx="10840301" cy="920750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4F73F1AE-3179-2512-1CD8-4624F2F33DC8}"/>
              </a:ext>
            </a:extLst>
          </xdr:cNvPr>
          <xdr:cNvGrpSpPr/>
        </xdr:nvGrpSpPr>
        <xdr:grpSpPr>
          <a:xfrm>
            <a:off x="1989676" y="1079498"/>
            <a:ext cx="10840301" cy="920750"/>
            <a:chOff x="2508259" y="402165"/>
            <a:chExt cx="10840301" cy="920750"/>
          </a:xfrm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91DE649E-BBB7-450B-99A9-B71D84466937}"/>
                </a:ext>
              </a:extLst>
            </xdr:cNvPr>
            <xdr:cNvSpPr/>
          </xdr:nvSpPr>
          <xdr:spPr>
            <a:xfrm>
              <a:off x="2508259" y="402165"/>
              <a:ext cx="10840301" cy="920750"/>
            </a:xfrm>
            <a:prstGeom prst="roundRect">
              <a:avLst>
                <a:gd name="adj" fmla="val 9203"/>
              </a:avLst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E270218F-DA58-4D97-996A-7574B50A08CB}"/>
                </a:ext>
              </a:extLst>
            </xdr:cNvPr>
            <xdr:cNvSpPr/>
          </xdr:nvSpPr>
          <xdr:spPr>
            <a:xfrm>
              <a:off x="3019488" y="539749"/>
              <a:ext cx="772072" cy="645583"/>
            </a:xfrm>
            <a:prstGeom prst="roundRect">
              <a:avLst>
                <a:gd name="adj" fmla="val 9203"/>
              </a:avLst>
            </a:prstGeom>
            <a:solidFill>
              <a:srgbClr val="33996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B477733A-CE02-847B-791D-564499782E8E}"/>
                </a:ext>
              </a:extLst>
            </xdr:cNvPr>
            <xdr:cNvSpPr txBox="1"/>
          </xdr:nvSpPr>
          <xdr:spPr>
            <a:xfrm>
              <a:off x="4077435" y="486833"/>
              <a:ext cx="2900485" cy="3598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</a:rPr>
                <a:t>Olá,</a:t>
              </a:r>
              <a:r>
                <a:rPr lang="pt-BR" sz="2000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</a:rPr>
                <a:t> você!</a:t>
              </a:r>
              <a:endParaRPr lang="pt-BR" sz="2000" kern="1200">
                <a:solidFill>
                  <a:schemeClr val="bg1">
                    <a:lumMod val="50000"/>
                  </a:schemeClr>
                </a:solidFill>
                <a:latin typeface="Arial Rounded MT Bold" panose="020F0704030504030204" pitchFamily="34" charset="0"/>
              </a:endParaRPr>
            </a:p>
          </xdr:txBody>
        </xdr: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E950081E-90A5-48AE-86BE-9A51C2A4324D}"/>
                </a:ext>
              </a:extLst>
            </xdr:cNvPr>
            <xdr:cNvSpPr txBox="1"/>
          </xdr:nvSpPr>
          <xdr:spPr>
            <a:xfrm>
              <a:off x="4077435" y="872067"/>
              <a:ext cx="4064851" cy="3598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 kern="1200">
                  <a:solidFill>
                    <a:schemeClr val="bg1">
                      <a:lumMod val="65000"/>
                    </a:schemeClr>
                  </a:solidFill>
                  <a:latin typeface="Arial Rounded MT Bold" panose="020F0704030504030204" pitchFamily="34" charset="0"/>
                </a:rPr>
                <a:t>Acompanhamento Financeiro</a:t>
              </a:r>
            </a:p>
            <a:p>
              <a:endParaRPr lang="pt-BR" sz="2000" kern="1200">
                <a:latin typeface="Arial Rounded MT Bold" panose="020F0704030504030204" pitchFamily="34" charset="0"/>
              </a:endParaRPr>
            </a:p>
          </xdr:txBody>
        </xdr:sp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CDAAE3ED-C654-4A31-8542-54ED78AD7B14}"/>
                </a:ext>
              </a:extLst>
            </xdr:cNvPr>
            <xdr:cNvSpPr/>
          </xdr:nvSpPr>
          <xdr:spPr>
            <a:xfrm>
              <a:off x="9994034" y="687915"/>
              <a:ext cx="2981134" cy="349251"/>
            </a:xfrm>
            <a:prstGeom prst="roundRect">
              <a:avLst>
                <a:gd name="adj" fmla="val 9203"/>
              </a:avLst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4" name="CaixaDeTexto 13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ED0C97EE-25D2-51C8-D98E-C358AAB4249E}"/>
                </a:ext>
              </a:extLst>
            </xdr:cNvPr>
            <xdr:cNvSpPr txBox="1"/>
          </xdr:nvSpPr>
          <xdr:spPr>
            <a:xfrm>
              <a:off x="10025334" y="682624"/>
              <a:ext cx="2298999" cy="3598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 kern="1200">
                  <a:solidFill>
                    <a:srgbClr val="339966">
                      <a:alpha val="37000"/>
                    </a:srgbClr>
                  </a:solidFill>
                  <a:latin typeface="Arial Rounded MT Bold" panose="020F0704030504030204" pitchFamily="34" charset="0"/>
                </a:rPr>
                <a:t>pesquisar</a:t>
              </a:r>
              <a:r>
                <a:rPr lang="pt-BR" sz="1400" kern="1200" baseline="0">
                  <a:solidFill>
                    <a:srgbClr val="339966">
                      <a:alpha val="37000"/>
                    </a:srgbClr>
                  </a:solidFill>
                  <a:latin typeface="Arial Rounded MT Bold" panose="020F0704030504030204" pitchFamily="34" charset="0"/>
                </a:rPr>
                <a:t> </a:t>
              </a:r>
              <a:r>
                <a:rPr lang="pt-BR" sz="1100" kern="1200">
                  <a:solidFill>
                    <a:srgbClr val="339966">
                      <a:alpha val="37000"/>
                    </a:srgbClr>
                  </a:solidFill>
                  <a:latin typeface="Arial Rounded MT Bold" panose="020F0704030504030204" pitchFamily="34" charset="0"/>
                  <a:ea typeface="+mn-ea"/>
                  <a:cs typeface="+mn-cs"/>
                </a:rPr>
                <a:t>dados</a:t>
              </a:r>
            </a:p>
          </xdr:txBody>
        </xdr:sp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AC2628EC-8AB8-4F3E-7548-26F803143753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53126"/>
            <a:stretch/>
          </xdr:blipFill>
          <xdr:spPr bwMode="auto">
            <a:xfrm>
              <a:off x="3135628" y="577343"/>
              <a:ext cx="539791" cy="60799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6" name="Gráfico 15" descr="Lupa com preenchimento sólido">
            <a:extLst>
              <a:ext uri="{FF2B5EF4-FFF2-40B4-BE49-F238E27FC236}">
                <a16:creationId xmlns:a16="http://schemas.microsoft.com/office/drawing/2014/main" id="{A9DA6443-14A6-00C3-7F99-C9983D2807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2067408" y="1396999"/>
            <a:ext cx="281700" cy="28574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148167</xdr:rowOff>
    </xdr:from>
    <xdr:to>
      <xdr:col>0</xdr:col>
      <xdr:colOff>1640417</xdr:colOff>
      <xdr:row>5</xdr:row>
      <xdr:rowOff>63500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20C66635-56D5-BEB2-EDF1-A771BF373180}"/>
            </a:ext>
          </a:extLst>
        </xdr:cNvPr>
        <xdr:cNvGrpSpPr/>
      </xdr:nvGrpSpPr>
      <xdr:grpSpPr>
        <a:xfrm>
          <a:off x="0" y="336574"/>
          <a:ext cx="1640417" cy="668959"/>
          <a:chOff x="127000" y="381000"/>
          <a:chExt cx="1756833" cy="518583"/>
        </a:xfrm>
      </xdr:grpSpPr>
      <xdr:grpSp>
        <xdr:nvGrpSpPr>
          <xdr:cNvPr id="52" name="Agrupar 51">
            <a:extLst>
              <a:ext uri="{FF2B5EF4-FFF2-40B4-BE49-F238E27FC236}">
                <a16:creationId xmlns:a16="http://schemas.microsoft.com/office/drawing/2014/main" id="{775BA5F1-46D8-8193-E321-D65D13F8BA28}"/>
              </a:ext>
            </a:extLst>
          </xdr:cNvPr>
          <xdr:cNvGrpSpPr/>
        </xdr:nvGrpSpPr>
        <xdr:grpSpPr>
          <a:xfrm>
            <a:off x="127000" y="381000"/>
            <a:ext cx="1756833" cy="518583"/>
            <a:chOff x="10584" y="529167"/>
            <a:chExt cx="1629833" cy="370416"/>
          </a:xfrm>
        </xdr:grpSpPr>
        <xdr:sp macro="" textlink="">
          <xdr:nvSpPr>
            <xdr:cNvPr id="49" name="Retângulo: Cantos Arredondados 48">
              <a:extLst>
                <a:ext uri="{FF2B5EF4-FFF2-40B4-BE49-F238E27FC236}">
                  <a16:creationId xmlns:a16="http://schemas.microsoft.com/office/drawing/2014/main" id="{839C0019-3ECD-B488-AC0C-9CBAE7C73170}"/>
                </a:ext>
              </a:extLst>
            </xdr:cNvPr>
            <xdr:cNvSpPr/>
          </xdr:nvSpPr>
          <xdr:spPr>
            <a:xfrm>
              <a:off x="10584" y="529167"/>
              <a:ext cx="1629833" cy="370416"/>
            </a:xfrm>
            <a:prstGeom prst="roundRect">
              <a:avLst>
                <a:gd name="adj" fmla="val 10328"/>
              </a:avLst>
            </a:prstGeom>
            <a:ln>
              <a:noFill/>
            </a:ln>
          </xdr:spPr>
          <xdr:style>
            <a:lnRef idx="1">
              <a:schemeClr val="accent3"/>
            </a:lnRef>
            <a:fillRef idx="3">
              <a:schemeClr val="accent3"/>
            </a:fillRef>
            <a:effectRef idx="2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400" kern="1200">
                <a:latin typeface="Arial Rounded MT Bold" panose="020F0704030504030204" pitchFamily="34" charset="0"/>
              </a:endParaRPr>
            </a:p>
            <a:p>
              <a:pPr algn="l"/>
              <a:endParaRPr lang="pt-BR" sz="1100" kern="1200"/>
            </a:p>
          </xdr:txBody>
        </xdr:sp>
        <xdr:pic>
          <xdr:nvPicPr>
            <xdr:cNvPr id="51" name="Gráfico 50" descr="Dinheiro com preenchimento sólido">
              <a:extLst>
                <a:ext uri="{FF2B5EF4-FFF2-40B4-BE49-F238E27FC236}">
                  <a16:creationId xmlns:a16="http://schemas.microsoft.com/office/drawing/2014/main" id="{8E87F3C9-1854-CF22-7356-8B25D40D9F5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1125180" y="564706"/>
              <a:ext cx="399571" cy="237644"/>
            </a:xfrm>
            <a:prstGeom prst="rect">
              <a:avLst/>
            </a:prstGeom>
          </xdr:spPr>
        </xdr:pic>
      </xdr:grp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1AAA2A8F-3512-5BBC-721F-6C5F21B37880}"/>
              </a:ext>
            </a:extLst>
          </xdr:cNvPr>
          <xdr:cNvSpPr txBox="1"/>
        </xdr:nvSpPr>
        <xdr:spPr>
          <a:xfrm>
            <a:off x="264584" y="497416"/>
            <a:ext cx="1245214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kern="1200">
                <a:solidFill>
                  <a:schemeClr val="bg1"/>
                </a:solidFill>
                <a:latin typeface="Arial Rounded MT Bold" panose="020F0704030504030204" pitchFamily="34" charset="0"/>
              </a:rPr>
              <a:t>Money</a:t>
            </a:r>
            <a:r>
              <a:rPr lang="pt-BR" sz="1400" kern="1200" baseline="0">
                <a:solidFill>
                  <a:schemeClr val="bg1"/>
                </a:solidFill>
                <a:latin typeface="Arial Rounded MT Bold" panose="020F0704030504030204" pitchFamily="34" charset="0"/>
              </a:rPr>
              <a:t> </a:t>
            </a:r>
            <a:r>
              <a:rPr lang="pt-BR" sz="1200" kern="1200" baseline="0">
                <a:solidFill>
                  <a:schemeClr val="bg1"/>
                </a:solidFill>
                <a:latin typeface="Arial Rounded MT Bold" panose="020F0704030504030204" pitchFamily="34" charset="0"/>
              </a:rPr>
              <a:t>APP</a:t>
            </a:r>
          </a:p>
          <a:p>
            <a:endParaRPr lang="pt-BR" sz="1100" kern="1200"/>
          </a:p>
        </xdr:txBody>
      </xdr:sp>
    </xdr:grpSp>
    <xdr:clientData/>
  </xdr:twoCellAnchor>
  <xdr:twoCellAnchor>
    <xdr:from>
      <xdr:col>9</xdr:col>
      <xdr:colOff>539868</xdr:colOff>
      <xdr:row>6</xdr:row>
      <xdr:rowOff>142647</xdr:rowOff>
    </xdr:from>
    <xdr:to>
      <xdr:col>17</xdr:col>
      <xdr:colOff>355879</xdr:colOff>
      <xdr:row>19</xdr:row>
      <xdr:rowOff>131482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68ABF0AA-B017-639C-434A-E9F406E27F1B}"/>
            </a:ext>
          </a:extLst>
        </xdr:cNvPr>
        <xdr:cNvGrpSpPr/>
      </xdr:nvGrpSpPr>
      <xdr:grpSpPr>
        <a:xfrm>
          <a:off x="7039895" y="1273087"/>
          <a:ext cx="4672715" cy="2438120"/>
          <a:chOff x="7039895" y="1273087"/>
          <a:chExt cx="4672715" cy="243812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B807290A-C991-4F62-5F19-7ABEEB94C1F3}"/>
              </a:ext>
            </a:extLst>
          </xdr:cNvPr>
          <xdr:cNvGrpSpPr/>
        </xdr:nvGrpSpPr>
        <xdr:grpSpPr>
          <a:xfrm>
            <a:off x="7039895" y="1273087"/>
            <a:ext cx="4672715" cy="2438120"/>
            <a:chOff x="7039895" y="1273087"/>
            <a:chExt cx="4672715" cy="2438120"/>
          </a:xfrm>
        </xdr:grpSpPr>
        <xdr:sp macro="" textlink="">
          <xdr:nvSpPr>
            <xdr:cNvPr id="56" name="Retângulo: Cantos Arredondados 55">
              <a:extLst>
                <a:ext uri="{FF2B5EF4-FFF2-40B4-BE49-F238E27FC236}">
                  <a16:creationId xmlns:a16="http://schemas.microsoft.com/office/drawing/2014/main" id="{7950EE90-DF71-3F91-644F-C003A09D8095}"/>
                </a:ext>
              </a:extLst>
            </xdr:cNvPr>
            <xdr:cNvSpPr/>
          </xdr:nvSpPr>
          <xdr:spPr>
            <a:xfrm>
              <a:off x="7050361" y="1318107"/>
              <a:ext cx="4655671" cy="2393100"/>
            </a:xfrm>
            <a:prstGeom prst="roundRect">
              <a:avLst>
                <a:gd name="adj" fmla="val 9203"/>
              </a:avLst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" name="Retângulo: Cantos Superiores Arredondados 1">
              <a:extLst>
                <a:ext uri="{FF2B5EF4-FFF2-40B4-BE49-F238E27FC236}">
                  <a16:creationId xmlns:a16="http://schemas.microsoft.com/office/drawing/2014/main" id="{3FD8BA37-6F0B-87DC-9B51-A8E1B56B8CBD}"/>
                </a:ext>
              </a:extLst>
            </xdr:cNvPr>
            <xdr:cNvSpPr/>
          </xdr:nvSpPr>
          <xdr:spPr>
            <a:xfrm>
              <a:off x="7039895" y="1273087"/>
              <a:ext cx="4672715" cy="52093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33996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 kern="1200"/>
            </a:p>
          </xdr:txBody>
        </xdr:sp>
        <xdr:pic>
          <xdr:nvPicPr>
            <xdr:cNvPr id="61" name="Gráfico 60" descr="Cofrinho estrutura de tópicos">
              <a:extLst>
                <a:ext uri="{FF2B5EF4-FFF2-40B4-BE49-F238E27FC236}">
                  <a16:creationId xmlns:a16="http://schemas.microsoft.com/office/drawing/2014/main" id="{41D838F3-5D26-4227-1483-22B5F4BDDA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7378874" y="1294020"/>
              <a:ext cx="502185" cy="502488"/>
            </a:xfrm>
            <a:prstGeom prst="rect">
              <a:avLst/>
            </a:prstGeom>
          </xdr:spPr>
        </xdr:pic>
        <xdr:sp macro="" textlink="">
          <xdr:nvSpPr>
            <xdr:cNvPr id="58" name="CaixaDeTexto 57">
              <a:extLst>
                <a:ext uri="{FF2B5EF4-FFF2-40B4-BE49-F238E27FC236}">
                  <a16:creationId xmlns:a16="http://schemas.microsoft.com/office/drawing/2014/main" id="{46ED3419-55B8-4CBE-98F0-9F740F40821E}"/>
                </a:ext>
              </a:extLst>
            </xdr:cNvPr>
            <xdr:cNvSpPr txBox="1"/>
          </xdr:nvSpPr>
          <xdr:spPr>
            <a:xfrm>
              <a:off x="7922914" y="1337886"/>
              <a:ext cx="3326973" cy="42282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rgbClr val="CCFFCC"/>
                  </a:solidFill>
                  <a:latin typeface="Arial Rounded MT Bold" panose="020F0704030504030204" pitchFamily="34" charset="0"/>
                </a:rPr>
                <a:t>Economias</a:t>
              </a:r>
            </a:p>
            <a:p>
              <a:endParaRPr lang="pt-BR" sz="1100" kern="1200"/>
            </a:p>
          </xdr:txBody>
        </xdr:sp>
      </xdr:grpSp>
      <xdr:graphicFrame macro="">
        <xdr:nvGraphicFramePr>
          <xdr:cNvPr id="74" name="Gráfico 73">
            <a:extLst>
              <a:ext uri="{FF2B5EF4-FFF2-40B4-BE49-F238E27FC236}">
                <a16:creationId xmlns:a16="http://schemas.microsoft.com/office/drawing/2014/main" id="{62727B99-AACF-4F06-8D31-CBC56FBB2D7C}"/>
              </a:ext>
            </a:extLst>
          </xdr:cNvPr>
          <xdr:cNvGraphicFramePr>
            <a:graphicFrameLocks/>
          </xdr:cNvGraphicFramePr>
        </xdr:nvGraphicFramePr>
        <xdr:xfrm>
          <a:off x="7521985" y="2053400"/>
          <a:ext cx="3716612" cy="15474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0.21574</cdr:y>
    </cdr:to>
    <cdr:sp macro="" textlink="">
      <cdr:nvSpPr>
        <cdr:cNvPr id="2" name="Retângulo: Cantos Superiores Arredondados 1">
          <a:extLst xmlns:a="http://schemas.openxmlformats.org/drawingml/2006/main">
            <a:ext uri="{FF2B5EF4-FFF2-40B4-BE49-F238E27FC236}">
              <a16:creationId xmlns:a16="http://schemas.microsoft.com/office/drawing/2014/main" id="{34E224F0-3842-5D70-127D-96BAA2D1818A}"/>
            </a:ext>
          </a:extLst>
        </cdr:cNvPr>
        <cdr:cNvSpPr/>
      </cdr:nvSpPr>
      <cdr:spPr>
        <a:xfrm xmlns:a="http://schemas.openxmlformats.org/drawingml/2006/main">
          <a:off x="0" y="0"/>
          <a:ext cx="4709583" cy="526601"/>
        </a:xfrm>
        <a:prstGeom xmlns:a="http://schemas.openxmlformats.org/drawingml/2006/main" prst="round2SameRect">
          <a:avLst>
            <a:gd name="adj1" fmla="val 50000"/>
            <a:gd name="adj2" fmla="val 0"/>
          </a:avLst>
        </a:prstGeom>
        <a:solidFill xmlns:a="http://schemas.openxmlformats.org/drawingml/2006/main">
          <a:srgbClr val="33996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0.18664</cdr:y>
    </cdr:to>
    <cdr:sp macro="" textlink="">
      <cdr:nvSpPr>
        <cdr:cNvPr id="2" name="Retângulo: Cantos Superiores Arredondados 1">
          <a:extLst xmlns:a="http://schemas.openxmlformats.org/drawingml/2006/main">
            <a:ext uri="{FF2B5EF4-FFF2-40B4-BE49-F238E27FC236}">
              <a16:creationId xmlns:a16="http://schemas.microsoft.com/office/drawing/2014/main" id="{22FDA0CD-E9AF-67C7-153D-E4CA0929C994}"/>
            </a:ext>
          </a:extLst>
        </cdr:cNvPr>
        <cdr:cNvSpPr/>
      </cdr:nvSpPr>
      <cdr:spPr>
        <a:xfrm xmlns:a="http://schemas.openxmlformats.org/drawingml/2006/main">
          <a:off x="0" y="0"/>
          <a:ext cx="10816167" cy="613832"/>
        </a:xfrm>
        <a:prstGeom xmlns:a="http://schemas.openxmlformats.org/drawingml/2006/main" prst="round2SameRect">
          <a:avLst>
            <a:gd name="adj1" fmla="val 50000"/>
            <a:gd name="adj2" fmla="val 0"/>
          </a:avLst>
        </a:prstGeom>
        <a:solidFill xmlns:a="http://schemas.openxmlformats.org/drawingml/2006/main">
          <a:srgbClr val="33996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 kern="1200"/>
        </a:p>
      </cdr:txBody>
    </cdr:sp>
  </cdr:relSizeAnchor>
  <cdr:relSizeAnchor xmlns:cdr="http://schemas.openxmlformats.org/drawingml/2006/chartDrawing">
    <cdr:from>
      <cdr:x>0.00174</cdr:x>
      <cdr:y>0</cdr:y>
    </cdr:from>
    <cdr:to>
      <cdr:x>1</cdr:x>
      <cdr:y>0</cdr:y>
    </cdr:to>
    <cdr:sp macro="" textlink="">
      <cdr:nvSpPr>
        <cdr:cNvPr id="3" name="Retângulo: Cantos Superiores Arredondados 2">
          <a:extLst xmlns:a="http://schemas.openxmlformats.org/drawingml/2006/main">
            <a:ext uri="{FF2B5EF4-FFF2-40B4-BE49-F238E27FC236}">
              <a16:creationId xmlns:a16="http://schemas.microsoft.com/office/drawing/2014/main" id="{845858E6-CFFB-DBDA-D618-00DC6531270E}"/>
            </a:ext>
          </a:extLst>
        </cdr:cNvPr>
        <cdr:cNvSpPr/>
      </cdr:nvSpPr>
      <cdr:spPr>
        <a:xfrm xmlns:a="http://schemas.openxmlformats.org/drawingml/2006/main">
          <a:off x="31750" y="0"/>
          <a:ext cx="10797375" cy="0"/>
        </a:xfrm>
        <a:prstGeom xmlns:a="http://schemas.openxmlformats.org/drawingml/2006/main" prst="round2SameRect">
          <a:avLst>
            <a:gd name="adj1" fmla="val 50000"/>
            <a:gd name="adj2" fmla="val 0"/>
          </a:avLst>
        </a:prstGeom>
        <a:solidFill xmlns:a="http://schemas.openxmlformats.org/drawingml/2006/main">
          <a:srgbClr val="33996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 kern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las Lisboa" refreshedDate="45683.967046180558" createdVersion="8" refreshedVersion="8" minRefreshableVersion="3" recordCount="44" xr:uid="{7182882D-6909-489B-9B11-C0C9B8FE498C}">
  <cacheSource type="worksheet">
    <worksheetSource name="tbl_operation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Venda de ativos"/>
        <s v="Utilidades Dom." u="1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770964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0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7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5DCA1-FA8B-4B2F-9DB9-7AD779217FA5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G3:H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72E9B-7F42-4691-965C-9D5E263755C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3:D1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m="1" x="18"/>
        <item x="10"/>
        <item x="17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44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339457A1-3455-4A66-B4DD-02211651E145}" sourceName="Mês">
  <pivotTables>
    <pivotTable tabId="3" name="Tabela dinâmica2"/>
    <pivotTable tabId="3" name="Tabela dinâmica1"/>
  </pivotTables>
  <data>
    <tabular pivotCacheId="27709649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219EC20C-2026-4BB3-9C7C-57D6B5D41FE7}" cache="SegmentaçãodeDados_Mês1" caption="Mês" style="tabela gastos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5A3E40-092B-4BAA-AA5F-CAD3709ADA63}" name="tbl_operation" displayName="tbl_operation" ref="A1:H45" totalsRowShown="0" dataDxfId="8">
  <autoFilter ref="A1:H45" xr:uid="{6B5A3E40-092B-4BAA-AA5F-CAD3709ADA63}"/>
  <tableColumns count="8">
    <tableColumn id="1" xr3:uid="{02DD78BC-6D02-4EE0-A1C5-FBCE449C7402}" name="Data" dataDxfId="7"/>
    <tableColumn id="8" xr3:uid="{F2317B03-1844-4A7A-A475-A43D6F953CD0}" name="Mês" dataDxfId="6">
      <calculatedColumnFormula>MONTH(tbl_operation[[#This Row],[Data]])</calculatedColumnFormula>
    </tableColumn>
    <tableColumn id="2" xr3:uid="{1E465964-DA1D-488D-864D-6675C5AD8795}" name="Tipo" dataDxfId="5"/>
    <tableColumn id="3" xr3:uid="{51203BE3-3712-42AB-BF8D-2C1993DD0394}" name="Categoria" dataDxfId="4"/>
    <tableColumn id="4" xr3:uid="{EADDF74B-253F-42D7-9711-133693712293}" name="Descrição" dataDxfId="3"/>
    <tableColumn id="5" xr3:uid="{161ACC0D-4038-4462-A04A-36F4B96F0DE8}" name="Valor" dataDxfId="2" dataCellStyle="Moeda"/>
    <tableColumn id="6" xr3:uid="{17906089-5AAF-4132-B50F-21D1DCA04AF9}" name="Operação Bancária" dataDxfId="1"/>
    <tableColumn id="7" xr3:uid="{29BE685F-E7A8-41AF-BE03-9357F2283369}" name="Status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6E1736-E978-4DD8-883D-119C47206388}" name="Tabela3" displayName="Tabela3" ref="C6:D15" totalsRowShown="0">
  <autoFilter ref="C6:D15" xr:uid="{796E1736-E978-4DD8-883D-119C47206388}"/>
  <tableColumns count="2">
    <tableColumn id="1" xr3:uid="{F3EB24CF-BEDA-4867-B4C4-23F2A441C234}" name="Data de Lançamento"/>
    <tableColumn id="2" xr3:uid="{CA233C25-D14A-4577-81E1-299E6364FA14}" name="Depósito Reservad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03A4-F2E0-4F15-A70D-337FC003624C}">
  <sheetPr>
    <tabColor theme="8"/>
  </sheetPr>
  <dimension ref="A1:H45"/>
  <sheetViews>
    <sheetView workbookViewId="0">
      <selection activeCell="D25" sqref="D25"/>
    </sheetView>
  </sheetViews>
  <sheetFormatPr defaultColWidth="15.7109375" defaultRowHeight="15" x14ac:dyDescent="0.25"/>
  <cols>
    <col min="1" max="1" width="10.42578125" bestFit="1" customWidth="1"/>
    <col min="2" max="2" width="10.42578125" style="9" customWidth="1"/>
    <col min="3" max="3" width="9.140625" bestFit="1" customWidth="1"/>
    <col min="4" max="4" width="21.140625" customWidth="1"/>
    <col min="5" max="5" width="34.140625" bestFit="1" customWidth="1"/>
    <col min="6" max="6" width="11.5703125" bestFit="1" customWidth="1"/>
    <col min="7" max="7" width="20.140625" bestFit="1" customWidth="1"/>
    <col min="8" max="8" width="9.140625" bestFit="1" customWidth="1"/>
  </cols>
  <sheetData>
    <row r="1" spans="1:8" x14ac:dyDescent="0.25">
      <c r="A1" t="s">
        <v>0</v>
      </c>
      <c r="B1" s="9" t="s">
        <v>74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1">
        <v>45505</v>
      </c>
      <c r="B2" s="10">
        <f>MONTH(tbl_operation[[#This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x14ac:dyDescent="0.25">
      <c r="A3" s="1">
        <v>45505</v>
      </c>
      <c r="B3" s="10">
        <f>MONTH(tbl_operation[[#This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10">
        <f>MONTH(tbl_operation[[#This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10">
        <f>MONTH(tbl_operation[[#This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x14ac:dyDescent="0.25">
      <c r="A6" s="1">
        <v>45511</v>
      </c>
      <c r="B6" s="10">
        <f>MONTH(tbl_operation[[#This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25">
      <c r="A7" s="1">
        <v>45514</v>
      </c>
      <c r="B7" s="10">
        <f>MONTH(tbl_operation[[#This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x14ac:dyDescent="0.25">
      <c r="A8" s="1">
        <v>45516</v>
      </c>
      <c r="B8" s="10">
        <f>MONTH(tbl_operation[[#This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x14ac:dyDescent="0.25">
      <c r="A9" s="1">
        <v>45519</v>
      </c>
      <c r="B9" s="10">
        <f>MONTH(tbl_operation[[#This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x14ac:dyDescent="0.25">
      <c r="A10" s="1">
        <v>45519</v>
      </c>
      <c r="B10" s="10">
        <f>MONTH(tbl_operation[[#This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x14ac:dyDescent="0.25">
      <c r="A11" s="1">
        <v>45522</v>
      </c>
      <c r="B11" s="10">
        <f>MONTH(tbl_operation[[#This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x14ac:dyDescent="0.25">
      <c r="A12" s="1">
        <v>45524</v>
      </c>
      <c r="B12" s="10">
        <f>MONTH(tbl_operation[[#This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x14ac:dyDescent="0.25">
      <c r="A13" s="1">
        <v>45526</v>
      </c>
      <c r="B13" s="10">
        <f>MONTH(tbl_operation[[#This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x14ac:dyDescent="0.25">
      <c r="A14" s="1">
        <v>45528</v>
      </c>
      <c r="B14" s="10">
        <f>MONTH(tbl_operation[[#This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x14ac:dyDescent="0.25">
      <c r="A15" s="1">
        <v>45532</v>
      </c>
      <c r="B15" s="10">
        <f>MONTH(tbl_operation[[#This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x14ac:dyDescent="0.25">
      <c r="A16" s="1">
        <v>45534</v>
      </c>
      <c r="B16" s="10">
        <f>MONTH(tbl_operation[[#This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x14ac:dyDescent="0.25">
      <c r="A17" s="1">
        <v>45535</v>
      </c>
      <c r="B17" s="10">
        <f>MONTH(tbl_operation[[#This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x14ac:dyDescent="0.25">
      <c r="A18" s="1">
        <v>45536</v>
      </c>
      <c r="B18" s="10">
        <f>MONTH(tbl_operation[[#This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x14ac:dyDescent="0.25">
      <c r="A19" s="1">
        <v>45537</v>
      </c>
      <c r="B19" s="10">
        <f>MONTH(tbl_operation[[#This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10">
        <f>MONTH(tbl_operation[[#This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10">
        <f>MONTH(tbl_operation[[#This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x14ac:dyDescent="0.25">
      <c r="A22" s="1">
        <v>45546</v>
      </c>
      <c r="B22" s="10">
        <f>MONTH(tbl_operation[[#This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10">
        <f>MONTH(tbl_operation[[#This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x14ac:dyDescent="0.25">
      <c r="A24" s="1">
        <v>45552</v>
      </c>
      <c r="B24" s="10">
        <f>MONTH(tbl_operation[[#This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x14ac:dyDescent="0.25">
      <c r="A25" s="1">
        <v>45555</v>
      </c>
      <c r="B25" s="10">
        <f>MONTH(tbl_operation[[#This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x14ac:dyDescent="0.25">
      <c r="A26" s="1">
        <v>45555</v>
      </c>
      <c r="B26" s="10">
        <f>MONTH(tbl_operation[[#This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x14ac:dyDescent="0.25">
      <c r="A27" s="1">
        <v>45558</v>
      </c>
      <c r="B27" s="10">
        <f>MONTH(tbl_operation[[#This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x14ac:dyDescent="0.25">
      <c r="A28" s="1">
        <v>45561</v>
      </c>
      <c r="B28" s="10">
        <f>MONTH(tbl_operation[[#This Row],[Data]])</f>
        <v>9</v>
      </c>
      <c r="C28" s="2" t="s">
        <v>12</v>
      </c>
      <c r="D28" s="2" t="s">
        <v>35</v>
      </c>
      <c r="E28" s="3" t="s">
        <v>54</v>
      </c>
      <c r="F28" s="3">
        <v>250</v>
      </c>
      <c r="G28" s="2" t="s">
        <v>15</v>
      </c>
      <c r="H28" s="2" t="s">
        <v>20</v>
      </c>
    </row>
    <row r="29" spans="1:8" x14ac:dyDescent="0.25">
      <c r="A29" s="1">
        <v>45564</v>
      </c>
      <c r="B29" s="10">
        <f>MONTH(tbl_operation[[#This Row],[Data]])</f>
        <v>9</v>
      </c>
      <c r="C29" s="2" t="s">
        <v>12</v>
      </c>
      <c r="D29" s="2" t="s">
        <v>37</v>
      </c>
      <c r="E29" s="3" t="s">
        <v>55</v>
      </c>
      <c r="F29" s="3">
        <v>400</v>
      </c>
      <c r="G29" s="2" t="s">
        <v>19</v>
      </c>
      <c r="H29" s="2" t="s">
        <v>16</v>
      </c>
    </row>
    <row r="30" spans="1:8" x14ac:dyDescent="0.25">
      <c r="A30" s="1">
        <v>45566</v>
      </c>
      <c r="B30" s="10">
        <f>MONTH(tbl_operation[[#This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x14ac:dyDescent="0.25">
      <c r="A31" s="1">
        <v>45566</v>
      </c>
      <c r="B31" s="10">
        <f>MONTH(tbl_operation[[#This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x14ac:dyDescent="0.25">
      <c r="A32" s="1">
        <v>45568</v>
      </c>
      <c r="B32" s="10">
        <f>MONTH(tbl_operation[[#This Row],[Data]])</f>
        <v>10</v>
      </c>
      <c r="C32" s="2" t="s">
        <v>12</v>
      </c>
      <c r="D32" s="2" t="s">
        <v>17</v>
      </c>
      <c r="E32" s="2" t="s">
        <v>56</v>
      </c>
      <c r="F32" s="3">
        <v>200</v>
      </c>
      <c r="G32" s="2" t="s">
        <v>19</v>
      </c>
      <c r="H32" s="2" t="s">
        <v>20</v>
      </c>
    </row>
    <row r="33" spans="1:8" x14ac:dyDescent="0.25">
      <c r="A33" s="1">
        <v>45570</v>
      </c>
      <c r="B33" s="10">
        <f>MONTH(tbl_operation[[#This Row],[Data]])</f>
        <v>10</v>
      </c>
      <c r="C33" s="2" t="s">
        <v>12</v>
      </c>
      <c r="D33" s="2" t="s">
        <v>21</v>
      </c>
      <c r="E33" s="2" t="s">
        <v>57</v>
      </c>
      <c r="F33" s="3">
        <v>180</v>
      </c>
      <c r="G33" s="2" t="s">
        <v>10</v>
      </c>
      <c r="H33" s="2" t="s">
        <v>20</v>
      </c>
    </row>
    <row r="34" spans="1:8" x14ac:dyDescent="0.25">
      <c r="A34" s="1">
        <v>45573</v>
      </c>
      <c r="B34" s="10">
        <f>MONTH(tbl_operation[[#This Row],[Data]])</f>
        <v>10</v>
      </c>
      <c r="C34" s="2" t="s">
        <v>12</v>
      </c>
      <c r="D34" s="2" t="s">
        <v>23</v>
      </c>
      <c r="E34" s="2" t="s">
        <v>58</v>
      </c>
      <c r="F34" s="3">
        <v>120</v>
      </c>
      <c r="G34" s="2" t="s">
        <v>15</v>
      </c>
      <c r="H34" s="2" t="s">
        <v>16</v>
      </c>
    </row>
    <row r="35" spans="1:8" x14ac:dyDescent="0.25">
      <c r="A35" s="1">
        <v>45575</v>
      </c>
      <c r="B35" s="10">
        <f>MONTH(tbl_operation[[#This Row],[Data]])</f>
        <v>10</v>
      </c>
      <c r="C35" s="2" t="s">
        <v>12</v>
      </c>
      <c r="D35" s="2" t="s">
        <v>25</v>
      </c>
      <c r="E35" s="2" t="s">
        <v>59</v>
      </c>
      <c r="F35" s="3">
        <v>350</v>
      </c>
      <c r="G35" s="2" t="s">
        <v>19</v>
      </c>
      <c r="H35" s="2" t="s">
        <v>16</v>
      </c>
    </row>
    <row r="36" spans="1:8" x14ac:dyDescent="0.25">
      <c r="A36" s="1">
        <v>45578</v>
      </c>
      <c r="B36" s="10">
        <f>MONTH(tbl_operation[[#This Row],[Data]])</f>
        <v>10</v>
      </c>
      <c r="C36" s="2" t="s">
        <v>12</v>
      </c>
      <c r="D36" s="2" t="s">
        <v>27</v>
      </c>
      <c r="E36" s="2" t="s">
        <v>60</v>
      </c>
      <c r="F36" s="3">
        <v>400</v>
      </c>
      <c r="G36" s="2" t="s">
        <v>10</v>
      </c>
      <c r="H36" s="2" t="s">
        <v>20</v>
      </c>
    </row>
    <row r="37" spans="1:8" x14ac:dyDescent="0.25">
      <c r="A37" s="1">
        <v>45580</v>
      </c>
      <c r="B37" s="10">
        <f>MONTH(tbl_operation[[#This Row],[Data]])</f>
        <v>10</v>
      </c>
      <c r="C37" s="2" t="s">
        <v>12</v>
      </c>
      <c r="D37" s="2" t="s">
        <v>31</v>
      </c>
      <c r="E37" s="2" t="s">
        <v>61</v>
      </c>
      <c r="F37" s="3">
        <v>450</v>
      </c>
      <c r="G37" s="2" t="s">
        <v>15</v>
      </c>
      <c r="H37" s="2" t="s">
        <v>20</v>
      </c>
    </row>
    <row r="38" spans="1:8" x14ac:dyDescent="0.25">
      <c r="A38" s="1">
        <v>45583</v>
      </c>
      <c r="B38" s="10">
        <f>MONTH(tbl_operation[[#This Row],[Data]])</f>
        <v>10</v>
      </c>
      <c r="C38" s="2" t="s">
        <v>7</v>
      </c>
      <c r="D38" s="2" t="s">
        <v>62</v>
      </c>
      <c r="E38" s="2" t="s">
        <v>63</v>
      </c>
      <c r="F38" s="3">
        <v>1500</v>
      </c>
      <c r="G38" s="2" t="s">
        <v>10</v>
      </c>
      <c r="H38" s="2" t="s">
        <v>11</v>
      </c>
    </row>
    <row r="39" spans="1:8" x14ac:dyDescent="0.25">
      <c r="A39" s="1">
        <v>45583</v>
      </c>
      <c r="B39" s="10">
        <f>MONTH(tbl_operation[[#This Row],[Data]])</f>
        <v>10</v>
      </c>
      <c r="C39" s="2" t="s">
        <v>12</v>
      </c>
      <c r="D39" s="2" t="s">
        <v>33</v>
      </c>
      <c r="E39" s="2" t="s">
        <v>64</v>
      </c>
      <c r="F39" s="3">
        <v>300</v>
      </c>
      <c r="G39" s="2" t="s">
        <v>19</v>
      </c>
      <c r="H39" s="2" t="s">
        <v>16</v>
      </c>
    </row>
    <row r="40" spans="1:8" x14ac:dyDescent="0.25">
      <c r="A40" s="1">
        <v>45585</v>
      </c>
      <c r="B40" s="10">
        <f>MONTH(tbl_operation[[#This Row],[Data]])</f>
        <v>10</v>
      </c>
      <c r="C40" s="2" t="s">
        <v>12</v>
      </c>
      <c r="D40" s="2" t="s">
        <v>35</v>
      </c>
      <c r="E40" s="2" t="s">
        <v>65</v>
      </c>
      <c r="F40" s="3">
        <v>800</v>
      </c>
      <c r="G40" s="2" t="s">
        <v>10</v>
      </c>
      <c r="H40" s="2" t="s">
        <v>20</v>
      </c>
    </row>
    <row r="41" spans="1:8" x14ac:dyDescent="0.25">
      <c r="A41" s="1">
        <v>45587</v>
      </c>
      <c r="B41" s="10">
        <f>MONTH(tbl_operation[[#This Row],[Data]])</f>
        <v>10</v>
      </c>
      <c r="C41" s="2" t="s">
        <v>12</v>
      </c>
      <c r="D41" s="2" t="s">
        <v>37</v>
      </c>
      <c r="E41" s="2" t="s">
        <v>66</v>
      </c>
      <c r="F41" s="3">
        <v>250</v>
      </c>
      <c r="G41" s="2" t="s">
        <v>19</v>
      </c>
      <c r="H41" s="2" t="s">
        <v>16</v>
      </c>
    </row>
    <row r="42" spans="1:8" x14ac:dyDescent="0.25">
      <c r="A42" s="1">
        <v>45589</v>
      </c>
      <c r="B42" s="10">
        <f>MONTH(tbl_operation[[#This Row],[Data]])</f>
        <v>10</v>
      </c>
      <c r="C42" s="2" t="s">
        <v>12</v>
      </c>
      <c r="D42" s="2" t="s">
        <v>41</v>
      </c>
      <c r="E42" s="2" t="s">
        <v>67</v>
      </c>
      <c r="F42" s="3">
        <v>150</v>
      </c>
      <c r="G42" s="2" t="s">
        <v>15</v>
      </c>
      <c r="H42" s="2" t="s">
        <v>20</v>
      </c>
    </row>
    <row r="43" spans="1:8" x14ac:dyDescent="0.25">
      <c r="A43" s="1">
        <v>45591</v>
      </c>
      <c r="B43" s="10">
        <f>MONTH(tbl_operation[[#This Row],[Data]])</f>
        <v>10</v>
      </c>
      <c r="C43" s="2" t="s">
        <v>12</v>
      </c>
      <c r="D43" s="2" t="s">
        <v>39</v>
      </c>
      <c r="E43" s="2" t="s">
        <v>68</v>
      </c>
      <c r="F43" s="3">
        <v>250</v>
      </c>
      <c r="G43" s="2" t="s">
        <v>10</v>
      </c>
      <c r="H43" s="2" t="s">
        <v>16</v>
      </c>
    </row>
    <row r="44" spans="1:8" x14ac:dyDescent="0.25">
      <c r="A44" s="1">
        <v>45595</v>
      </c>
      <c r="B44" s="10">
        <f>MONTH(tbl_operation[[#This Row],[Data]])</f>
        <v>10</v>
      </c>
      <c r="C44" s="2" t="s">
        <v>12</v>
      </c>
      <c r="D44" s="2" t="s">
        <v>45</v>
      </c>
      <c r="E44" s="2" t="s">
        <v>69</v>
      </c>
      <c r="F44" s="3">
        <v>220</v>
      </c>
      <c r="G44" s="2" t="s">
        <v>10</v>
      </c>
      <c r="H44" s="2" t="s">
        <v>16</v>
      </c>
    </row>
    <row r="45" spans="1:8" x14ac:dyDescent="0.25">
      <c r="A45" s="1">
        <v>45596</v>
      </c>
      <c r="B45" s="10">
        <f>MONTH(tbl_operation[[#This Row],[Data]])</f>
        <v>10</v>
      </c>
      <c r="C45" s="2" t="s">
        <v>12</v>
      </c>
      <c r="D45" s="2" t="s">
        <v>43</v>
      </c>
      <c r="E45" s="2" t="s">
        <v>70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5757-F41A-4EA6-9877-02B9B8232869}">
  <sheetPr>
    <tabColor theme="8"/>
  </sheetPr>
  <dimension ref="C1:H18"/>
  <sheetViews>
    <sheetView workbookViewId="0">
      <selection activeCell="I19" sqref="I19"/>
    </sheetView>
  </sheetViews>
  <sheetFormatPr defaultRowHeight="15" x14ac:dyDescent="0.25"/>
  <cols>
    <col min="3" max="3" width="21.140625" bestFit="1" customWidth="1"/>
    <col min="4" max="4" width="13.85546875" bestFit="1" customWidth="1"/>
    <col min="5" max="5" width="6.85546875" bestFit="1" customWidth="1"/>
    <col min="6" max="6" width="9.85546875" bestFit="1" customWidth="1"/>
    <col min="7" max="7" width="18.42578125" bestFit="1" customWidth="1"/>
    <col min="8" max="8" width="13.85546875" bestFit="1" customWidth="1"/>
    <col min="9" max="9" width="5.7109375" bestFit="1" customWidth="1"/>
    <col min="10" max="10" width="8.7109375" bestFit="1" customWidth="1"/>
    <col min="11" max="11" width="10.140625" bestFit="1" customWidth="1"/>
    <col min="12" max="12" width="10.7109375" bestFit="1" customWidth="1"/>
    <col min="13" max="13" width="6.5703125" bestFit="1" customWidth="1"/>
    <col min="14" max="14" width="8.7109375" bestFit="1" customWidth="1"/>
    <col min="15" max="15" width="10.7109375" bestFit="1" customWidth="1"/>
    <col min="16" max="16" width="15.5703125" bestFit="1" customWidth="1"/>
    <col min="17" max="17" width="21.7109375" bestFit="1" customWidth="1"/>
    <col min="18" max="18" width="15.28515625" bestFit="1" customWidth="1"/>
    <col min="19" max="19" width="9.5703125" bestFit="1" customWidth="1"/>
    <col min="20" max="20" width="7.5703125" bestFit="1" customWidth="1"/>
    <col min="21" max="21" width="10.7109375" bestFit="1" customWidth="1"/>
  </cols>
  <sheetData>
    <row r="1" spans="3:8" x14ac:dyDescent="0.25">
      <c r="C1" s="4" t="s">
        <v>1</v>
      </c>
      <c r="D1" t="s">
        <v>12</v>
      </c>
      <c r="G1" s="4" t="s">
        <v>1</v>
      </c>
      <c r="H1" t="s">
        <v>7</v>
      </c>
    </row>
    <row r="3" spans="3:8" x14ac:dyDescent="0.25">
      <c r="C3" s="4" t="s">
        <v>71</v>
      </c>
      <c r="D3" t="s">
        <v>73</v>
      </c>
      <c r="G3" s="4" t="s">
        <v>71</v>
      </c>
      <c r="H3" t="s">
        <v>73</v>
      </c>
    </row>
    <row r="4" spans="3:8" x14ac:dyDescent="0.25">
      <c r="C4" s="5" t="s">
        <v>13</v>
      </c>
      <c r="D4" s="6">
        <v>1600</v>
      </c>
      <c r="G4" s="5" t="s">
        <v>50</v>
      </c>
      <c r="H4" s="6">
        <v>1200</v>
      </c>
    </row>
    <row r="5" spans="3:8" x14ac:dyDescent="0.25">
      <c r="C5" s="5" t="s">
        <v>39</v>
      </c>
      <c r="D5" s="6">
        <v>330</v>
      </c>
      <c r="G5" s="5" t="s">
        <v>29</v>
      </c>
      <c r="H5" s="6">
        <v>800</v>
      </c>
    </row>
    <row r="6" spans="3:8" x14ac:dyDescent="0.25">
      <c r="C6" s="5" t="s">
        <v>25</v>
      </c>
      <c r="D6" s="6">
        <v>1100</v>
      </c>
      <c r="G6" s="5" t="s">
        <v>8</v>
      </c>
      <c r="H6" s="6">
        <v>15000</v>
      </c>
    </row>
    <row r="7" spans="3:8" x14ac:dyDescent="0.25">
      <c r="C7" s="5" t="s">
        <v>33</v>
      </c>
      <c r="D7" s="6">
        <v>3000</v>
      </c>
      <c r="G7" s="5" t="s">
        <v>62</v>
      </c>
      <c r="H7" s="6">
        <v>1500</v>
      </c>
    </row>
    <row r="8" spans="3:8" x14ac:dyDescent="0.25">
      <c r="C8" s="5" t="s">
        <v>45</v>
      </c>
      <c r="D8" s="6">
        <v>570</v>
      </c>
      <c r="G8" s="5" t="s">
        <v>72</v>
      </c>
      <c r="H8" s="6">
        <v>18500</v>
      </c>
    </row>
    <row r="9" spans="3:8" x14ac:dyDescent="0.25">
      <c r="C9" s="5" t="s">
        <v>21</v>
      </c>
      <c r="D9" s="6">
        <v>500</v>
      </c>
    </row>
    <row r="10" spans="3:8" x14ac:dyDescent="0.25">
      <c r="C10" s="5" t="s">
        <v>41</v>
      </c>
      <c r="D10" s="6">
        <v>350</v>
      </c>
    </row>
    <row r="11" spans="3:8" x14ac:dyDescent="0.25">
      <c r="C11" s="5" t="s">
        <v>37</v>
      </c>
      <c r="D11" s="6">
        <v>830</v>
      </c>
    </row>
    <row r="12" spans="3:8" x14ac:dyDescent="0.25">
      <c r="C12" s="5" t="s">
        <v>23</v>
      </c>
      <c r="D12" s="6">
        <v>970</v>
      </c>
    </row>
    <row r="13" spans="3:8" x14ac:dyDescent="0.25">
      <c r="C13" s="5" t="s">
        <v>31</v>
      </c>
      <c r="D13" s="6">
        <v>1400</v>
      </c>
    </row>
    <row r="14" spans="3:8" x14ac:dyDescent="0.25">
      <c r="C14" s="5" t="s">
        <v>17</v>
      </c>
      <c r="D14" s="6">
        <v>800</v>
      </c>
    </row>
    <row r="15" spans="3:8" x14ac:dyDescent="0.25">
      <c r="C15" s="5" t="s">
        <v>35</v>
      </c>
      <c r="D15" s="6">
        <v>1500</v>
      </c>
    </row>
    <row r="16" spans="3:8" x14ac:dyDescent="0.25">
      <c r="C16" s="5" t="s">
        <v>27</v>
      </c>
      <c r="D16" s="6">
        <v>1500</v>
      </c>
    </row>
    <row r="17" spans="3:4" x14ac:dyDescent="0.25">
      <c r="C17" s="5" t="s">
        <v>43</v>
      </c>
      <c r="D17" s="6">
        <v>1250</v>
      </c>
    </row>
    <row r="18" spans="3:4" x14ac:dyDescent="0.25">
      <c r="C18" s="5" t="s">
        <v>72</v>
      </c>
      <c r="D18" s="6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95D5-FA3F-4FCA-963C-DC866FEF805E}">
  <sheetPr>
    <tabColor theme="8"/>
  </sheetPr>
  <dimension ref="C1:D15"/>
  <sheetViews>
    <sheetView workbookViewId="0">
      <selection activeCell="D4" sqref="D4"/>
    </sheetView>
  </sheetViews>
  <sheetFormatPr defaultRowHeight="15" x14ac:dyDescent="0.25"/>
  <cols>
    <col min="3" max="3" width="21.85546875" bestFit="1" customWidth="1"/>
    <col min="4" max="4" width="20.5703125" customWidth="1"/>
  </cols>
  <sheetData>
    <row r="1" spans="3:4" s="11" customFormat="1" ht="64.5" customHeight="1" x14ac:dyDescent="0.25"/>
    <row r="3" spans="3:4" x14ac:dyDescent="0.25">
      <c r="C3" s="14" t="s">
        <v>77</v>
      </c>
      <c r="D3" s="13">
        <f>SUM(Tabela3[Depósito Reservado])</f>
        <v>6909</v>
      </c>
    </row>
    <row r="4" spans="3:4" x14ac:dyDescent="0.25">
      <c r="C4" s="14" t="s">
        <v>78</v>
      </c>
      <c r="D4" s="13">
        <v>20000</v>
      </c>
    </row>
    <row r="6" spans="3:4" x14ac:dyDescent="0.25">
      <c r="C6" t="s">
        <v>75</v>
      </c>
      <c r="D6" t="s">
        <v>76</v>
      </c>
    </row>
    <row r="7" spans="3:4" x14ac:dyDescent="0.25">
      <c r="C7" s="12">
        <v>45505</v>
      </c>
      <c r="D7">
        <v>601</v>
      </c>
    </row>
    <row r="8" spans="3:4" x14ac:dyDescent="0.25">
      <c r="C8" s="12">
        <v>45519</v>
      </c>
      <c r="D8">
        <v>1009</v>
      </c>
    </row>
    <row r="9" spans="3:4" x14ac:dyDescent="0.25">
      <c r="C9" s="12">
        <v>45533</v>
      </c>
      <c r="D9">
        <v>482</v>
      </c>
    </row>
    <row r="10" spans="3:4" x14ac:dyDescent="0.25">
      <c r="C10" s="12">
        <v>45547</v>
      </c>
      <c r="D10">
        <v>1221</v>
      </c>
    </row>
    <row r="11" spans="3:4" x14ac:dyDescent="0.25">
      <c r="C11" s="12">
        <v>45561</v>
      </c>
      <c r="D11">
        <v>665</v>
      </c>
    </row>
    <row r="12" spans="3:4" x14ac:dyDescent="0.25">
      <c r="C12" s="12">
        <v>45575</v>
      </c>
      <c r="D12">
        <v>844</v>
      </c>
    </row>
    <row r="13" spans="3:4" x14ac:dyDescent="0.25">
      <c r="C13" s="12">
        <v>45589</v>
      </c>
      <c r="D13">
        <v>450</v>
      </c>
    </row>
    <row r="14" spans="3:4" x14ac:dyDescent="0.25">
      <c r="C14" s="12">
        <v>45603</v>
      </c>
      <c r="D14">
        <v>400</v>
      </c>
    </row>
    <row r="15" spans="3:4" x14ac:dyDescent="0.25">
      <c r="C15" s="12">
        <v>45617</v>
      </c>
      <c r="D15">
        <v>1237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74FA-6FE5-470D-8D09-AF689A67D077}">
  <sheetPr>
    <pageSetUpPr fitToPage="1"/>
  </sheetPr>
  <dimension ref="A1:U1"/>
  <sheetViews>
    <sheetView showGridLines="0" showRowColHeaders="0" tabSelected="1" zoomScale="91" zoomScaleNormal="91" workbookViewId="0">
      <selection activeCell="T10" sqref="T10"/>
    </sheetView>
  </sheetViews>
  <sheetFormatPr defaultColWidth="0" defaultRowHeight="15" x14ac:dyDescent="0.25"/>
  <cols>
    <col min="1" max="1" width="24.7109375" style="8" customWidth="1"/>
    <col min="2" max="21" width="9.140625" style="7" customWidth="1"/>
    <col min="22" max="16384" width="9.140625" hidden="1"/>
  </cols>
  <sheetData/>
  <pageMargins left="0.25" right="0.25" top="0.75" bottom="0.75" header="0.3" footer="0.3"/>
  <pageSetup paperSize="9" scale="72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Datas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Lisboa</dc:creator>
  <cp:lastModifiedBy>Douglas Lisboa</cp:lastModifiedBy>
  <cp:lastPrinted>2025-01-27T10:39:23Z</cp:lastPrinted>
  <dcterms:created xsi:type="dcterms:W3CDTF">2025-01-23T09:35:57Z</dcterms:created>
  <dcterms:modified xsi:type="dcterms:W3CDTF">2025-01-27T10:51:35Z</dcterms:modified>
</cp:coreProperties>
</file>