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EB77724-967E-458F-9954-CF2B33A55166}"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24" l="1"/>
  <c r="AW34" i="24" s="1"/>
  <c r="AP34" i="24"/>
  <c r="AV34" i="24" s="1"/>
  <c r="AO34" i="24"/>
  <c r="AU34"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<sst xmlns="http://schemas.openxmlformats.org/spreadsheetml/2006/main" count="1017" uniqueCount="454">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</sst>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L1" zoomScale="56" zoomScaleNormal="100" workbookViewId="0">
      <selection activeCell="P30" sqref="P30"/>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401</v>
      </c>
      <c r="D12" s="2" t="s">
        <v>404</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409</v>
      </c>
      <c r="D15" s="2" t="s">
        <v>414</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411</v>
      </c>
      <c r="D17" s="2" t="s">
        <v>413</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420</v>
      </c>
      <c r="D20" s="2" t="s">
        <v>423</v>
      </c>
      <c r="E20" s="2" t="s">
        <v>417</v>
      </c>
      <c r="F20" s="2" t="s">
        <v>424</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O26" s="1"/>
      <c r="AB26" s="18"/>
      <c r="AC26" s="18"/>
      <c r="AD26" s="18"/>
      <c r="AK26" s="19"/>
      <c r="AL26" s="19"/>
      <c r="AM26" s="19"/>
      <c r="AO26" s="19"/>
      <c r="AP26" s="19"/>
      <c r="AQ26" s="19"/>
      <c r="AR26" s="19"/>
      <c r="AS26" s="19"/>
      <c r="AT26" s="19"/>
      <c r="BC26" s="16"/>
      <c r="BD26" s="16"/>
    </row>
    <row r="27" spans="2:56" x14ac:dyDescent="0.25">
      <c r="O27" s="1"/>
      <c r="AB27" s="18"/>
      <c r="AC27" s="18"/>
      <c r="AD27" s="18"/>
      <c r="AK27" s="19"/>
      <c r="AL27" s="19"/>
      <c r="AM27" s="19"/>
      <c r="AO27" s="19"/>
      <c r="AP27" s="19"/>
      <c r="AQ27" s="19"/>
      <c r="AR27" s="19"/>
      <c r="AS27" s="19"/>
      <c r="AT27" s="19"/>
      <c r="BC27" s="16"/>
      <c r="BD27" s="16"/>
    </row>
    <row r="28" spans="2:56" x14ac:dyDescent="0.25">
      <c r="M28" s="1"/>
      <c r="O28" s="1"/>
      <c r="AB28" s="18"/>
      <c r="AC28" s="18"/>
      <c r="AD28" s="18"/>
      <c r="AK28" s="19"/>
      <c r="AL28" s="19"/>
      <c r="AM28" s="19"/>
      <c r="AO28" s="19"/>
      <c r="AP28" s="19"/>
      <c r="AQ28" s="19"/>
      <c r="AR28" s="19"/>
      <c r="AS28" s="19"/>
      <c r="AT28" s="19"/>
      <c r="BC28" s="16"/>
      <c r="BD28" s="16"/>
    </row>
    <row r="29" spans="2:56" x14ac:dyDescent="0.25">
      <c r="M29" s="1"/>
      <c r="AB29" s="18"/>
      <c r="AC29" s="18"/>
      <c r="AD29" s="18"/>
      <c r="AK29" s="19"/>
      <c r="AL29" s="19"/>
      <c r="AM29" s="19"/>
      <c r="AO29" s="19"/>
      <c r="AP29" s="19"/>
      <c r="AQ29" s="19"/>
      <c r="AR29" s="19"/>
      <c r="AS29" s="19"/>
      <c r="AT29" s="19"/>
      <c r="BC29" s="16"/>
      <c r="BD29" s="16"/>
    </row>
    <row r="32" spans="2:56" x14ac:dyDescent="0.25">
      <c r="K32" s="2" t="s">
        <v>418</v>
      </c>
      <c r="L32" s="2" t="s">
        <v>421</v>
      </c>
      <c r="M32" s="2" t="s">
        <v>451</v>
      </c>
      <c r="O32" s="1" t="s">
        <v>415</v>
      </c>
      <c r="P32" s="2">
        <v>1</v>
      </c>
      <c r="Q32" s="2">
        <v>2030</v>
      </c>
      <c r="U32" s="2">
        <v>20</v>
      </c>
      <c r="V32" s="2">
        <v>20</v>
      </c>
      <c r="W32" s="2">
        <v>25</v>
      </c>
      <c r="AB32" s="18">
        <v>0.95</v>
      </c>
      <c r="AC32" s="18">
        <v>0.95</v>
      </c>
      <c r="AD32" s="18">
        <v>0.95</v>
      </c>
      <c r="AK32" s="19" t="s">
        <v>94</v>
      </c>
      <c r="AL32" s="19" t="s">
        <v>94</v>
      </c>
      <c r="AM32" s="19" t="s">
        <v>94</v>
      </c>
      <c r="AO32" s="19">
        <v>1E-4</v>
      </c>
      <c r="AP32" s="19">
        <v>1E-4</v>
      </c>
      <c r="AQ32" s="19">
        <v>1E-4</v>
      </c>
      <c r="AR32" s="19"/>
      <c r="AS32" s="19"/>
      <c r="AT32" s="19"/>
      <c r="BC32" s="16">
        <v>0</v>
      </c>
      <c r="BD32" s="16"/>
    </row>
    <row r="33" spans="2:56" x14ac:dyDescent="0.25">
      <c r="N33" s="2" t="s">
        <v>103</v>
      </c>
      <c r="O33" s="1"/>
      <c r="R33" s="2">
        <v>0.01</v>
      </c>
      <c r="S33" s="2">
        <v>0.01</v>
      </c>
      <c r="T33" s="2">
        <v>0.01</v>
      </c>
      <c r="AB33" s="18"/>
      <c r="AC33" s="18"/>
      <c r="AD33" s="18"/>
      <c r="AK33" s="19"/>
      <c r="AL33" s="19"/>
      <c r="AM33" s="19"/>
      <c r="AO33" s="19"/>
      <c r="AP33" s="19"/>
      <c r="AQ33" s="19"/>
      <c r="AR33" s="19"/>
      <c r="AS33" s="19"/>
      <c r="AT33" s="19"/>
      <c r="BC33" s="16"/>
      <c r="BD33" s="16"/>
    </row>
    <row r="34" spans="2:56" x14ac:dyDescent="0.25">
      <c r="K34" s="2" t="s">
        <v>419</v>
      </c>
      <c r="L34" s="2" t="s">
        <v>422</v>
      </c>
      <c r="M34" s="1" t="s">
        <v>415</v>
      </c>
      <c r="O34" s="1" t="s">
        <v>416</v>
      </c>
      <c r="P34" s="2">
        <v>1</v>
      </c>
      <c r="Q34" s="2">
        <v>2030</v>
      </c>
      <c r="U34" s="2">
        <v>20</v>
      </c>
      <c r="V34" s="2">
        <v>20</v>
      </c>
      <c r="W34" s="2">
        <v>25</v>
      </c>
      <c r="AB34" s="18" t="s">
        <v>94</v>
      </c>
      <c r="AC34" s="18" t="s">
        <v>94</v>
      </c>
      <c r="AD34" s="18" t="s">
        <v>94</v>
      </c>
      <c r="AK34" s="19">
        <v>-3.65</v>
      </c>
      <c r="AL34" s="19">
        <v>-3.65</v>
      </c>
      <c r="AM34" s="19">
        <v>-3.65</v>
      </c>
      <c r="AO34" s="19">
        <f>'co2 storage'!$I$8</f>
        <v>107.14285714285714</v>
      </c>
      <c r="AP34" s="19">
        <f>'co2 storage'!$I$8</f>
        <v>107.14285714285714</v>
      </c>
      <c r="AQ34" s="19">
        <f>'co2 storage'!$I$8</f>
        <v>107.14285714285714</v>
      </c>
      <c r="AR34" s="19"/>
      <c r="AS34" s="19"/>
      <c r="AT34" s="19"/>
      <c r="AU34" s="2">
        <f>0.05*AO34</f>
        <v>5.3571428571428577</v>
      </c>
      <c r="AV34" s="2">
        <f t="shared" ref="AV34" si="0">0.05*AP34</f>
        <v>5.3571428571428577</v>
      </c>
      <c r="AW34" s="2">
        <f t="shared" ref="AW34" si="1">0.05*AQ34</f>
        <v>5.3571428571428577</v>
      </c>
      <c r="AX34" s="2">
        <v>0.5</v>
      </c>
      <c r="AY34" s="2">
        <v>0.4</v>
      </c>
      <c r="AZ34" s="2">
        <v>0.4</v>
      </c>
      <c r="BC34" s="16">
        <v>0</v>
      </c>
      <c r="BD34" s="16"/>
    </row>
    <row r="35" spans="2:56" x14ac:dyDescent="0.25">
      <c r="K35" s="2" t="s">
        <v>420</v>
      </c>
      <c r="L35" s="2" t="s">
        <v>423</v>
      </c>
      <c r="M35" s="1" t="s">
        <v>416</v>
      </c>
      <c r="O35" s="2" t="s">
        <v>451</v>
      </c>
      <c r="P35" s="2">
        <v>1</v>
      </c>
      <c r="Q35" s="2">
        <v>2030</v>
      </c>
      <c r="U35" s="2">
        <v>20</v>
      </c>
      <c r="V35" s="2">
        <v>20</v>
      </c>
      <c r="W35" s="2">
        <v>25</v>
      </c>
      <c r="AB35" s="18">
        <v>0.95</v>
      </c>
      <c r="AC35" s="18">
        <v>0.95</v>
      </c>
      <c r="AD35" s="18">
        <v>0.95</v>
      </c>
      <c r="AK35" s="19" t="s">
        <v>94</v>
      </c>
      <c r="AL35" s="19" t="s">
        <v>94</v>
      </c>
      <c r="AM35" s="19" t="s">
        <v>94</v>
      </c>
      <c r="AO35" s="19">
        <v>1E-4</v>
      </c>
      <c r="AP35" s="19">
        <v>1E-4</v>
      </c>
      <c r="AQ35" s="19">
        <v>1E-4</v>
      </c>
      <c r="AR35" s="19"/>
      <c r="AS35" s="19"/>
      <c r="AT35" s="19"/>
      <c r="BC35" s="16">
        <v>1</v>
      </c>
      <c r="BD35" s="16">
        <v>1</v>
      </c>
    </row>
    <row r="36" spans="2:56" x14ac:dyDescent="0.25">
      <c r="N36" s="2" t="s">
        <v>103</v>
      </c>
      <c r="R36" s="2">
        <v>0.01</v>
      </c>
      <c r="S36" s="2">
        <v>0.01</v>
      </c>
      <c r="T36"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2024-02-16T13:08:09Z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