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D30526E4-1121-4249-8E94-BDD21A3EA353}" xr6:coauthVersionLast="47" xr6:coauthVersionMax="47" xr10:uidLastSave="{00000000-0000-0000-0000-000000000000}"/>
  <bookViews>
    <workbookView xWindow="-108" yWindow="-108" windowWidth="23256" windowHeight="12456" tabRatio="770" firstSheet="1"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8" i="24" l="1"/>
  <c r="AT28" i="24"/>
  <c r="AR28" i="24"/>
  <c r="AQ28" i="24"/>
  <c r="AP28" i="24"/>
  <c r="AO28" i="24"/>
  <c r="AQ8" i="24" l="1"/>
  <c r="AP23" i="24" l="1"/>
  <c r="AS24" i="24" s="1"/>
  <c r="AQ23" i="24"/>
  <c r="AT24" i="24" s="1"/>
  <c r="AO23" i="24"/>
  <c r="AR24" i="24" s="1"/>
  <c r="AP18" i="24"/>
  <c r="AS19" i="24" s="1"/>
  <c r="AQ18" i="24"/>
  <c r="AT19" i="24" s="1"/>
  <c r="AO18" i="24"/>
  <c r="AR19" i="24" s="1"/>
  <c r="AP13" i="24"/>
  <c r="AS14" i="24" s="1"/>
  <c r="AQ13" i="24"/>
  <c r="AT14" i="24" s="1"/>
  <c r="AO13" i="24"/>
  <c r="AR14" i="24" s="1"/>
  <c r="R6" i="27"/>
  <c r="R9" i="27"/>
  <c r="R11" i="27" s="1"/>
  <c r="T7" i="28"/>
  <c r="T10" i="28" s="1"/>
  <c r="T12" i="28" s="1"/>
  <c r="Q7" i="30"/>
  <c r="Q11" i="30" s="1"/>
  <c r="I7" i="30"/>
  <c r="H9" i="27" l="1"/>
  <c r="D7" i="27"/>
  <c r="AV32" i="24" l="1"/>
  <c r="AW32" i="24"/>
  <c r="AU32" i="24"/>
  <c r="AS33" i="24"/>
  <c r="AT33" i="24"/>
  <c r="AR33" i="24"/>
  <c r="AQ32" i="24"/>
  <c r="AP32" i="24"/>
  <c r="AO32" i="24"/>
  <c r="AT9" i="24"/>
  <c r="AS9" i="24"/>
  <c r="AR9"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<sst xmlns="http://schemas.openxmlformats.org/spreadsheetml/2006/main" count="1048" uniqueCount="462">
  <si>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</si>
  <si>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</si>
  <si>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</si>
  <si>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</si>
  <si>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</si>
  <si>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</si>
  <si>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</si>
  <si>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</si>
  <si>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</si>
  <si>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</si>
  <si>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</si>
  <si>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</si>
  <si>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</si>
  <si>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</si>
  <si>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</si>
  <si>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</si>
  <si>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</si>
  <si>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</si>
  <si>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</si>
  <si>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</si>
  <si>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</si>
  <si>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</si>
  <si>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</si>
  <si>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</si>
  <si>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</si>
  <si>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</si>
  <si>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</si>
  <si>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</si>
  <si>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</si>
  <si>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</si>
  <si>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</si>
  <si>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</si>
  <si>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</si>
  <si>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</si>
  <si>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</si>
  <si>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</si>
  <si>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</si>
  <si>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</si>
  <si>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</si>
  <si>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</si>
  <si>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</si>
  <si>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</si>
  <si>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</si>
  <si>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</si>
  <si>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</si>
  <si>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</si>
  <si>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</si>
  <si>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</si>
  <si>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</si>
  <si>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</si>
  <si>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</si>
  <si>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</si>
  <si>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</si>
  <si>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</si>
  <si>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</si>
  <si>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</si>
  <si>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</si>
  <si>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</si>
  <si>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</si>
  <si>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</si>
  <si>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</si>
  <si>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</si>
  <si>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</si>
  <si>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</si>
  <si>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</si>
  <si>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</si>
  <si>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</si>
  <si>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</si>
  <si>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</si>
  <si>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</si>
  <si>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</si>
  <si>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</si>
  <si>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</si>
  <si>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</si>
  <si>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</si>
  <si>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</si>
  <si>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</si>
  <si>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</si>
  <si>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</si>
  <si>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</si>
  <si>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</si>
  <si>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</si>
  <si>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</si>
  <si>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</si>
  <si>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</si>
  <si>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</si>
  <si>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</si>
  <si>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</si>
  <si>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</si>
  <si>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</si>
  <si>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</si>
  <si>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</si>
  <si>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</si>
  <si>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</si>
  <si>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</si>
  <si>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</si>
  <si>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</si>
  <si>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</si>
  <si>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</si>
  <si>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</si>
  <si>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</si>
  <si>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</si>
  <si>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</si>
  <si>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</si>
  <si>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</si>
  <si>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</si>
  <si>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</si>
  <si>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</si>
  <si>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</si>
  <si>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</si>
  <si>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</si>
  <si>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</si>
  <si>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</si>
  <si>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</si>
  <si>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</si>
  <si>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</si>
  <si>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</si>
  <si>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</si>
  <si>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</si>
  <si>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</si>
  <si>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</si>
  <si>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</si>
  <si>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</si>
  <si>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</si>
  <si>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</si>
  <si>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</si>
  <si>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</si>
  <si>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</si>
  <si>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</si>
  <si>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</si>
  <si>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</si>
  <si>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</si>
  <si>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</si>
  <si>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</si>
  <si>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</si>
  <si>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</si>
  <si>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</si>
  <si>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</si>
  <si>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</si>
  <si>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</si>
  <si>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</si>
  <si>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</si>
  <si>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</si>
  <si>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</si>
  <si>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</si>
  <si>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</si>
  <si>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</si>
  <si>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</si>
  <si>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</si>
  <si>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</si>
  <si>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</si>
  <si>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</si>
  <si>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</si>
  <si>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</si>
  <si>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</si>
  <si>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</si>
  <si>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</si>
  <si>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</si>
  <si>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</si>
  <si>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</si>
  <si>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</si>
  <si>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</si>
  <si>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</si>
  <si>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</si>
  <si>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</si>
  <si>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</si>
  <si>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</si>
  <si>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</si>
  <si>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</si>
  <si>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</si>
  <si>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</si>
  <si>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</si>
  <si>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</si>
  <si>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</si>
  <si>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</si>
  <si>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</si>
  <si>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</si>
  <si>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</si>
  <si>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</si>
  <si>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</si>
  <si>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</si>
  <si>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</si>
  <si>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</si>
  <si>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</si>
  <si>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</si>
  <si>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</si>
  <si>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</si>
  <si>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</si>
  <si>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</si>
  <si>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</si>
  <si>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</si>
  <si>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</si>
  <si>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</si>
  <si>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</si>
  <si>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</si>
  <si>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</si>
  <si>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</si>
  <si>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</si>
  <si>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</si>
  <si>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</si>
  <si>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</si>
  <si>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</si>
  <si>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</si>
  <si>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</si>
  <si>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</si>
  <si>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</si>
  <si>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</si>
  <si>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</si>
  <si>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</si>
  <si>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</si>
  <si>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</si>
  <si>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</si>
  <si>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</si>
  <si>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</si>
  <si>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</si>
  <si>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</si>
  <si>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</si>
  <si>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</si>
  <si>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</si>
  <si>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</si>
  <si>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</si>
  <si>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</si>
  <si>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</si>
  <si>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</si>
  <si>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</si>
  <si>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</si>
  <si>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</si>
  <si>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</si>
  <si>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</si>
  <si>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</si>
  <si>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</si>
  <si>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</si>
  <si>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</si>
  <si>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</si>
  <si>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</si>
  <si>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</si>
  <si>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</si>
  <si>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</si>
  <si>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</si>
  <si>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</si>
  <si>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</si>
  <si>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</si>
  <si>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</si>
  <si>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</si>
  <si>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</si>
  <si>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</si>
  <si>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</si>
  <si>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</si>
  <si>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</si>
  <si>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</si>
  <si>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</si>
  <si>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</si>
  <si>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</si>
  <si>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</si>
  <si>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</si>
  <si>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</si>
  <si>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</si>
  <si>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</si>
  <si>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</si>
  <si>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</si>
  <si>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</si>
  <si>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</si>
  <si>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</si>
  <si>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</si>
  <si>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</si>
  <si>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</si>
  <si>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</si>
  <si>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</si>
  <si>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</si>
  <si>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</si>
  <si>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</si>
  <si>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</si>
  <si>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</si>
  <si>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</si>
  <si>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</si>
  <si>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</si>
  <si>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</si>
  <si>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</si>
  <si>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</si>
  <si>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</si>
  <si>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</si>
  <si>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</si>
  <si>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</si>
  <si>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</si>
  <si>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</si>
  <si>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</si>
  <si>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</si>
  <si>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</si>
  <si>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</si>
  <si>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</si>
  <si>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</si>
  <si>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</si>
  <si>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</si>
  <si>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</si>
  <si>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</si>
  <si>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</si>
  <si>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</si>
  <si>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</si>
  <si>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</si>
  <si>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</si>
  <si>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</si>
  <si>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</si>
  <si>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</si>
  <si>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</si>
  <si>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</si>
  <si>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</si>
  <si>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</si>
  <si>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</si>
  <si>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</si>
  <si>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</si>
  <si>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</si>
  <si>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</si>
  <si>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</si>
  <si>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</si>
  <si>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</si>
  <si>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</si>
  <si>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</si>
  <si>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</si>
  <si>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</si>
  <si>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</si>
  <si>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</si>
  <si>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</si>
  <si>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</si>
  <si>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</si>
  <si>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</si>
  <si>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</si>
  <si>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</si>
  <si>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</si>
  <si>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</si>
  <si>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</si>
  <si>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</si>
  <si>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</si>
  <si>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</si>
  <si>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</si>
  <si>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</si>
  <si>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</si>
  <si>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</si>
  <si>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</si>
  <si>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</si>
  <si>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</si>
  <si>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</si>
  <si>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</si>
  <si>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</si>
  <si>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</si>
  <si>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</si>
  <si>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</si>
  <si>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</si>
  <si>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</si>
  <si>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</si>
  <si>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</si>
  <si>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</si>
  <si>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</si>
  <si>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</si>
  <si>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</si>
  <si>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</si>
  <si>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</si>
  <si>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</si>
  <si>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</si>
  <si>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</si>
  <si>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</si>
  <si>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</si>
  <si>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</si>
  <si>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</si>
  <si>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</si>
  <si>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</si>
  <si>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</si>
  <si>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</si>
  <si>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</si>
  <si>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</si>
  <si>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</si>
  <si>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</si>
  <si>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</si>
  <si>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</si>
  <si>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</si>
  <si>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</si>
  <si>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</si>
  <si>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</si>
  <si>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</si>
  <si>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</si>
  <si>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</si>
  <si>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</si>
  <si>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</si>
  <si>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</si>
  <si>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</si>
  <si>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</si>
  <si>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</si>
  <si>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</si>
  <si>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</si>
  <si>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</si>
  <si>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</si>
  <si>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</si>
  <si>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</si>
  <si>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</si>
  <si>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</si>
  <si>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</si>
  <si>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</si>
  <si>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</si>
  <si>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</si>
  <si>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</si>
  <si>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</si>
  <si>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</si>
  <si>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</si>
  <si>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</si>
  <si>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</si>
  <si>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</si>
  <si>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</si>
  <si>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</si>
  <si>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</si>
  <si>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</si>
  <si>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</si>
  <si>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</si>
  <si>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</si>
  <si>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</si>
  <si>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</si>
  <si>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</si>
  <si>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</si>
  <si>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</si>
  <si>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</si>
  <si>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</si>
  <si>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</si>
  <si>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</si>
  <si>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</si>
  <si>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</si>
  <si>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</si>
  <si>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</si>
  <si>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</si>
  <si>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</si>
  <si>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</si>
  <si>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</si>
  <si>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</si>
  <si>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</si>
  <si>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</si>
  <si>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</si>
  <si>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</si>
  <si>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</si>
  <si>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</si>
  <si>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</si>
  <si>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</si>
  <si>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</si>
  <si>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</si>
  <si>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AMM</t>
  </si>
  <si>
    <t>CO2</t>
  </si>
  <si>
    <t>METH</t>
  </si>
  <si>
    <t>KRE</t>
  </si>
  <si>
    <t>PRC_ACTFLO~2030</t>
  </si>
  <si>
    <t>PRC_ACTFLO~2040</t>
  </si>
  <si>
    <t>PRC_ACTFLO~2050</t>
  </si>
  <si>
    <t>ENV</t>
  </si>
  <si>
    <t>This efficiency is for h2 and elc</t>
  </si>
  <si>
    <t>We can calculate that for h2 we need 13% of elc for compressor from 30 bar to 200 bar</t>
  </si>
  <si>
    <t>We can say this is just for charging</t>
  </si>
  <si>
    <t>COMPRESSOR TO 200 BAR IS INCLUDED</t>
  </si>
  <si>
    <t>hydrogen depressurizer for discharging</t>
  </si>
  <si>
    <t>Intermediate storage for truck transport from biogas plant</t>
  </si>
  <si>
    <t>Est</t>
  </si>
  <si>
    <t>Energy demand [kWh/tCO2/day]</t>
  </si>
  <si>
    <t>Technical life time [years]</t>
  </si>
  <si>
    <t>Investments storage tank [EUR/tCO2]</t>
  </si>
  <si>
    <t>1, 2, 3</t>
  </si>
  <si>
    <t>Investment truck filling unit [1000 EUR]</t>
  </si>
  <si>
    <t>Fixed O&amp;M [EUR/tCO2/year]</t>
  </si>
  <si>
    <t>Variable O&amp;M [EUR/tCO2]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</si>
</sst>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 numFmtId="170" formatCode="0.0"/>
  </numFmts>
  <fonts count="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amily val="2"/>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amily val="2"/>
    </font>
    <font>
      <sz val="10"/>
      <color rgb="FF0D0D0D"/>
      <name val="Segoe UI"/>
      <family val="2"/>
    </font>
    <font>
      <b/>
      <sz val="8"/>
      <name val="Arial"/>
      <family val="2"/>
    </font>
    <font>
      <sz val="11"/>
      <name val="Calibri"/>
      <family val="2"/>
      <scheme val="minor"/>
    </font>
    <font>
      <sz val="8"/>
      <color rgb="FF969696"/>
      <name val="Calibri  "/>
    </font>
    <font>
      <b/>
      <sz val="8"/>
      <color rgb="FF969696"/>
      <name val="Calibri  "/>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69">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cellStyleXfs>
  <cellXfs count="151">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0" applyFont="1"/>
    <xf numFmtId="0" fontId="32" fillId="5" borderId="3" xfId="26" applyFont="1" applyFill="1" applyBorder="1" applyAlignment="1">
      <alignment horizontal="left" vertical="top"/>
    </xf>
    <xf numFmtId="0" fontId="37" fillId="5" borderId="3" xfId="26" applyFont="1" applyFill="1" applyBorder="1" applyAlignment="1">
      <alignment horizontal="left" vertical="top"/>
    </xf>
    <xf numFmtId="0" fontId="46" fillId="6" borderId="0" xfId="0" applyFont="1" applyFill="1" applyAlignment="1">
      <alignment vertical="top"/>
    </xf>
    <xf numFmtId="0" fontId="47" fillId="7" borderId="0" xfId="0" applyFont="1" applyFill="1" applyAlignment="1">
      <alignment vertical="top"/>
    </xf>
    <xf numFmtId="0" fontId="48" fillId="5" borderId="0" xfId="26" applyFont="1" applyFill="1" applyAlignment="1">
      <alignment horizontal="left" vertical="top"/>
    </xf>
    <xf numFmtId="0" fontId="34" fillId="5" borderId="0" xfId="0" applyFont="1" applyFill="1" applyAlignment="1">
      <alignment horizontal="right" vertical="top"/>
    </xf>
    <xf numFmtId="0" fontId="0" fillId="7" borderId="0" xfId="0" applyFill="1"/>
    <xf numFmtId="0" fontId="49" fillId="5" borderId="4" xfId="26" applyFont="1" applyFill="1" applyBorder="1" applyAlignment="1">
      <alignment horizontal="left" vertical="top"/>
    </xf>
    <xf numFmtId="0" fontId="48" fillId="5" borderId="4" xfId="26" applyFont="1" applyFill="1" applyBorder="1" applyAlignment="1">
      <alignment horizontal="left" vertical="top"/>
    </xf>
    <xf numFmtId="0" fontId="49" fillId="0" borderId="0" xfId="26" applyFont="1" applyAlignment="1">
      <alignment horizontal="left" vertical="top"/>
    </xf>
    <xf numFmtId="0" fontId="48" fillId="0" borderId="0" xfId="26" applyFont="1" applyAlignment="1">
      <alignment horizontal="left" vertical="top"/>
    </xf>
    <xf numFmtId="0" fontId="46" fillId="7" borderId="0" xfId="0" applyFont="1" applyFill="1" applyAlignment="1">
      <alignment vertical="center"/>
    </xf>
    <xf numFmtId="0" fontId="46" fillId="7" borderId="0" xfId="0" applyFont="1" applyFill="1" applyAlignment="1">
      <alignment horizontal="center" vertical="center"/>
    </xf>
    <xf numFmtId="0" fontId="32" fillId="7" borderId="0" xfId="0" applyFont="1" applyFill="1" applyAlignment="1">
      <alignment horizontal="center" vertical="center"/>
    </xf>
    <xf numFmtId="0" fontId="35" fillId="7" borderId="0" xfId="0" applyFont="1" applyFill="1"/>
    <xf numFmtId="0" fontId="44" fillId="7" borderId="0" xfId="0" applyFont="1" applyFill="1" applyAlignment="1">
      <alignment vertical="center"/>
    </xf>
    <xf numFmtId="2" fontId="37" fillId="7" borderId="0" xfId="0" applyNumberFormat="1" applyFont="1" applyFill="1" applyAlignment="1">
      <alignment horizontal="right" vertical="center"/>
    </xf>
    <xf numFmtId="0" fontId="37" fillId="7" borderId="0" xfId="0" applyFont="1" applyFill="1" applyAlignment="1">
      <alignment horizontal="right" vertical="center"/>
    </xf>
    <xf numFmtId="1" fontId="37" fillId="7" borderId="0" xfId="0" applyNumberFormat="1" applyFont="1" applyFill="1" applyAlignment="1">
      <alignment horizontal="right" vertical="center"/>
    </xf>
    <xf numFmtId="0" fontId="44" fillId="7" borderId="0" xfId="0" quotePrefix="1" applyFont="1" applyFill="1" applyAlignment="1">
      <alignment vertical="center"/>
    </xf>
    <xf numFmtId="170" fontId="37" fillId="7" borderId="0" xfId="0" applyNumberFormat="1" applyFont="1" applyFill="1" applyAlignment="1">
      <alignment horizontal="right" vertical="center"/>
    </xf>
    <xf numFmtId="0" fontId="32" fillId="7" borderId="0" xfId="0" applyFont="1" applyFill="1" applyAlignment="1">
      <alignment horizontal="right" vertical="center"/>
    </xf>
    <xf numFmtId="1" fontId="9" fillId="0" borderId="0" xfId="26" applyNumberFormat="1" applyAlignment="1">
      <alignment horizontal="right"/>
    </xf>
    <xf numFmtId="0" fontId="9" fillId="0" borderId="0" xfId="26" applyAlignment="1">
      <alignment horizontal="right"/>
    </xf>
    <xf numFmtId="0" fontId="35" fillId="7" borderId="4" xfId="0" applyFont="1" applyFill="1" applyBorder="1"/>
    <xf numFmtId="0" fontId="44" fillId="7" borderId="4" xfId="0" applyFont="1" applyFill="1" applyBorder="1" applyAlignment="1">
      <alignment vertical="center"/>
    </xf>
    <xf numFmtId="1" fontId="37" fillId="7" borderId="4" xfId="0" applyNumberFormat="1" applyFont="1" applyFill="1" applyBorder="1" applyAlignment="1">
      <alignment horizontal="right" vertical="center"/>
    </xf>
    <xf numFmtId="0" fontId="37" fillId="7" borderId="4" xfId="0" applyFont="1" applyFill="1" applyBorder="1" applyAlignment="1">
      <alignment horizontal="right" vertical="center"/>
    </xf>
    <xf numFmtId="0" fontId="37" fillId="7" borderId="4" xfId="0" applyFont="1" applyFill="1" applyBorder="1" applyAlignment="1">
      <alignment horizontal="center" vertical="center"/>
    </xf>
  </cellXfs>
  <cellStyles count="69">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B18" sqref="B18"/>
    </sheetView>
  </sheetViews>
  <sheetFormatPr defaultColWidth="9.109375" defaultRowHeight="13.8"/>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c r="B2" s="21" t="s">
        <v>24</v>
      </c>
      <c r="C2" s="1"/>
      <c r="D2" s="1"/>
      <c r="E2" s="1"/>
      <c r="F2" s="1"/>
      <c r="G2" s="1"/>
      <c r="H2" s="1"/>
    </row>
    <row r="3" spans="2:9">
      <c r="B3" s="3" t="s">
        <v>25</v>
      </c>
      <c r="C3" s="3" t="s">
        <v>26</v>
      </c>
      <c r="D3" s="3" t="s">
        <v>27</v>
      </c>
      <c r="E3" s="4" t="s">
        <v>28</v>
      </c>
      <c r="F3" s="4" t="s">
        <v>29</v>
      </c>
      <c r="G3" s="4" t="s">
        <v>30</v>
      </c>
      <c r="H3" s="4" t="s">
        <v>31</v>
      </c>
      <c r="I3" s="4" t="s">
        <v>32</v>
      </c>
    </row>
    <row r="4" spans="2:9" ht="55.2">
      <c r="B4" s="5" t="s">
        <v>76</v>
      </c>
      <c r="C4" s="5" t="s">
        <v>33</v>
      </c>
      <c r="D4" s="5" t="s">
        <v>34</v>
      </c>
      <c r="E4" s="5" t="s">
        <v>28</v>
      </c>
      <c r="F4" s="5" t="s">
        <v>35</v>
      </c>
      <c r="G4" s="5" t="s">
        <v>36</v>
      </c>
      <c r="H4" s="5" t="s">
        <v>37</v>
      </c>
      <c r="I4" s="5" t="s">
        <v>38</v>
      </c>
    </row>
    <row r="5" spans="2:9">
      <c r="B5" s="5" t="s">
        <v>72</v>
      </c>
      <c r="C5" s="5"/>
      <c r="D5" s="5"/>
      <c r="E5" s="5"/>
      <c r="F5" s="5"/>
      <c r="G5" s="5"/>
      <c r="H5" s="5"/>
      <c r="I5" s="5"/>
    </row>
    <row r="6" spans="2:9">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c r="B8" s="1" t="s">
        <v>119</v>
      </c>
      <c r="C8" s="1" t="s">
        <v>112</v>
      </c>
      <c r="D8" s="1" t="s">
        <v>120</v>
      </c>
      <c r="E8" s="1" t="s">
        <v>104</v>
      </c>
      <c r="F8" s="1" t="s">
        <v>121</v>
      </c>
      <c r="G8" s="1" t="s">
        <v>80</v>
      </c>
      <c r="H8" s="1" t="s">
        <v>94</v>
      </c>
      <c r="I8" s="1"/>
    </row>
    <row r="9" spans="2:9">
      <c r="B9" s="1" t="s">
        <v>119</v>
      </c>
      <c r="C9" s="1" t="s">
        <v>115</v>
      </c>
      <c r="D9" s="1" t="s">
        <v>122</v>
      </c>
      <c r="E9" s="1" t="s">
        <v>104</v>
      </c>
      <c r="F9" s="1" t="s">
        <v>121</v>
      </c>
      <c r="G9" s="1" t="s">
        <v>80</v>
      </c>
      <c r="H9" s="1" t="s">
        <v>94</v>
      </c>
      <c r="I9" s="1"/>
    </row>
    <row r="10" spans="2:9">
      <c r="B10" s="1" t="s">
        <v>119</v>
      </c>
      <c r="C10" s="1" t="s">
        <v>388</v>
      </c>
      <c r="D10" s="1" t="s">
        <v>120</v>
      </c>
      <c r="E10" s="1" t="s">
        <v>104</v>
      </c>
      <c r="F10" s="1" t="s">
        <v>121</v>
      </c>
      <c r="G10" s="1" t="s">
        <v>80</v>
      </c>
      <c r="H10" s="1"/>
      <c r="I10" s="1"/>
    </row>
    <row r="11" spans="2:9">
      <c r="B11" s="1" t="s">
        <v>119</v>
      </c>
      <c r="C11" s="1" t="s">
        <v>389</v>
      </c>
      <c r="D11" s="1" t="s">
        <v>122</v>
      </c>
      <c r="E11" s="1" t="s">
        <v>104</v>
      </c>
      <c r="F11" s="1" t="s">
        <v>121</v>
      </c>
      <c r="G11" s="1" t="s">
        <v>80</v>
      </c>
      <c r="H11" s="1"/>
      <c r="I11" s="1"/>
    </row>
    <row r="12" spans="2:9">
      <c r="B12" s="1" t="s">
        <v>119</v>
      </c>
      <c r="C12" s="1" t="s">
        <v>396</v>
      </c>
      <c r="D12" s="1" t="s">
        <v>120</v>
      </c>
      <c r="E12" s="1" t="s">
        <v>104</v>
      </c>
      <c r="F12" s="1" t="s">
        <v>121</v>
      </c>
      <c r="G12" s="1" t="s">
        <v>80</v>
      </c>
      <c r="H12" s="1"/>
      <c r="I12" s="1"/>
    </row>
    <row r="13" spans="2:9">
      <c r="B13" s="1" t="s">
        <v>119</v>
      </c>
      <c r="C13" s="1" t="s">
        <v>397</v>
      </c>
      <c r="D13" s="1" t="s">
        <v>122</v>
      </c>
      <c r="E13" s="1" t="s">
        <v>104</v>
      </c>
      <c r="F13" s="1" t="s">
        <v>121</v>
      </c>
      <c r="G13" s="1" t="s">
        <v>80</v>
      </c>
      <c r="H13" s="1"/>
      <c r="I13" s="1"/>
    </row>
    <row r="14" spans="2:9">
      <c r="B14" s="1" t="s">
        <v>119</v>
      </c>
      <c r="C14" s="1" t="s">
        <v>404</v>
      </c>
      <c r="D14" s="1" t="s">
        <v>120</v>
      </c>
      <c r="E14" s="1" t="s">
        <v>104</v>
      </c>
      <c r="F14" s="1" t="s">
        <v>121</v>
      </c>
      <c r="G14" s="1" t="s">
        <v>80</v>
      </c>
      <c r="H14" s="1"/>
      <c r="I14" s="1"/>
    </row>
    <row r="15" spans="2:9">
      <c r="B15" s="1" t="s">
        <v>119</v>
      </c>
      <c r="C15" s="1" t="s">
        <v>405</v>
      </c>
      <c r="D15" s="1" t="s">
        <v>122</v>
      </c>
      <c r="E15" s="1" t="s">
        <v>104</v>
      </c>
      <c r="F15" s="1" t="s">
        <v>121</v>
      </c>
      <c r="G15" s="1" t="s">
        <v>80</v>
      </c>
      <c r="H15" s="1"/>
      <c r="I15" s="1"/>
    </row>
    <row r="16" spans="2:9">
      <c r="B16" s="1" t="s">
        <v>447</v>
      </c>
      <c r="C16" s="1" t="s">
        <v>412</v>
      </c>
      <c r="D16" s="1" t="s">
        <v>120</v>
      </c>
      <c r="E16" s="1" t="s">
        <v>414</v>
      </c>
      <c r="F16" s="1" t="s">
        <v>121</v>
      </c>
      <c r="G16" s="1" t="s">
        <v>80</v>
      </c>
      <c r="H16" s="1"/>
      <c r="I16" s="1"/>
    </row>
    <row r="17" spans="2:9">
      <c r="B17" s="1" t="s">
        <v>447</v>
      </c>
      <c r="C17" s="1" t="s">
        <v>413</v>
      </c>
      <c r="D17" s="1" t="s">
        <v>122</v>
      </c>
      <c r="E17" s="1" t="s">
        <v>414</v>
      </c>
      <c r="F17" s="1" t="s">
        <v>121</v>
      </c>
      <c r="G17" s="1" t="s">
        <v>80</v>
      </c>
      <c r="H17" s="1"/>
      <c r="I17" s="1"/>
    </row>
    <row r="18" spans="2:9">
      <c r="B18" s="1"/>
      <c r="C18" s="1"/>
      <c r="D18" s="1"/>
      <c r="E18" s="1"/>
      <c r="F18" s="1"/>
      <c r="G18" s="1"/>
      <c r="H18" s="1"/>
      <c r="I18" s="1"/>
    </row>
    <row r="19" spans="2:9">
      <c r="B19" s="1"/>
      <c r="C19" s="1"/>
      <c r="D19" s="1"/>
      <c r="E19" s="1"/>
      <c r="F19" s="1"/>
      <c r="G19" s="1"/>
      <c r="H19" s="1"/>
      <c r="I19" s="1"/>
    </row>
    <row r="20" spans="2:9">
      <c r="B20" s="1"/>
      <c r="C20" s="1"/>
      <c r="D20" s="1"/>
      <c r="E20" s="1"/>
      <c r="F20" s="1"/>
      <c r="G20" s="1"/>
      <c r="H20" s="1"/>
      <c r="I20" s="1"/>
    </row>
    <row r="21" spans="2:9">
      <c r="B21" s="1"/>
      <c r="C21" s="1"/>
      <c r="D21" s="1"/>
      <c r="E21" s="1"/>
      <c r="F21" s="1"/>
      <c r="G21" s="1"/>
      <c r="H21" s="1"/>
      <c r="I21" s="1"/>
    </row>
    <row r="22" spans="2:9">
      <c r="B22" s="1"/>
      <c r="C22" s="1"/>
      <c r="D22" s="1"/>
      <c r="E22" s="1"/>
      <c r="F22" s="1"/>
      <c r="G22" s="1"/>
      <c r="H22" s="1"/>
      <c r="I22" s="1"/>
    </row>
    <row r="23" spans="2:9">
      <c r="B23" s="1"/>
      <c r="C23" s="1"/>
      <c r="D23" s="1"/>
      <c r="E23" s="1"/>
      <c r="F23" s="1"/>
      <c r="G23" s="1"/>
      <c r="H23" s="1"/>
      <c r="I23" s="1"/>
    </row>
    <row r="24" spans="2:9">
      <c r="B24" s="1"/>
      <c r="C24" s="1"/>
      <c r="D24" s="1"/>
      <c r="E24" s="1"/>
      <c r="F24" s="1"/>
      <c r="G24" s="1"/>
      <c r="H24" s="1"/>
      <c r="I24" s="1"/>
    </row>
    <row r="25" spans="2:9">
      <c r="B25" s="1"/>
      <c r="C25" s="1"/>
      <c r="D25" s="1"/>
      <c r="E25" s="1"/>
      <c r="F25" s="1"/>
      <c r="G25" s="1"/>
      <c r="H25" s="1"/>
      <c r="I25" s="1"/>
    </row>
    <row r="26" spans="2:9">
      <c r="B26" s="1"/>
      <c r="C26" s="1"/>
      <c r="D26" s="1"/>
      <c r="E26" s="1"/>
      <c r="F26" s="1"/>
      <c r="G26" s="1"/>
      <c r="H26" s="1"/>
      <c r="I26" s="1"/>
    </row>
    <row r="27" spans="2:9">
      <c r="B27" s="1"/>
      <c r="C27" s="1"/>
      <c r="D27" s="1"/>
      <c r="E27" s="1"/>
      <c r="F27" s="1"/>
      <c r="G27" s="1"/>
      <c r="H27" s="1"/>
      <c r="I27" s="1"/>
    </row>
    <row r="28" spans="2:9">
      <c r="B28" s="1"/>
      <c r="C28" s="1"/>
      <c r="D28" s="1"/>
      <c r="E28" s="1"/>
      <c r="F28" s="1"/>
      <c r="G28" s="1"/>
      <c r="H28" s="1"/>
      <c r="I28" s="1"/>
    </row>
    <row r="29" spans="2:9">
      <c r="B29" s="1"/>
      <c r="C29" s="1"/>
      <c r="D29" s="1"/>
      <c r="E29" s="1"/>
      <c r="F29" s="1"/>
      <c r="G29" s="1"/>
      <c r="H29" s="1"/>
      <c r="I29" s="1"/>
    </row>
    <row r="30" spans="2:9">
      <c r="B30" s="1"/>
      <c r="C30" s="1"/>
      <c r="D30" s="1"/>
      <c r="E30" s="1"/>
      <c r="F30" s="1"/>
      <c r="G30" s="1"/>
      <c r="H30" s="1"/>
      <c r="I30" s="1"/>
    </row>
    <row r="31" spans="2:9">
      <c r="B31" s="1"/>
      <c r="C31" s="1"/>
      <c r="D31" s="1"/>
      <c r="E31" s="1"/>
      <c r="F31" s="1"/>
      <c r="G31" s="1"/>
      <c r="H31" s="1"/>
      <c r="I31" s="1"/>
    </row>
    <row r="32" spans="2:9">
      <c r="B32" s="1"/>
      <c r="C32" s="1"/>
      <c r="D32" s="1"/>
      <c r="E32" s="1"/>
      <c r="F32" s="1"/>
      <c r="G32" s="1"/>
      <c r="H32" s="1"/>
      <c r="I32" s="1"/>
    </row>
    <row r="33" spans="2:9">
      <c r="B33" s="1"/>
      <c r="C33" s="1"/>
      <c r="D33" s="1"/>
      <c r="E33" s="1"/>
      <c r="F33" s="1"/>
      <c r="G33" s="1"/>
      <c r="H33" s="1"/>
      <c r="I33" s="1"/>
    </row>
    <row r="36" spans="2:9">
      <c r="B36" s="1"/>
      <c r="C36" s="1"/>
      <c r="D36" s="1"/>
      <c r="E36" s="1"/>
      <c r="F36" s="1"/>
      <c r="G36" s="1"/>
      <c r="H36" s="1"/>
      <c r="I36" s="1"/>
    </row>
    <row r="37" spans="2:9">
      <c r="B37" s="1"/>
      <c r="C37" s="1"/>
      <c r="D37" s="1"/>
      <c r="E37" s="1"/>
      <c r="F37" s="1"/>
      <c r="G37" s="1"/>
      <c r="H37" s="1"/>
      <c r="I37" s="1"/>
    </row>
    <row r="38" spans="2:9">
      <c r="B38" s="1"/>
      <c r="C38" s="1"/>
      <c r="D38" s="1"/>
      <c r="E38" s="1"/>
      <c r="F38" s="1"/>
      <c r="G38" s="1"/>
      <c r="H38" s="1"/>
      <c r="I38" s="1"/>
    </row>
    <row r="39" spans="2:9">
      <c r="B39" s="1"/>
      <c r="C39" s="1"/>
      <c r="D39" s="1"/>
      <c r="E39" s="1"/>
      <c r="F39" s="1"/>
      <c r="G39" s="1"/>
      <c r="H39" s="1"/>
      <c r="I39" s="1"/>
    </row>
    <row r="40" spans="2:9">
      <c r="B40" s="1"/>
      <c r="C40" s="1"/>
      <c r="D40" s="1"/>
      <c r="E40" s="1"/>
      <c r="F40" s="1"/>
      <c r="G40" s="1"/>
      <c r="H40" s="1"/>
      <c r="I40" s="1"/>
    </row>
    <row r="41" spans="2:9">
      <c r="B41" s="1"/>
      <c r="C41" s="1"/>
      <c r="D41" s="1"/>
      <c r="E41" s="1"/>
      <c r="F41" s="1"/>
      <c r="G41" s="1"/>
      <c r="H41" s="1"/>
      <c r="I41" s="1"/>
    </row>
    <row r="42" spans="2:9">
      <c r="B42" s="1"/>
      <c r="C42" s="1"/>
      <c r="D42" s="1"/>
      <c r="E42" s="1"/>
      <c r="F42" s="1"/>
      <c r="G42" s="1"/>
      <c r="H42" s="1"/>
      <c r="I42" s="1"/>
    </row>
    <row r="43" spans="2:9">
      <c r="B43" s="1"/>
      <c r="C43" s="1"/>
      <c r="D43" s="1"/>
      <c r="E43" s="1"/>
      <c r="F43" s="1"/>
      <c r="G43" s="1"/>
      <c r="H43" s="1"/>
      <c r="I43" s="1"/>
    </row>
    <row r="44" spans="2:9">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tabSelected="1" topLeftCell="C2" zoomScale="47" zoomScaleNormal="100" workbookViewId="0">
      <selection activeCell="AR14" sqref="AR14"/>
    </sheetView>
  </sheetViews>
  <sheetFormatPr defaultColWidth="9.109375" defaultRowHeight="13.8"/>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 style="2"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444</v>
      </c>
      <c r="S3" s="11" t="s">
        <v>445</v>
      </c>
      <c r="T3" s="11" t="s">
        <v>446</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1</v>
      </c>
      <c r="AC6" s="18">
        <v>1</v>
      </c>
      <c r="AD6" s="18">
        <v>1</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c r="B7" s="2" t="s">
        <v>77</v>
      </c>
      <c r="C7" s="2" t="s">
        <v>113</v>
      </c>
      <c r="D7" s="2" t="s">
        <v>114</v>
      </c>
      <c r="E7" s="2" t="s">
        <v>104</v>
      </c>
      <c r="F7" s="2" t="s">
        <v>118</v>
      </c>
      <c r="G7" s="2" t="s">
        <v>80</v>
      </c>
      <c r="I7" s="2" t="s">
        <v>79</v>
      </c>
      <c r="K7" s="1"/>
      <c r="L7" s="1"/>
      <c r="N7" s="2" t="s">
        <v>103</v>
      </c>
      <c r="Q7" s="2">
        <v>2030</v>
      </c>
      <c r="R7" s="2">
        <v>0.13</v>
      </c>
      <c r="S7" s="2">
        <v>0.13</v>
      </c>
      <c r="T7" s="2">
        <v>0.13</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c r="B10" s="2" t="s">
        <v>77</v>
      </c>
      <c r="C10" s="2" t="s">
        <v>391</v>
      </c>
      <c r="D10" s="2" t="s">
        <v>393</v>
      </c>
      <c r="E10" s="2" t="s">
        <v>104</v>
      </c>
      <c r="F10" s="2" t="s">
        <v>118</v>
      </c>
      <c r="G10" s="2" t="s">
        <v>80</v>
      </c>
      <c r="I10" s="2" t="s">
        <v>79</v>
      </c>
      <c r="K10" s="1"/>
      <c r="L10" s="1"/>
      <c r="N10" s="2" t="s">
        <v>103</v>
      </c>
      <c r="Q10" s="2">
        <v>2030</v>
      </c>
      <c r="R10" s="2">
        <v>0.08</v>
      </c>
      <c r="S10" s="2">
        <v>0.08</v>
      </c>
      <c r="T10" s="2">
        <v>0.08</v>
      </c>
      <c r="AA10" s="17"/>
      <c r="AB10" s="18"/>
      <c r="AC10" s="18"/>
      <c r="AD10" s="18"/>
      <c r="AE10" s="19"/>
      <c r="AF10" s="19"/>
      <c r="AG10" s="19"/>
      <c r="AH10" s="20"/>
      <c r="AI10" s="20"/>
      <c r="AJ10" s="20"/>
      <c r="AK10" s="19"/>
      <c r="AL10" s="19"/>
      <c r="AM10" s="19"/>
      <c r="AO10" s="19"/>
      <c r="AP10" s="19"/>
      <c r="AQ10" s="19"/>
      <c r="AR10" s="19"/>
      <c r="AS10" s="19"/>
      <c r="AT10" s="19"/>
      <c r="BC10" s="16"/>
      <c r="BD10" s="16"/>
    </row>
    <row r="11" spans="1:57">
      <c r="B11" s="2" t="s">
        <v>109</v>
      </c>
      <c r="C11" s="2" t="s">
        <v>392</v>
      </c>
      <c r="D11" s="2" t="s">
        <v>395</v>
      </c>
      <c r="E11" s="2" t="s">
        <v>104</v>
      </c>
      <c r="F11" s="2" t="s">
        <v>105</v>
      </c>
      <c r="G11" s="2" t="s">
        <v>80</v>
      </c>
      <c r="I11" s="2" t="s">
        <v>79</v>
      </c>
      <c r="K11" s="2" t="s">
        <v>390</v>
      </c>
      <c r="L11" s="2" t="s">
        <v>394</v>
      </c>
      <c r="M11" s="2" t="s">
        <v>440</v>
      </c>
      <c r="O11" s="1" t="s">
        <v>388</v>
      </c>
      <c r="P11" s="2">
        <v>31.536000000000001</v>
      </c>
      <c r="Q11" s="2">
        <v>2030</v>
      </c>
      <c r="U11" s="2">
        <v>20</v>
      </c>
      <c r="V11" s="2">
        <v>20</v>
      </c>
      <c r="W11" s="2">
        <v>25</v>
      </c>
      <c r="AB11" s="18">
        <v>0.98</v>
      </c>
      <c r="AC11" s="18">
        <v>0.98</v>
      </c>
      <c r="AD11" s="18">
        <v>0.98</v>
      </c>
      <c r="AK11" s="19" t="s">
        <v>94</v>
      </c>
      <c r="AL11" s="19" t="s">
        <v>94</v>
      </c>
      <c r="AM11" s="19" t="s">
        <v>94</v>
      </c>
      <c r="AO11" s="19">
        <v>1E-4</v>
      </c>
      <c r="AP11" s="19">
        <v>1E-4</v>
      </c>
      <c r="AQ11" s="19">
        <v>1E-4</v>
      </c>
      <c r="BC11" s="2">
        <v>0</v>
      </c>
    </row>
    <row r="12" spans="1:57">
      <c r="B12" s="2" t="s">
        <v>109</v>
      </c>
      <c r="C12" s="2" t="s">
        <v>398</v>
      </c>
      <c r="D12" s="2" t="s">
        <v>401</v>
      </c>
      <c r="E12" s="2" t="s">
        <v>104</v>
      </c>
      <c r="F12" s="2" t="s">
        <v>105</v>
      </c>
      <c r="G12" s="2" t="s">
        <v>80</v>
      </c>
      <c r="I12" s="2" t="s">
        <v>79</v>
      </c>
      <c r="N12" s="2" t="s">
        <v>103</v>
      </c>
      <c r="O12" s="1"/>
      <c r="Q12" s="2">
        <v>2030</v>
      </c>
      <c r="R12" s="2">
        <v>0.08</v>
      </c>
      <c r="S12" s="2">
        <v>0.08</v>
      </c>
      <c r="T12" s="2">
        <v>0.08</v>
      </c>
      <c r="AB12" s="18"/>
      <c r="AC12" s="18"/>
      <c r="AD12" s="18"/>
      <c r="AK12" s="19"/>
      <c r="AL12" s="19"/>
      <c r="AM12" s="19"/>
      <c r="AO12" s="19"/>
      <c r="AP12" s="19"/>
      <c r="AQ12" s="19"/>
    </row>
    <row r="13" spans="1:57">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c r="B14" s="2" t="s">
        <v>109</v>
      </c>
      <c r="C14" s="2" t="s">
        <v>400</v>
      </c>
      <c r="D14" s="2" t="s">
        <v>403</v>
      </c>
      <c r="E14" s="2" t="s">
        <v>104</v>
      </c>
      <c r="F14" s="2" t="s">
        <v>105</v>
      </c>
      <c r="G14" s="2" t="s">
        <v>80</v>
      </c>
      <c r="I14" s="2" t="s">
        <v>79</v>
      </c>
      <c r="K14" s="2" t="s">
        <v>392</v>
      </c>
      <c r="L14" s="2" t="s">
        <v>395</v>
      </c>
      <c r="M14" s="1" t="s">
        <v>389</v>
      </c>
      <c r="O14" s="2" t="s">
        <v>440</v>
      </c>
      <c r="P14" s="2">
        <v>31.536000000000001</v>
      </c>
      <c r="Q14" s="2">
        <v>2030</v>
      </c>
      <c r="U14" s="2">
        <v>20</v>
      </c>
      <c r="V14" s="2">
        <v>20</v>
      </c>
      <c r="W14" s="2">
        <v>25</v>
      </c>
      <c r="AB14" s="18">
        <v>0.98</v>
      </c>
      <c r="AC14" s="18">
        <v>0.98</v>
      </c>
      <c r="AD14" s="18">
        <v>0.98</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c r="B15" s="2" t="s">
        <v>109</v>
      </c>
      <c r="C15" s="2" t="s">
        <v>406</v>
      </c>
      <c r="D15" s="2" t="s">
        <v>411</v>
      </c>
      <c r="E15" s="2" t="s">
        <v>104</v>
      </c>
      <c r="F15" s="2" t="s">
        <v>105</v>
      </c>
      <c r="G15" s="2" t="s">
        <v>80</v>
      </c>
      <c r="I15" s="2" t="s">
        <v>79</v>
      </c>
      <c r="M15" s="1"/>
      <c r="N15" s="2" t="s">
        <v>103</v>
      </c>
      <c r="Q15" s="2">
        <v>2030</v>
      </c>
      <c r="R15" s="2">
        <v>0.08</v>
      </c>
      <c r="S15" s="2">
        <v>0.08</v>
      </c>
      <c r="T15" s="2">
        <v>0.08</v>
      </c>
      <c r="AB15" s="18"/>
      <c r="AC15" s="18"/>
      <c r="AD15" s="18"/>
      <c r="AK15" s="19"/>
      <c r="AL15" s="19"/>
      <c r="AM15" s="19"/>
      <c r="AO15" s="19"/>
      <c r="AP15" s="19"/>
      <c r="AQ15" s="19"/>
    </row>
    <row r="16" spans="1:57">
      <c r="B16" s="2" t="s">
        <v>77</v>
      </c>
      <c r="C16" s="2" t="s">
        <v>407</v>
      </c>
      <c r="D16" s="2" t="s">
        <v>409</v>
      </c>
      <c r="E16" s="2" t="s">
        <v>104</v>
      </c>
      <c r="F16" s="2" t="s">
        <v>118</v>
      </c>
      <c r="G16" s="2" t="s">
        <v>80</v>
      </c>
      <c r="I16" s="2" t="s">
        <v>79</v>
      </c>
      <c r="K16" s="2" t="s">
        <v>398</v>
      </c>
      <c r="L16" s="2" t="s">
        <v>401</v>
      </c>
      <c r="M16" s="2" t="s">
        <v>442</v>
      </c>
      <c r="O16" s="1" t="s">
        <v>396</v>
      </c>
      <c r="P16" s="2">
        <v>31.536000000000001</v>
      </c>
      <c r="Q16" s="2">
        <v>2030</v>
      </c>
      <c r="U16" s="2">
        <v>20</v>
      </c>
      <c r="V16" s="2">
        <v>20</v>
      </c>
      <c r="W16" s="2">
        <v>25</v>
      </c>
      <c r="AB16" s="18">
        <v>0.98</v>
      </c>
      <c r="AC16" s="18">
        <v>0.98</v>
      </c>
      <c r="AD16" s="18">
        <v>0.98</v>
      </c>
      <c r="AK16" s="19" t="s">
        <v>94</v>
      </c>
      <c r="AL16" s="19" t="s">
        <v>94</v>
      </c>
      <c r="AM16" s="19" t="s">
        <v>94</v>
      </c>
      <c r="AO16" s="19">
        <v>1E-4</v>
      </c>
      <c r="AP16" s="19">
        <v>1E-4</v>
      </c>
      <c r="AQ16" s="19">
        <v>1E-4</v>
      </c>
      <c r="BC16" s="16">
        <v>0</v>
      </c>
      <c r="BD16" s="16"/>
    </row>
    <row r="17" spans="2:56">
      <c r="B17" s="2" t="s">
        <v>109</v>
      </c>
      <c r="C17" s="2" t="s">
        <v>408</v>
      </c>
      <c r="D17" s="2" t="s">
        <v>410</v>
      </c>
      <c r="E17" s="2" t="s">
        <v>104</v>
      </c>
      <c r="F17" s="2" t="s">
        <v>105</v>
      </c>
      <c r="G17" s="2" t="s">
        <v>80</v>
      </c>
      <c r="I17" s="2" t="s">
        <v>79</v>
      </c>
      <c r="N17" s="2" t="s">
        <v>103</v>
      </c>
      <c r="O17" s="1"/>
      <c r="Q17" s="2">
        <v>2030</v>
      </c>
      <c r="R17" s="2">
        <v>0.08</v>
      </c>
      <c r="S17" s="2">
        <v>0.08</v>
      </c>
      <c r="T17" s="2">
        <v>0.08</v>
      </c>
      <c r="AB17" s="18"/>
      <c r="AC17" s="18"/>
      <c r="AD17" s="18"/>
      <c r="AK17" s="19"/>
      <c r="AL17" s="19"/>
      <c r="AM17" s="19"/>
      <c r="AO17" s="19"/>
      <c r="AP17" s="19"/>
      <c r="AQ17" s="19"/>
      <c r="BC17" s="16"/>
      <c r="BD17" s="16"/>
    </row>
    <row r="18" spans="2:56">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c r="B19" s="2" t="s">
        <v>77</v>
      </c>
      <c r="C19" s="2" t="s">
        <v>416</v>
      </c>
      <c r="D19" s="2" t="s">
        <v>419</v>
      </c>
      <c r="E19" s="2" t="s">
        <v>414</v>
      </c>
      <c r="F19" s="2" t="s">
        <v>421</v>
      </c>
      <c r="G19" s="2" t="s">
        <v>80</v>
      </c>
      <c r="I19" s="2" t="s">
        <v>79</v>
      </c>
      <c r="K19" s="2" t="s">
        <v>400</v>
      </c>
      <c r="L19" s="2" t="s">
        <v>403</v>
      </c>
      <c r="M19" s="1" t="s">
        <v>397</v>
      </c>
      <c r="O19" s="2" t="s">
        <v>442</v>
      </c>
      <c r="P19" s="2">
        <v>31.536000000000001</v>
      </c>
      <c r="Q19" s="2">
        <v>2030</v>
      </c>
      <c r="U19" s="2">
        <v>20</v>
      </c>
      <c r="V19" s="2">
        <v>20</v>
      </c>
      <c r="W19" s="2">
        <v>25</v>
      </c>
      <c r="AB19" s="18">
        <v>0.98</v>
      </c>
      <c r="AC19" s="18">
        <v>0.98</v>
      </c>
      <c r="AD19" s="18">
        <v>0.98</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c r="B20" s="2" t="s">
        <v>109</v>
      </c>
      <c r="C20" s="2" t="s">
        <v>417</v>
      </c>
      <c r="D20" s="2" t="s">
        <v>420</v>
      </c>
      <c r="E20" s="2" t="s">
        <v>414</v>
      </c>
      <c r="F20" s="2" t="s">
        <v>421</v>
      </c>
      <c r="G20" s="2" t="s">
        <v>80</v>
      </c>
      <c r="I20" s="2" t="s">
        <v>79</v>
      </c>
      <c r="M20" s="1"/>
      <c r="N20" s="2" t="s">
        <v>103</v>
      </c>
      <c r="Q20" s="2">
        <v>2030</v>
      </c>
      <c r="R20" s="2">
        <v>0.08</v>
      </c>
      <c r="S20" s="2">
        <v>0.08</v>
      </c>
      <c r="T20" s="2">
        <v>0.08</v>
      </c>
      <c r="AB20" s="18"/>
      <c r="AC20" s="18"/>
      <c r="AD20" s="18"/>
      <c r="AK20" s="19"/>
      <c r="AL20" s="19"/>
      <c r="AM20" s="19"/>
      <c r="AO20" s="19"/>
      <c r="AP20" s="19"/>
      <c r="AQ20" s="19"/>
      <c r="BC20" s="16"/>
      <c r="BD20" s="16"/>
    </row>
    <row r="21" spans="2:56">
      <c r="B21" s="2" t="s">
        <v>78</v>
      </c>
      <c r="C21" s="2" t="s">
        <v>95</v>
      </c>
      <c r="D21" s="2" t="s">
        <v>96</v>
      </c>
      <c r="E21" s="2" t="s">
        <v>104</v>
      </c>
      <c r="F21" s="2" t="s">
        <v>105</v>
      </c>
      <c r="G21" s="2" t="s">
        <v>80</v>
      </c>
      <c r="I21" s="2" t="s">
        <v>79</v>
      </c>
      <c r="K21" s="2" t="s">
        <v>406</v>
      </c>
      <c r="L21" s="2" t="s">
        <v>411</v>
      </c>
      <c r="M21" s="2" t="s">
        <v>443</v>
      </c>
      <c r="O21" s="1" t="s">
        <v>404</v>
      </c>
      <c r="P21" s="2">
        <v>31.536000000000001</v>
      </c>
      <c r="Q21" s="2">
        <v>2030</v>
      </c>
      <c r="U21" s="2">
        <v>20</v>
      </c>
      <c r="V21" s="2">
        <v>20</v>
      </c>
      <c r="W21" s="2">
        <v>25</v>
      </c>
      <c r="AB21" s="18">
        <v>0.98</v>
      </c>
      <c r="AC21" s="18">
        <v>0.98</v>
      </c>
      <c r="AD21" s="18">
        <v>0.98</v>
      </c>
      <c r="AK21" s="19" t="s">
        <v>94</v>
      </c>
      <c r="AL21" s="19" t="s">
        <v>94</v>
      </c>
      <c r="AM21" s="19" t="s">
        <v>94</v>
      </c>
      <c r="AO21" s="19">
        <v>1E-4</v>
      </c>
      <c r="AP21" s="19">
        <v>1E-4</v>
      </c>
      <c r="AQ21" s="19">
        <v>1E-4</v>
      </c>
      <c r="BC21" s="2">
        <v>0</v>
      </c>
    </row>
    <row r="22" spans="2:56">
      <c r="B22" s="2" t="s">
        <v>77</v>
      </c>
      <c r="C22" s="2" t="s">
        <v>98</v>
      </c>
      <c r="D22" s="2" t="s">
        <v>99</v>
      </c>
      <c r="E22" s="2" t="s">
        <v>104</v>
      </c>
      <c r="F22" s="2" t="s">
        <v>106</v>
      </c>
      <c r="G22" s="2" t="s">
        <v>80</v>
      </c>
      <c r="I22" s="2" t="s">
        <v>79</v>
      </c>
      <c r="N22" s="2" t="s">
        <v>103</v>
      </c>
      <c r="O22" s="1"/>
      <c r="Q22" s="2">
        <v>2030</v>
      </c>
      <c r="R22" s="2">
        <v>0.08</v>
      </c>
      <c r="S22" s="2">
        <v>0.08</v>
      </c>
      <c r="T22" s="2">
        <v>0.08</v>
      </c>
      <c r="AB22" s="18"/>
      <c r="AC22" s="18"/>
      <c r="AD22" s="18"/>
      <c r="AK22" s="19"/>
      <c r="AL22" s="19"/>
      <c r="AM22" s="19"/>
      <c r="AO22" s="19"/>
      <c r="AP22" s="19"/>
      <c r="AQ22" s="19"/>
    </row>
    <row r="23" spans="2:56">
      <c r="B23" s="2" t="s">
        <v>78</v>
      </c>
      <c r="C23" s="2" t="s">
        <v>101</v>
      </c>
      <c r="D23" s="2" t="s">
        <v>102</v>
      </c>
      <c r="E23" s="2" t="s">
        <v>104</v>
      </c>
      <c r="F23" s="2" t="s">
        <v>105</v>
      </c>
      <c r="G23" s="2" t="s">
        <v>80</v>
      </c>
      <c r="I23" s="2" t="s">
        <v>79</v>
      </c>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c r="K24" s="2" t="s">
        <v>408</v>
      </c>
      <c r="L24" s="2" t="s">
        <v>410</v>
      </c>
      <c r="M24" s="1" t="s">
        <v>405</v>
      </c>
      <c r="O24" s="2" t="s">
        <v>443</v>
      </c>
      <c r="P24" s="2">
        <v>31.536000000000001</v>
      </c>
      <c r="Q24" s="2">
        <v>2030</v>
      </c>
      <c r="U24" s="2">
        <v>20</v>
      </c>
      <c r="V24" s="2">
        <v>20</v>
      </c>
      <c r="W24" s="2">
        <v>25</v>
      </c>
      <c r="AB24" s="18">
        <v>0.98</v>
      </c>
      <c r="AC24" s="18">
        <v>0.98</v>
      </c>
      <c r="AD24" s="18">
        <v>0.98</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c r="M25" s="1"/>
      <c r="N25" s="2" t="s">
        <v>103</v>
      </c>
      <c r="Q25" s="2">
        <v>2030</v>
      </c>
      <c r="R25" s="2">
        <v>0.08</v>
      </c>
      <c r="S25" s="2">
        <v>0.08</v>
      </c>
      <c r="T25" s="2">
        <v>0.08</v>
      </c>
      <c r="AB25" s="18"/>
      <c r="AC25" s="18"/>
      <c r="AD25" s="18"/>
      <c r="AK25" s="19"/>
      <c r="AL25" s="19"/>
      <c r="AM25" s="19"/>
      <c r="AO25" s="19"/>
      <c r="AP25" s="19"/>
      <c r="AQ25" s="19"/>
    </row>
    <row r="26" spans="2:56">
      <c r="K26" s="2" t="s">
        <v>415</v>
      </c>
      <c r="L26" s="2" t="s">
        <v>418</v>
      </c>
      <c r="M26" s="2" t="s">
        <v>441</v>
      </c>
      <c r="O26" s="1" t="s">
        <v>412</v>
      </c>
      <c r="P26" s="2">
        <v>1</v>
      </c>
      <c r="Q26" s="2">
        <v>2030</v>
      </c>
      <c r="U26" s="2">
        <v>20</v>
      </c>
      <c r="V26" s="2">
        <v>20</v>
      </c>
      <c r="W26" s="2">
        <v>25</v>
      </c>
      <c r="AB26" s="18">
        <v>0.98</v>
      </c>
      <c r="AC26" s="18">
        <v>0.98</v>
      </c>
      <c r="AD26" s="18">
        <v>0.98</v>
      </c>
      <c r="AK26" s="19" t="s">
        <v>94</v>
      </c>
      <c r="AL26" s="19" t="s">
        <v>94</v>
      </c>
      <c r="AM26" s="19" t="s">
        <v>94</v>
      </c>
      <c r="AO26" s="19">
        <v>1E-4</v>
      </c>
      <c r="AP26" s="19">
        <v>1E-4</v>
      </c>
      <c r="AQ26" s="19">
        <v>1E-4</v>
      </c>
      <c r="AR26" s="19"/>
      <c r="AS26" s="19"/>
      <c r="AT26" s="19"/>
      <c r="BC26" s="16">
        <v>0</v>
      </c>
      <c r="BD26" s="16"/>
    </row>
    <row r="27" spans="2:56">
      <c r="N27" s="2" t="s">
        <v>103</v>
      </c>
      <c r="O27" s="1"/>
      <c r="Q27" s="2">
        <v>2030</v>
      </c>
      <c r="R27" s="2">
        <v>0.08</v>
      </c>
      <c r="S27" s="2">
        <v>0.08</v>
      </c>
      <c r="T27" s="2">
        <v>0.08</v>
      </c>
      <c r="AB27" s="18"/>
      <c r="AC27" s="18"/>
      <c r="AD27" s="18"/>
      <c r="AK27" s="19"/>
      <c r="AL27" s="19"/>
      <c r="AM27" s="19"/>
      <c r="AO27" s="19"/>
      <c r="AP27" s="19"/>
      <c r="AQ27" s="19"/>
      <c r="AR27" s="19"/>
      <c r="AS27" s="19"/>
      <c r="AT27" s="19"/>
      <c r="BC27" s="16"/>
      <c r="BD27" s="16"/>
    </row>
    <row r="28" spans="2:56">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storage'!E10*1000/1000000+0.75</f>
        <v>4.55</v>
      </c>
      <c r="AP28" s="19">
        <f>'co2 storage'!F10*1000/1000000+0.75</f>
        <v>4.55</v>
      </c>
      <c r="AQ28" s="19">
        <f>'co2 storage'!G10*1000/1000000+0.75</f>
        <v>4.55</v>
      </c>
      <c r="AR28" s="19">
        <f>'co2 storage'!C12*1000/1000000</f>
        <v>0.114</v>
      </c>
      <c r="AS28" s="19">
        <f>'co2 storage'!D12*1000/1000000</f>
        <v>0.114</v>
      </c>
      <c r="AT28" s="19">
        <f>'co2 storage'!E12*1000/1000000</f>
        <v>0.114</v>
      </c>
      <c r="AX28" s="2">
        <v>0.5</v>
      </c>
      <c r="AY28" s="2">
        <v>0.4</v>
      </c>
      <c r="AZ28" s="2">
        <v>0.4</v>
      </c>
      <c r="BC28" s="16">
        <v>0</v>
      </c>
      <c r="BD28" s="16"/>
    </row>
    <row r="29" spans="2:56">
      <c r="K29" s="2" t="s">
        <v>417</v>
      </c>
      <c r="L29" s="2" t="s">
        <v>420</v>
      </c>
      <c r="M29" s="1" t="s">
        <v>413</v>
      </c>
      <c r="O29" s="2" t="s">
        <v>441</v>
      </c>
      <c r="P29" s="2">
        <v>1</v>
      </c>
      <c r="Q29" s="2">
        <v>2030</v>
      </c>
      <c r="U29" s="2">
        <v>20</v>
      </c>
      <c r="V29" s="2">
        <v>20</v>
      </c>
      <c r="W29" s="2">
        <v>25</v>
      </c>
      <c r="AB29" s="18">
        <v>0.98</v>
      </c>
      <c r="AC29" s="18">
        <v>0.98</v>
      </c>
      <c r="AD29" s="18">
        <v>0.98</v>
      </c>
      <c r="AK29" s="19" t="s">
        <v>94</v>
      </c>
      <c r="AL29" s="19" t="s">
        <v>94</v>
      </c>
      <c r="AM29" s="19" t="s">
        <v>94</v>
      </c>
      <c r="AO29" s="19">
        <v>1E-4</v>
      </c>
      <c r="AP29" s="19">
        <v>1E-4</v>
      </c>
      <c r="AQ29" s="19">
        <v>1E-4</v>
      </c>
      <c r="AR29" s="19"/>
      <c r="AS29" s="19"/>
      <c r="AT29" s="19"/>
      <c r="BC29" s="16">
        <v>1</v>
      </c>
      <c r="BD29" s="16">
        <v>1</v>
      </c>
    </row>
    <row r="30" spans="2:56">
      <c r="N30" s="2" t="s">
        <v>103</v>
      </c>
      <c r="Q30" s="2">
        <v>2030</v>
      </c>
      <c r="R30" s="2">
        <v>0.08</v>
      </c>
      <c r="S30" s="2">
        <v>0.08</v>
      </c>
      <c r="T30" s="2">
        <v>0.08</v>
      </c>
    </row>
    <row r="31" spans="2:56">
      <c r="K31" s="2" t="s">
        <v>95</v>
      </c>
      <c r="L31" s="2" t="s">
        <v>96</v>
      </c>
      <c r="M31" s="2" t="s">
        <v>103</v>
      </c>
      <c r="O31" s="2" t="s">
        <v>97</v>
      </c>
      <c r="P31" s="2">
        <v>31.536000000000001</v>
      </c>
      <c r="Q31" s="2">
        <v>2030</v>
      </c>
      <c r="R31" s="2" t="s">
        <v>94</v>
      </c>
      <c r="S31" s="2" t="s">
        <v>94</v>
      </c>
      <c r="T31" s="2" t="s">
        <v>94</v>
      </c>
      <c r="U31" s="2">
        <v>20</v>
      </c>
      <c r="V31" s="2">
        <v>25</v>
      </c>
      <c r="W31" s="2">
        <v>30</v>
      </c>
      <c r="X31" s="2" t="s">
        <v>94</v>
      </c>
      <c r="Y31" s="2" t="s">
        <v>94</v>
      </c>
      <c r="Z31" s="2" t="s">
        <v>94</v>
      </c>
      <c r="AA31" s="2" t="s">
        <v>94</v>
      </c>
      <c r="AB31" s="2">
        <v>0.98</v>
      </c>
      <c r="AC31" s="2">
        <v>0.98499999999999999</v>
      </c>
      <c r="AD31" s="2">
        <v>0.98499999999999999</v>
      </c>
      <c r="AE31" s="2" t="s">
        <v>94</v>
      </c>
      <c r="AF31" s="2" t="s">
        <v>94</v>
      </c>
      <c r="AG31" s="2" t="s">
        <v>94</v>
      </c>
      <c r="AH31" s="2" t="s">
        <v>94</v>
      </c>
      <c r="AI31" s="2" t="s">
        <v>94</v>
      </c>
      <c r="AJ31" s="2" t="s">
        <v>94</v>
      </c>
      <c r="AK31" s="2" t="s">
        <v>94</v>
      </c>
      <c r="AL31" s="2" t="s">
        <v>94</v>
      </c>
      <c r="AM31" s="2" t="s">
        <v>94</v>
      </c>
      <c r="AN31" s="2" t="s">
        <v>94</v>
      </c>
      <c r="AO31" s="2">
        <v>1E-4</v>
      </c>
      <c r="AP31" s="2">
        <v>1E-4</v>
      </c>
      <c r="AQ31" s="2">
        <v>1E-4</v>
      </c>
      <c r="AR31" s="2" t="s">
        <v>94</v>
      </c>
      <c r="AS31" s="2" t="s">
        <v>94</v>
      </c>
      <c r="AT31" s="2" t="s">
        <v>94</v>
      </c>
      <c r="AU31" s="2" t="s">
        <v>94</v>
      </c>
      <c r="AV31" s="2" t="s">
        <v>94</v>
      </c>
      <c r="AW31" s="2" t="s">
        <v>94</v>
      </c>
      <c r="BC31" s="2">
        <v>0</v>
      </c>
    </row>
    <row r="32" spans="2:56">
      <c r="K32" s="2" t="s">
        <v>98</v>
      </c>
      <c r="L32" s="2" t="s">
        <v>99</v>
      </c>
      <c r="M32" s="2" t="s">
        <v>97</v>
      </c>
      <c r="N32" s="2" t="s">
        <v>94</v>
      </c>
      <c r="O32" s="2" t="s">
        <v>100</v>
      </c>
      <c r="P32" s="2">
        <v>1</v>
      </c>
      <c r="Q32" s="2">
        <v>2030</v>
      </c>
      <c r="R32" s="2" t="s">
        <v>94</v>
      </c>
      <c r="S32" s="2" t="s">
        <v>94</v>
      </c>
      <c r="T32" s="2" t="s">
        <v>94</v>
      </c>
      <c r="U32" s="2">
        <v>20</v>
      </c>
      <c r="V32" s="2">
        <v>25</v>
      </c>
      <c r="W32" s="2">
        <v>30</v>
      </c>
      <c r="X32" s="2">
        <v>14000</v>
      </c>
      <c r="Y32" s="2">
        <v>30000</v>
      </c>
      <c r="Z32" s="2">
        <v>50000</v>
      </c>
      <c r="AA32" s="2" t="s">
        <v>94</v>
      </c>
      <c r="AB32" s="2" t="s">
        <v>94</v>
      </c>
      <c r="AC32" s="2" t="s">
        <v>94</v>
      </c>
      <c r="AD32" s="2" t="s">
        <v>94</v>
      </c>
      <c r="AH32" s="2" t="s">
        <v>94</v>
      </c>
      <c r="AI32" s="2" t="s">
        <v>94</v>
      </c>
      <c r="AJ32" s="2" t="s">
        <v>94</v>
      </c>
      <c r="AK32" s="2">
        <v>-0.36499999999999999</v>
      </c>
      <c r="AL32" s="2">
        <v>-0.36499999999999999</v>
      </c>
      <c r="AM32" s="2">
        <v>-0.36499999999999999</v>
      </c>
      <c r="AN32" s="2" t="s">
        <v>94</v>
      </c>
      <c r="AO32" s="2">
        <f>('180 Lithium Ion Battery'!E25+'180 Lithium Ion Battery'!E27)/0.0000036</f>
        <v>41945.222222222219</v>
      </c>
      <c r="AP32" s="2">
        <f>('180 Lithium Ion Battery'!F25+'180 Lithium Ion Battery'!F27)/0.0000036</f>
        <v>27766.555555555551</v>
      </c>
      <c r="AQ32" s="2">
        <f>('180 Lithium Ion Battery'!G25+'180 Lithium Ion Battery'!G27)/0.0000036</f>
        <v>22154.166666666664</v>
      </c>
      <c r="AU32" s="2">
        <f>'180 Lithium Ion Battery'!E29/(1000000*0.0000036)</f>
        <v>0.53169999999999995</v>
      </c>
      <c r="AV32" s="2">
        <f>'180 Lithium Ion Battery'!F29/(1000000*0.0000036)</f>
        <v>0.50216111111111106</v>
      </c>
      <c r="AW32" s="2">
        <f>'180 Lithium Ion Battery'!G29/(1000000*0.0000036)</f>
        <v>0.47262222222222222</v>
      </c>
      <c r="AX32" s="2">
        <v>0.2</v>
      </c>
      <c r="AY32" s="2">
        <v>0.2</v>
      </c>
      <c r="AZ32" s="2">
        <v>0.2</v>
      </c>
      <c r="BC32" s="2">
        <v>0</v>
      </c>
    </row>
    <row r="33" spans="11:56">
      <c r="K33" s="2" t="s">
        <v>101</v>
      </c>
      <c r="L33" s="2" t="s">
        <v>102</v>
      </c>
      <c r="M33" s="2" t="s">
        <v>100</v>
      </c>
      <c r="O33" s="2" t="s">
        <v>103</v>
      </c>
      <c r="P33" s="2">
        <v>31.536000000000001</v>
      </c>
      <c r="Q33" s="2">
        <v>2030</v>
      </c>
      <c r="R33" s="2" t="s">
        <v>94</v>
      </c>
      <c r="S33" s="2" t="s">
        <v>94</v>
      </c>
      <c r="T33" s="2" t="s">
        <v>94</v>
      </c>
      <c r="U33" s="2">
        <v>20</v>
      </c>
      <c r="V33" s="2">
        <v>25</v>
      </c>
      <c r="W33" s="2">
        <v>30</v>
      </c>
      <c r="X33" s="2" t="s">
        <v>94</v>
      </c>
      <c r="Y33" s="2" t="s">
        <v>94</v>
      </c>
      <c r="Z33" s="2" t="s">
        <v>94</v>
      </c>
      <c r="AA33" s="2" t="s">
        <v>94</v>
      </c>
      <c r="AB33" s="2">
        <v>0.97</v>
      </c>
      <c r="AC33" s="2">
        <v>0.97499999999999998</v>
      </c>
      <c r="AD33" s="2">
        <v>0.97499999999999998</v>
      </c>
      <c r="AE33" s="2" t="s">
        <v>94</v>
      </c>
      <c r="AF33" s="2" t="s">
        <v>94</v>
      </c>
      <c r="AG33" s="2" t="s">
        <v>94</v>
      </c>
      <c r="AH33" s="2" t="s">
        <v>94</v>
      </c>
      <c r="AI33" s="2" t="s">
        <v>94</v>
      </c>
      <c r="AJ33" s="2" t="s">
        <v>94</v>
      </c>
      <c r="AK33" s="2" t="s">
        <v>94</v>
      </c>
      <c r="AL33" s="2" t="s">
        <v>94</v>
      </c>
      <c r="AM33" s="2" t="s">
        <v>94</v>
      </c>
      <c r="AN33" s="2" t="s">
        <v>94</v>
      </c>
      <c r="AO33" s="2">
        <v>1E-4</v>
      </c>
      <c r="AP33" s="2">
        <v>1E-4</v>
      </c>
      <c r="AQ33" s="2">
        <v>1E-4</v>
      </c>
      <c r="AR33" s="17">
        <f>'180 Lithium Ion Battery'!E28</f>
        <v>0.57423599999999997</v>
      </c>
      <c r="AS33" s="17">
        <f>'180 Lithium Ion Battery'!F28</f>
        <v>0.57423599999999997</v>
      </c>
      <c r="AT33" s="17">
        <f>'180 Lithium Ion Battery'!G28</f>
        <v>0.57423599999999997</v>
      </c>
      <c r="AU33" s="2" t="s">
        <v>94</v>
      </c>
      <c r="AV33" s="2" t="s">
        <v>94</v>
      </c>
      <c r="AW33" s="2" t="s">
        <v>94</v>
      </c>
      <c r="BC33" s="2">
        <v>1</v>
      </c>
      <c r="BD33" s="2">
        <v>1</v>
      </c>
    </row>
    <row r="39" spans="11:56">
      <c r="N39" s="2" t="s">
        <v>94</v>
      </c>
    </row>
    <row r="45" spans="11:56">
      <c r="N45"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Q52"/>
  <sheetViews>
    <sheetView topLeftCell="A7" workbookViewId="0">
      <selection activeCell="C25" sqref="C25:C27"/>
    </sheetView>
  </sheetViews>
  <sheetFormatPr defaultRowHeight="13.2"/>
  <cols>
    <col min="2" max="2" width="34.44140625" customWidth="1"/>
  </cols>
  <sheetData>
    <row r="1" spans="1:17">
      <c r="A1" s="23" t="s">
        <v>123</v>
      </c>
      <c r="B1" s="24"/>
      <c r="C1" s="25" t="s">
        <v>124</v>
      </c>
      <c r="D1" s="26"/>
      <c r="E1" s="26"/>
      <c r="F1" s="26"/>
      <c r="G1" s="26"/>
      <c r="H1" s="26"/>
      <c r="I1" s="26"/>
      <c r="J1" s="26"/>
      <c r="K1" s="26"/>
      <c r="L1" s="26"/>
      <c r="M1" s="26"/>
      <c r="N1" s="26"/>
    </row>
    <row r="2" spans="1:17">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7" ht="13.8" thickBot="1">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7">
      <c r="A4" s="35" t="s">
        <v>134</v>
      </c>
      <c r="B4" s="35" t="s">
        <v>135</v>
      </c>
      <c r="C4" s="36"/>
      <c r="D4" s="36"/>
      <c r="E4" s="36"/>
      <c r="F4" s="36"/>
      <c r="G4" s="36"/>
      <c r="H4" s="36"/>
      <c r="I4" s="36"/>
      <c r="J4" s="36"/>
      <c r="K4" s="36"/>
      <c r="L4" s="36"/>
      <c r="M4" s="37"/>
      <c r="N4" s="38"/>
    </row>
    <row r="5" spans="1:17">
      <c r="A5" s="39" t="s">
        <v>136</v>
      </c>
      <c r="B5" s="40"/>
      <c r="C5" s="40"/>
      <c r="D5" s="40"/>
      <c r="E5" s="40"/>
      <c r="F5" s="40"/>
      <c r="G5" s="41"/>
      <c r="H5" s="41"/>
      <c r="I5" s="41"/>
      <c r="J5" s="41"/>
      <c r="K5" s="41"/>
      <c r="L5" s="41"/>
      <c r="M5" s="42"/>
      <c r="N5" s="43"/>
    </row>
    <row r="6" spans="1:17">
      <c r="A6" s="44"/>
      <c r="B6" s="45" t="s">
        <v>137</v>
      </c>
      <c r="C6" s="43" t="s">
        <v>138</v>
      </c>
      <c r="D6" s="43" t="s">
        <v>138</v>
      </c>
      <c r="E6" s="43" t="s">
        <v>138</v>
      </c>
      <c r="F6" s="43" t="s">
        <v>138</v>
      </c>
      <c r="G6" s="43" t="s">
        <v>138</v>
      </c>
      <c r="H6" s="43" t="s">
        <v>138</v>
      </c>
      <c r="I6" s="43" t="s">
        <v>138</v>
      </c>
      <c r="J6" s="43" t="s">
        <v>138</v>
      </c>
      <c r="K6" s="43" t="s">
        <v>138</v>
      </c>
      <c r="L6" s="44"/>
      <c r="M6" s="46"/>
      <c r="N6" s="44"/>
    </row>
    <row r="7" spans="1:17">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7">
      <c r="A8" s="47"/>
      <c r="B8" s="48" t="s">
        <v>143</v>
      </c>
      <c r="C8" s="50">
        <v>16.7</v>
      </c>
      <c r="D8" s="50">
        <v>16.7</v>
      </c>
      <c r="E8" s="50">
        <v>16.7</v>
      </c>
      <c r="F8" s="50">
        <v>16.7</v>
      </c>
      <c r="G8" s="50">
        <v>16.7</v>
      </c>
      <c r="H8" s="50">
        <v>16.7</v>
      </c>
      <c r="I8" s="50">
        <v>16.7</v>
      </c>
      <c r="J8" s="50">
        <v>16.7</v>
      </c>
      <c r="K8" s="50">
        <v>16.7</v>
      </c>
      <c r="L8" s="50"/>
      <c r="M8" s="51">
        <v>1</v>
      </c>
      <c r="N8" s="49"/>
    </row>
    <row r="9" spans="1:17">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7">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7">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c r="Q11" t="s">
        <v>448</v>
      </c>
    </row>
    <row r="12" spans="1:17">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7">
      <c r="A13" s="47"/>
      <c r="B13" s="53" t="s">
        <v>153</v>
      </c>
      <c r="C13" s="52">
        <v>1</v>
      </c>
      <c r="D13" s="52">
        <v>1</v>
      </c>
      <c r="E13" s="52">
        <v>1</v>
      </c>
      <c r="F13" s="52">
        <v>1</v>
      </c>
      <c r="G13" s="52">
        <v>1</v>
      </c>
      <c r="H13" s="52">
        <v>1</v>
      </c>
      <c r="I13" s="52">
        <v>1</v>
      </c>
      <c r="J13" s="52">
        <v>1</v>
      </c>
      <c r="K13" s="52">
        <v>1</v>
      </c>
      <c r="L13" s="50" t="s">
        <v>154</v>
      </c>
      <c r="M13" s="51"/>
      <c r="N13" s="49"/>
      <c r="Q13" t="s">
        <v>449</v>
      </c>
    </row>
    <row r="14" spans="1:17">
      <c r="A14" s="47"/>
      <c r="B14" s="48" t="s">
        <v>155</v>
      </c>
      <c r="C14" s="50">
        <v>1</v>
      </c>
      <c r="D14" s="50">
        <v>1</v>
      </c>
      <c r="E14" s="50">
        <v>1</v>
      </c>
      <c r="F14" s="50">
        <v>1</v>
      </c>
      <c r="G14" s="50">
        <v>1</v>
      </c>
      <c r="H14" s="50">
        <v>0</v>
      </c>
      <c r="I14" s="50">
        <v>1</v>
      </c>
      <c r="J14" s="50">
        <v>0</v>
      </c>
      <c r="K14" s="50">
        <v>1</v>
      </c>
      <c r="L14" s="50" t="s">
        <v>156</v>
      </c>
      <c r="M14" s="51"/>
      <c r="N14" s="49"/>
      <c r="Q14" t="s">
        <v>450</v>
      </c>
    </row>
    <row r="15" spans="1:17">
      <c r="A15" s="47"/>
      <c r="B15" s="48" t="s">
        <v>157</v>
      </c>
      <c r="C15" s="50">
        <v>1</v>
      </c>
      <c r="D15" s="50">
        <v>1</v>
      </c>
      <c r="E15" s="50">
        <v>1</v>
      </c>
      <c r="F15" s="50">
        <v>1</v>
      </c>
      <c r="G15" s="50">
        <v>1</v>
      </c>
      <c r="H15" s="50">
        <v>0</v>
      </c>
      <c r="I15" s="50">
        <v>1</v>
      </c>
      <c r="J15" s="50">
        <v>0</v>
      </c>
      <c r="K15" s="50">
        <v>1</v>
      </c>
      <c r="L15" s="50" t="s">
        <v>158</v>
      </c>
      <c r="M15" s="51"/>
      <c r="N15" s="49" t="s">
        <v>159</v>
      </c>
    </row>
    <row r="16" spans="1:17">
      <c r="A16" s="47"/>
      <c r="B16" s="48" t="s">
        <v>160</v>
      </c>
      <c r="C16" s="50">
        <v>0</v>
      </c>
      <c r="D16" s="50">
        <v>0</v>
      </c>
      <c r="E16" s="50">
        <v>0</v>
      </c>
      <c r="F16" s="50">
        <v>0</v>
      </c>
      <c r="G16" s="50">
        <v>0</v>
      </c>
      <c r="H16" s="50">
        <v>0</v>
      </c>
      <c r="I16" s="50">
        <v>0</v>
      </c>
      <c r="J16" s="50">
        <v>0</v>
      </c>
      <c r="K16" s="50">
        <v>0</v>
      </c>
      <c r="L16" s="50" t="s">
        <v>161</v>
      </c>
      <c r="M16" s="51"/>
      <c r="N16" s="49"/>
    </row>
    <row r="17" spans="1:17">
      <c r="A17" s="47"/>
      <c r="B17" s="48" t="s">
        <v>162</v>
      </c>
      <c r="C17" s="50">
        <v>3</v>
      </c>
      <c r="D17" s="50">
        <v>3</v>
      </c>
      <c r="E17" s="50">
        <v>2</v>
      </c>
      <c r="F17" s="50">
        <v>1.5</v>
      </c>
      <c r="G17" s="50">
        <v>1</v>
      </c>
      <c r="H17" s="50">
        <v>3</v>
      </c>
      <c r="I17" s="50">
        <v>3</v>
      </c>
      <c r="J17" s="50">
        <v>1.5</v>
      </c>
      <c r="K17" s="50">
        <v>0.5</v>
      </c>
      <c r="L17" s="50" t="s">
        <v>163</v>
      </c>
      <c r="M17" s="51">
        <v>3</v>
      </c>
      <c r="N17" s="49"/>
    </row>
    <row r="18" spans="1:17">
      <c r="A18" s="47"/>
      <c r="B18" s="48" t="s">
        <v>164</v>
      </c>
      <c r="C18" s="50">
        <v>25</v>
      </c>
      <c r="D18" s="50">
        <v>25</v>
      </c>
      <c r="E18" s="50">
        <v>30</v>
      </c>
      <c r="F18" s="50">
        <v>30</v>
      </c>
      <c r="G18" s="50">
        <v>30</v>
      </c>
      <c r="H18" s="50">
        <v>25</v>
      </c>
      <c r="I18" s="50">
        <v>25</v>
      </c>
      <c r="J18" s="50">
        <v>30</v>
      </c>
      <c r="K18" s="50">
        <v>30</v>
      </c>
      <c r="L18" s="50"/>
      <c r="M18" s="51"/>
      <c r="N18" s="49"/>
    </row>
    <row r="19" spans="1:17">
      <c r="A19" s="47"/>
      <c r="B19" s="48" t="s">
        <v>165</v>
      </c>
      <c r="C19" s="50">
        <v>0.5</v>
      </c>
      <c r="D19" s="50">
        <v>0.5</v>
      </c>
      <c r="E19" s="50">
        <v>0.4</v>
      </c>
      <c r="F19" s="50">
        <v>0.4</v>
      </c>
      <c r="G19" s="50">
        <v>0.3</v>
      </c>
      <c r="H19" s="50">
        <v>0.5</v>
      </c>
      <c r="I19" s="50">
        <v>0.5</v>
      </c>
      <c r="J19" s="50">
        <v>0.3</v>
      </c>
      <c r="K19" s="50">
        <v>0.2</v>
      </c>
      <c r="L19" s="50"/>
      <c r="M19" s="51">
        <v>3</v>
      </c>
      <c r="N19" s="49"/>
    </row>
    <row r="20" spans="1:17" ht="30.6">
      <c r="A20" s="54" t="s">
        <v>166</v>
      </c>
      <c r="B20" s="55"/>
      <c r="C20" s="56"/>
      <c r="D20" s="56"/>
      <c r="E20" s="56"/>
      <c r="F20" s="56"/>
      <c r="G20" s="56"/>
      <c r="H20" s="56"/>
      <c r="I20" s="56"/>
      <c r="J20" s="56"/>
      <c r="K20" s="56"/>
      <c r="L20" s="56"/>
      <c r="M20" s="56"/>
      <c r="N20" s="57" t="s">
        <v>167</v>
      </c>
      <c r="Q20" t="s">
        <v>451</v>
      </c>
    </row>
    <row r="21" spans="1:17" ht="15">
      <c r="A21" s="58"/>
      <c r="B21" s="59" t="s">
        <v>168</v>
      </c>
      <c r="C21" s="60">
        <v>3.3</v>
      </c>
      <c r="D21" s="60">
        <v>3.3</v>
      </c>
      <c r="E21" s="60">
        <v>3.3</v>
      </c>
      <c r="F21" s="60">
        <v>3.3</v>
      </c>
      <c r="G21" s="60">
        <v>3.3</v>
      </c>
      <c r="H21" s="60">
        <v>3.3</v>
      </c>
      <c r="I21" s="60">
        <v>3.3</v>
      </c>
      <c r="J21" s="60">
        <v>3.3</v>
      </c>
      <c r="K21" s="60">
        <v>3.3</v>
      </c>
      <c r="L21" s="60" t="s">
        <v>169</v>
      </c>
      <c r="M21" s="60">
        <v>3</v>
      </c>
      <c r="N21" s="57"/>
      <c r="Q21" s="121" t="s">
        <v>452</v>
      </c>
    </row>
    <row r="22" spans="1:17">
      <c r="A22" s="58"/>
      <c r="B22" s="59" t="s">
        <v>170</v>
      </c>
      <c r="C22" s="60">
        <v>6.7</v>
      </c>
      <c r="D22" s="60">
        <v>6.7</v>
      </c>
      <c r="E22" s="60">
        <v>6.7</v>
      </c>
      <c r="F22" s="60">
        <v>6.7</v>
      </c>
      <c r="G22" s="60">
        <v>6.7</v>
      </c>
      <c r="H22" s="60">
        <v>6.7</v>
      </c>
      <c r="I22" s="60">
        <v>6.7</v>
      </c>
      <c r="J22" s="60">
        <v>6.7</v>
      </c>
      <c r="K22" s="60">
        <v>6.7</v>
      </c>
      <c r="L22" s="60" t="s">
        <v>169</v>
      </c>
      <c r="M22" s="60">
        <v>3</v>
      </c>
      <c r="N22" s="57"/>
    </row>
    <row r="23" spans="1:17">
      <c r="A23" s="54" t="s">
        <v>171</v>
      </c>
      <c r="B23" s="55"/>
      <c r="C23" s="56"/>
      <c r="D23" s="56"/>
      <c r="E23" s="56"/>
      <c r="F23" s="56"/>
      <c r="G23" s="56"/>
      <c r="H23" s="56"/>
      <c r="I23" s="56"/>
      <c r="J23" s="56"/>
      <c r="K23" s="56"/>
      <c r="L23" s="56"/>
      <c r="M23" s="56"/>
      <c r="N23" s="61"/>
    </row>
    <row r="24" spans="1:17">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7">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7">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7">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7">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7">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7" ht="30.6">
      <c r="A30" s="54" t="s">
        <v>178</v>
      </c>
      <c r="B30" s="55"/>
      <c r="C30" s="56"/>
      <c r="D30" s="56"/>
      <c r="E30" s="56"/>
      <c r="F30" s="56"/>
      <c r="G30" s="56"/>
      <c r="H30" s="56"/>
      <c r="I30" s="56"/>
      <c r="J30" s="56"/>
      <c r="K30" s="56"/>
      <c r="L30" s="56"/>
      <c r="M30" s="56"/>
      <c r="N30" s="57" t="s">
        <v>179</v>
      </c>
    </row>
    <row r="31" spans="1:17">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7" ht="20.399999999999999">
      <c r="A32" s="58"/>
      <c r="B32" s="59" t="s">
        <v>181</v>
      </c>
      <c r="C32" s="60">
        <v>0.09</v>
      </c>
      <c r="D32" s="60">
        <v>0.09</v>
      </c>
      <c r="E32" s="60">
        <v>0.09</v>
      </c>
      <c r="F32" s="60">
        <v>0.09</v>
      </c>
      <c r="G32" s="60">
        <v>0.09</v>
      </c>
      <c r="H32" s="60">
        <v>0.09</v>
      </c>
      <c r="I32" s="60">
        <v>0.09</v>
      </c>
      <c r="J32" s="60">
        <v>0.09</v>
      </c>
      <c r="K32" s="60">
        <v>0.09</v>
      </c>
      <c r="L32" s="60"/>
      <c r="M32" s="60"/>
      <c r="N32" s="63"/>
    </row>
    <row r="33" spans="1:14" ht="21" thickBot="1">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c r="A34" s="58"/>
      <c r="B34" s="59"/>
      <c r="C34" s="60"/>
      <c r="D34" s="60"/>
      <c r="E34" s="60"/>
      <c r="F34" s="60"/>
      <c r="G34" s="60"/>
      <c r="H34" s="60"/>
      <c r="I34" s="60"/>
      <c r="J34" s="60"/>
      <c r="K34" s="60"/>
      <c r="L34" s="69"/>
      <c r="M34" s="60"/>
      <c r="N34" s="69"/>
    </row>
    <row r="35" spans="1:14">
      <c r="A35" s="70" t="s">
        <v>185</v>
      </c>
      <c r="B35" s="59"/>
      <c r="C35" s="58"/>
      <c r="D35" s="58"/>
      <c r="E35" s="58"/>
      <c r="F35" s="58"/>
      <c r="G35" s="58"/>
      <c r="H35" s="58"/>
      <c r="I35" s="58"/>
      <c r="J35" s="58"/>
      <c r="K35" s="58"/>
      <c r="L35" s="58"/>
      <c r="M35" s="71"/>
      <c r="N35" s="58"/>
    </row>
    <row r="36" spans="1:14">
      <c r="A36" s="71"/>
      <c r="B36" s="58" t="s">
        <v>186</v>
      </c>
      <c r="C36" s="59"/>
      <c r="D36" s="59"/>
      <c r="E36" s="59"/>
      <c r="F36" s="59"/>
      <c r="G36" s="59"/>
      <c r="H36" s="59"/>
      <c r="I36" s="59"/>
      <c r="J36" s="59"/>
      <c r="K36" s="59"/>
      <c r="L36" s="59"/>
      <c r="M36" s="59"/>
      <c r="N36" s="59"/>
    </row>
    <row r="37" spans="1:14">
      <c r="A37" s="71"/>
      <c r="B37" s="72" t="s">
        <v>187</v>
      </c>
      <c r="C37" s="73"/>
      <c r="D37" s="73"/>
      <c r="E37" s="73"/>
      <c r="F37" s="73"/>
      <c r="G37" s="73"/>
      <c r="H37" s="73"/>
      <c r="I37" s="73"/>
      <c r="J37" s="73"/>
      <c r="K37" s="73"/>
      <c r="L37" s="73"/>
      <c r="M37" s="73"/>
      <c r="N37" s="73"/>
    </row>
    <row r="38" spans="1:14">
      <c r="A38" s="71"/>
      <c r="B38" s="58" t="s">
        <v>188</v>
      </c>
      <c r="C38" s="59"/>
      <c r="D38" s="59"/>
      <c r="E38" s="59"/>
      <c r="F38" s="59"/>
      <c r="G38" s="59"/>
      <c r="H38" s="59"/>
      <c r="I38" s="59"/>
      <c r="J38" s="59"/>
      <c r="K38" s="59"/>
      <c r="L38" s="59"/>
      <c r="M38" s="59"/>
      <c r="N38" s="59"/>
    </row>
    <row r="39" spans="1:14">
      <c r="A39" s="71"/>
      <c r="B39" s="74" t="s">
        <v>189</v>
      </c>
      <c r="C39" s="74"/>
      <c r="D39" s="74"/>
      <c r="E39" s="74"/>
      <c r="F39" s="74"/>
      <c r="G39" s="74"/>
      <c r="H39" s="74"/>
      <c r="I39" s="74"/>
      <c r="J39" s="74"/>
      <c r="K39" s="74"/>
      <c r="L39" s="74"/>
      <c r="M39" s="75"/>
      <c r="N39" s="74"/>
    </row>
    <row r="40" spans="1:14">
      <c r="A40" s="71"/>
      <c r="B40" s="58" t="s">
        <v>190</v>
      </c>
      <c r="C40" s="59"/>
      <c r="D40" s="59"/>
      <c r="E40" s="59"/>
      <c r="F40" s="59"/>
      <c r="G40" s="59"/>
      <c r="H40" s="59"/>
      <c r="I40" s="59"/>
      <c r="J40" s="59"/>
      <c r="K40" s="59"/>
      <c r="L40" s="59"/>
      <c r="M40" s="59"/>
      <c r="N40" s="59"/>
    </row>
    <row r="41" spans="1:14">
      <c r="A41" s="71"/>
      <c r="B41" s="58" t="s">
        <v>191</v>
      </c>
      <c r="C41" s="59"/>
      <c r="D41" s="59"/>
      <c r="E41" s="59"/>
      <c r="F41" s="59"/>
      <c r="G41" s="59"/>
      <c r="H41" s="59"/>
      <c r="I41" s="59"/>
      <c r="J41" s="59"/>
      <c r="K41" s="59"/>
      <c r="L41" s="59"/>
      <c r="M41" s="59"/>
      <c r="N41" s="59"/>
    </row>
    <row r="42" spans="1:14">
      <c r="A42" s="71"/>
      <c r="B42" s="58" t="s">
        <v>192</v>
      </c>
      <c r="C42" s="59"/>
      <c r="D42" s="59"/>
      <c r="E42" s="59"/>
      <c r="F42" s="59"/>
      <c r="G42" s="59"/>
      <c r="H42" s="59"/>
      <c r="I42" s="59"/>
      <c r="J42" s="59"/>
      <c r="K42" s="59"/>
      <c r="L42" s="59"/>
      <c r="M42" s="59"/>
      <c r="N42" s="59"/>
    </row>
    <row r="43" spans="1:14">
      <c r="A43" s="71"/>
      <c r="B43" s="58" t="s">
        <v>193</v>
      </c>
      <c r="C43" s="59"/>
      <c r="D43" s="59"/>
      <c r="E43" s="59"/>
      <c r="F43" s="59"/>
      <c r="G43" s="59"/>
      <c r="H43" s="59"/>
      <c r="I43" s="59"/>
      <c r="J43" s="59"/>
      <c r="K43" s="59"/>
      <c r="L43" s="59"/>
      <c r="M43" s="59"/>
      <c r="N43" s="59"/>
    </row>
    <row r="44" spans="1:14">
      <c r="A44" s="71"/>
      <c r="B44" s="58" t="s">
        <v>194</v>
      </c>
      <c r="C44" s="59"/>
      <c r="D44" s="59"/>
      <c r="E44" s="59"/>
      <c r="F44" s="59"/>
      <c r="G44" s="59"/>
      <c r="H44" s="59"/>
      <c r="I44" s="59"/>
      <c r="J44" s="59"/>
      <c r="K44" s="59"/>
      <c r="L44" s="59"/>
      <c r="M44" s="59"/>
      <c r="N44" s="59"/>
    </row>
    <row r="45" spans="1:14">
      <c r="A45" s="71"/>
      <c r="B45" s="58" t="s">
        <v>195</v>
      </c>
      <c r="C45" s="59"/>
      <c r="D45" s="59"/>
      <c r="E45" s="59"/>
      <c r="F45" s="59"/>
      <c r="G45" s="59"/>
      <c r="H45" s="59"/>
      <c r="I45" s="59"/>
      <c r="J45" s="59"/>
      <c r="K45" s="59"/>
      <c r="L45" s="59"/>
      <c r="M45" s="59"/>
      <c r="N45" s="59"/>
    </row>
    <row r="46" spans="1:14">
      <c r="A46" s="74"/>
      <c r="B46" s="76" t="s">
        <v>196</v>
      </c>
      <c r="C46" s="74"/>
      <c r="D46" s="74"/>
      <c r="E46" s="74"/>
      <c r="F46" s="74"/>
      <c r="G46" s="74"/>
      <c r="H46" s="74"/>
      <c r="I46" s="74"/>
      <c r="J46" s="74"/>
      <c r="K46" s="74"/>
      <c r="L46" s="74"/>
      <c r="M46" s="75"/>
      <c r="N46" s="74"/>
    </row>
    <row r="47" spans="1:14">
      <c r="A47" s="77"/>
      <c r="B47" s="49" t="s">
        <v>197</v>
      </c>
      <c r="C47" s="74"/>
      <c r="D47" s="74"/>
      <c r="E47" s="74"/>
      <c r="F47" s="74"/>
      <c r="G47" s="74"/>
      <c r="H47" s="74"/>
      <c r="I47" s="74"/>
      <c r="J47" s="74"/>
      <c r="K47" s="74"/>
      <c r="L47" s="74"/>
      <c r="M47" s="75"/>
      <c r="N47" s="74"/>
    </row>
    <row r="48" spans="1:14">
      <c r="A48" s="74" t="s">
        <v>198</v>
      </c>
      <c r="B48" s="76"/>
      <c r="C48" s="74"/>
      <c r="D48" s="74"/>
      <c r="E48" s="74"/>
      <c r="F48" s="74"/>
      <c r="G48" s="74"/>
      <c r="H48" s="74"/>
      <c r="I48" s="74"/>
      <c r="J48" s="74"/>
      <c r="K48" s="74"/>
      <c r="L48" s="74"/>
      <c r="M48" s="75"/>
      <c r="N48" s="74"/>
    </row>
    <row r="49" spans="1:14">
      <c r="A49" s="74"/>
      <c r="B49" s="74" t="s">
        <v>199</v>
      </c>
      <c r="C49" s="77"/>
      <c r="D49" s="77"/>
      <c r="E49" s="77"/>
      <c r="F49" s="77"/>
      <c r="G49" s="77"/>
      <c r="H49" s="77"/>
      <c r="I49" s="77"/>
      <c r="J49" s="77"/>
      <c r="K49" s="77"/>
      <c r="L49" s="77"/>
      <c r="M49" s="78"/>
      <c r="N49" s="77"/>
    </row>
    <row r="50" spans="1:14">
      <c r="A50" s="79"/>
      <c r="B50" s="79"/>
      <c r="C50" s="79"/>
      <c r="D50" s="79"/>
      <c r="E50" s="79"/>
      <c r="F50" s="79"/>
      <c r="G50" s="79"/>
      <c r="H50" s="79"/>
      <c r="I50" s="79"/>
      <c r="J50" s="79"/>
      <c r="K50" s="79"/>
      <c r="L50" s="79"/>
      <c r="M50" s="79"/>
      <c r="N50" s="79"/>
    </row>
    <row r="51" spans="1:14">
      <c r="A51" s="79"/>
      <c r="B51" s="79"/>
      <c r="C51" s="79"/>
      <c r="D51" s="79"/>
      <c r="E51" s="79"/>
      <c r="F51" s="79"/>
      <c r="G51" s="79"/>
      <c r="H51" s="79"/>
      <c r="I51" s="79"/>
      <c r="J51" s="79"/>
      <c r="K51" s="79"/>
      <c r="L51" s="79"/>
      <c r="M51" s="79"/>
      <c r="N51" s="79"/>
    </row>
    <row r="52" spans="1:14">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topLeftCell="A5" workbookViewId="0">
      <selection activeCell="E24" sqref="E24"/>
    </sheetView>
  </sheetViews>
  <sheetFormatPr defaultRowHeight="13.2"/>
  <cols>
    <col min="2" max="2" width="34.109375" customWidth="1"/>
  </cols>
  <sheetData>
    <row r="1" spans="1:14">
      <c r="A1" s="80" t="s">
        <v>123</v>
      </c>
      <c r="B1" s="35"/>
      <c r="C1" s="81" t="s">
        <v>200</v>
      </c>
      <c r="D1" s="81"/>
      <c r="E1" s="81"/>
      <c r="F1" s="81"/>
      <c r="G1" s="81"/>
      <c r="H1" s="81"/>
      <c r="I1" s="81"/>
      <c r="J1" s="81"/>
      <c r="K1" s="81"/>
      <c r="L1" s="81"/>
      <c r="M1" s="81"/>
      <c r="N1" s="82"/>
    </row>
    <row r="2" spans="1:14">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c r="A4" s="91" t="s">
        <v>134</v>
      </c>
      <c r="B4" s="91" t="s">
        <v>135</v>
      </c>
      <c r="C4" s="92"/>
      <c r="D4" s="92"/>
      <c r="E4" s="93"/>
      <c r="F4" s="93"/>
      <c r="G4" s="93"/>
      <c r="H4" s="93"/>
      <c r="I4" s="93"/>
      <c r="J4" s="93"/>
      <c r="K4" s="93"/>
      <c r="L4" s="93"/>
      <c r="M4" s="93"/>
      <c r="N4" s="82"/>
    </row>
    <row r="5" spans="1:14">
      <c r="A5" s="94" t="s">
        <v>136</v>
      </c>
      <c r="B5" s="95"/>
      <c r="C5" s="96"/>
      <c r="D5" s="96"/>
      <c r="E5" s="82"/>
      <c r="F5" s="82"/>
      <c r="G5" s="82"/>
      <c r="H5" s="82"/>
      <c r="I5" s="82"/>
      <c r="J5" s="82"/>
      <c r="K5" s="82"/>
      <c r="L5" s="82"/>
      <c r="M5" s="82"/>
      <c r="N5" s="97"/>
    </row>
    <row r="6" spans="1:14">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c r="A8" s="82"/>
      <c r="B8" s="99" t="s">
        <v>143</v>
      </c>
      <c r="C8" s="60">
        <v>3.2</v>
      </c>
      <c r="D8" s="101">
        <v>6</v>
      </c>
      <c r="E8" s="101">
        <v>7</v>
      </c>
      <c r="F8" s="101">
        <v>8</v>
      </c>
      <c r="G8" s="101">
        <v>8</v>
      </c>
      <c r="H8" s="101">
        <v>5</v>
      </c>
      <c r="I8" s="101">
        <v>9</v>
      </c>
      <c r="J8" s="101">
        <v>7</v>
      </c>
      <c r="K8" s="101">
        <v>12</v>
      </c>
      <c r="L8" s="101" t="s">
        <v>145</v>
      </c>
      <c r="M8" s="101" t="s">
        <v>203</v>
      </c>
      <c r="N8" s="82"/>
    </row>
    <row r="9" spans="1:14">
      <c r="A9" s="82"/>
      <c r="B9" s="99" t="s">
        <v>144</v>
      </c>
      <c r="C9" s="60">
        <v>9.6</v>
      </c>
      <c r="D9" s="101">
        <v>18</v>
      </c>
      <c r="E9" s="101">
        <v>21</v>
      </c>
      <c r="F9" s="101">
        <v>24</v>
      </c>
      <c r="G9" s="101">
        <v>24</v>
      </c>
      <c r="H9" s="101">
        <v>16</v>
      </c>
      <c r="I9" s="101">
        <v>21</v>
      </c>
      <c r="J9" s="101">
        <v>22</v>
      </c>
      <c r="K9" s="101">
        <v>28</v>
      </c>
      <c r="L9" s="101" t="s">
        <v>204</v>
      </c>
      <c r="M9" s="101" t="s">
        <v>203</v>
      </c>
      <c r="N9" s="82"/>
    </row>
    <row r="10" spans="1:14">
      <c r="A10" s="82"/>
      <c r="B10" s="99" t="s">
        <v>146</v>
      </c>
      <c r="C10" s="60">
        <v>1.6</v>
      </c>
      <c r="D10" s="101">
        <v>3</v>
      </c>
      <c r="E10" s="101">
        <v>3.5</v>
      </c>
      <c r="F10" s="101">
        <v>4</v>
      </c>
      <c r="G10" s="101">
        <v>4</v>
      </c>
      <c r="H10" s="101">
        <v>2.7</v>
      </c>
      <c r="I10" s="101">
        <v>3.5</v>
      </c>
      <c r="J10" s="101">
        <v>3.7</v>
      </c>
      <c r="K10" s="101">
        <v>4.7</v>
      </c>
      <c r="L10" s="101" t="s">
        <v>204</v>
      </c>
      <c r="M10" s="101" t="s">
        <v>203</v>
      </c>
      <c r="N10" s="82"/>
    </row>
    <row r="11" spans="1:14">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c r="A16" s="82"/>
      <c r="B16" s="99" t="s">
        <v>160</v>
      </c>
      <c r="C16" s="60">
        <v>0.4</v>
      </c>
      <c r="D16" s="101">
        <v>0.38</v>
      </c>
      <c r="E16" s="101">
        <v>0.35</v>
      </c>
      <c r="F16" s="101">
        <v>0.3</v>
      </c>
      <c r="G16" s="101">
        <v>0.25</v>
      </c>
      <c r="H16" s="101">
        <v>0.2</v>
      </c>
      <c r="I16" s="101">
        <v>0.5</v>
      </c>
      <c r="J16" s="101">
        <v>0.1</v>
      </c>
      <c r="K16" s="101">
        <v>0.3</v>
      </c>
      <c r="L16" s="101" t="s">
        <v>215</v>
      </c>
      <c r="M16" s="101"/>
      <c r="N16" s="82"/>
    </row>
    <row r="17" spans="1:14">
      <c r="A17" s="82"/>
      <c r="B17" s="99" t="s">
        <v>162</v>
      </c>
      <c r="C17" s="60">
        <v>0.2</v>
      </c>
      <c r="D17" s="101">
        <v>0.2</v>
      </c>
      <c r="E17" s="101">
        <v>0.1</v>
      </c>
      <c r="F17" s="101">
        <v>0.1</v>
      </c>
      <c r="G17" s="101">
        <v>0.1</v>
      </c>
      <c r="H17" s="101">
        <v>0.1</v>
      </c>
      <c r="I17" s="101">
        <v>0.25</v>
      </c>
      <c r="J17" s="101">
        <v>0.05</v>
      </c>
      <c r="K17" s="101">
        <v>0.2</v>
      </c>
      <c r="L17" s="101" t="s">
        <v>215</v>
      </c>
      <c r="M17" s="101"/>
      <c r="N17" s="82"/>
    </row>
    <row r="18" spans="1:14">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c r="A19" s="82"/>
      <c r="B19" s="99" t="s">
        <v>165</v>
      </c>
      <c r="C19" s="60">
        <v>0.25</v>
      </c>
      <c r="D19" s="101">
        <v>0.2</v>
      </c>
      <c r="E19" s="101">
        <v>0.2</v>
      </c>
      <c r="F19" s="101">
        <v>0.2</v>
      </c>
      <c r="G19" s="101">
        <v>0.2</v>
      </c>
      <c r="H19" s="101">
        <v>0.2</v>
      </c>
      <c r="I19" s="101">
        <v>0.25</v>
      </c>
      <c r="J19" s="101">
        <v>0.1</v>
      </c>
      <c r="K19" s="101">
        <v>0.25</v>
      </c>
      <c r="L19" s="101"/>
      <c r="M19" s="101" t="s">
        <v>217</v>
      </c>
      <c r="N19" s="82"/>
    </row>
    <row r="20" spans="1:14">
      <c r="A20" s="105" t="s">
        <v>166</v>
      </c>
      <c r="B20" s="106"/>
      <c r="C20" s="60"/>
      <c r="D20" s="60"/>
      <c r="E20" s="82"/>
      <c r="F20" s="82"/>
      <c r="G20" s="82"/>
      <c r="H20" s="82"/>
      <c r="I20" s="82"/>
      <c r="J20" s="82"/>
      <c r="K20" s="82"/>
      <c r="L20" s="82"/>
      <c r="M20" s="82"/>
      <c r="N20" s="82"/>
    </row>
    <row r="21" spans="1:14">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c r="A23" s="105" t="s">
        <v>221</v>
      </c>
      <c r="B23" s="106"/>
      <c r="C23" s="107"/>
      <c r="D23" s="107"/>
      <c r="E23" s="82"/>
      <c r="F23" s="82"/>
      <c r="G23" s="82"/>
      <c r="H23" s="82"/>
      <c r="I23" s="82"/>
      <c r="J23" s="82"/>
      <c r="K23" s="82"/>
      <c r="L23" s="82"/>
      <c r="M23" s="82"/>
      <c r="N23" s="82"/>
    </row>
    <row r="24" spans="1:14">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c r="A30" s="105" t="s">
        <v>178</v>
      </c>
      <c r="B30" s="106"/>
      <c r="C30" s="112"/>
      <c r="D30" s="112"/>
      <c r="E30" s="82"/>
      <c r="F30" s="82"/>
      <c r="G30" s="82"/>
      <c r="H30" s="82"/>
      <c r="I30" s="82"/>
      <c r="J30" s="82"/>
      <c r="K30" s="82"/>
      <c r="L30" s="82"/>
      <c r="M30" s="82"/>
      <c r="N30" s="82"/>
    </row>
    <row r="31" spans="1:14">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c r="A39" s="82"/>
      <c r="B39" s="99"/>
      <c r="C39" s="60"/>
      <c r="D39" s="60"/>
      <c r="E39" s="82"/>
      <c r="F39" s="82"/>
      <c r="G39" s="82"/>
      <c r="H39" s="82"/>
      <c r="I39" s="82"/>
      <c r="J39" s="82"/>
      <c r="K39" s="82"/>
      <c r="L39" s="82"/>
      <c r="M39" s="82"/>
      <c r="N39" s="82"/>
    </row>
    <row r="40" spans="1:14">
      <c r="A40" s="102" t="s">
        <v>251</v>
      </c>
      <c r="B40" s="94"/>
      <c r="C40" s="82"/>
      <c r="D40" s="82"/>
      <c r="E40" s="82"/>
      <c r="F40" s="82"/>
      <c r="G40" s="82"/>
      <c r="H40" s="82"/>
      <c r="I40" s="82"/>
      <c r="J40" s="82"/>
      <c r="K40" s="82"/>
      <c r="L40" s="82"/>
      <c r="M40" s="82"/>
      <c r="N40" s="82"/>
    </row>
    <row r="41" spans="1:14">
      <c r="A41" s="82"/>
      <c r="B41" s="116" t="s">
        <v>252</v>
      </c>
      <c r="C41" s="82"/>
      <c r="D41" s="82"/>
      <c r="E41" s="82"/>
      <c r="F41" s="82"/>
      <c r="G41" s="82"/>
      <c r="H41" s="82"/>
      <c r="I41" s="82"/>
      <c r="J41" s="82"/>
      <c r="K41" s="82"/>
      <c r="L41" s="82"/>
      <c r="M41" s="82"/>
      <c r="N41" s="82"/>
    </row>
    <row r="42" spans="1:14">
      <c r="A42" s="82"/>
      <c r="B42" s="116" t="s">
        <v>253</v>
      </c>
      <c r="C42" s="82"/>
      <c r="D42" s="82"/>
      <c r="E42" s="82"/>
      <c r="F42" s="82"/>
      <c r="G42" s="82"/>
      <c r="H42" s="82"/>
      <c r="I42" s="82"/>
      <c r="J42" s="82"/>
      <c r="K42" s="82"/>
      <c r="L42" s="82"/>
      <c r="M42" s="82"/>
      <c r="N42" s="82"/>
    </row>
    <row r="43" spans="1:14">
      <c r="A43" s="82"/>
      <c r="B43" s="116" t="s">
        <v>254</v>
      </c>
      <c r="C43" s="82"/>
      <c r="D43" s="82"/>
      <c r="E43" s="82"/>
      <c r="F43" s="82"/>
      <c r="G43" s="82"/>
      <c r="H43" s="82"/>
      <c r="I43" s="82"/>
      <c r="J43" s="82"/>
      <c r="K43" s="82"/>
      <c r="L43" s="82"/>
      <c r="M43" s="82"/>
      <c r="N43" s="82"/>
    </row>
    <row r="44" spans="1:14">
      <c r="A44" s="82"/>
      <c r="B44" s="116" t="s">
        <v>255</v>
      </c>
      <c r="C44" s="82"/>
      <c r="D44" s="82"/>
      <c r="E44" s="82"/>
      <c r="F44" s="82"/>
      <c r="G44" s="82"/>
      <c r="H44" s="82"/>
      <c r="I44" s="82"/>
      <c r="J44" s="82"/>
      <c r="K44" s="82"/>
      <c r="L44" s="82"/>
      <c r="M44" s="82"/>
      <c r="N44" s="82"/>
    </row>
    <row r="45" spans="1:14">
      <c r="A45" s="82"/>
      <c r="B45" s="116" t="s">
        <v>256</v>
      </c>
      <c r="C45" s="82"/>
      <c r="D45" s="82"/>
      <c r="E45" s="82"/>
      <c r="F45" s="82"/>
      <c r="G45" s="82"/>
      <c r="H45" s="82"/>
      <c r="I45" s="82"/>
      <c r="J45" s="82"/>
      <c r="K45" s="82"/>
      <c r="L45" s="82"/>
      <c r="M45" s="82"/>
      <c r="N45" s="82"/>
    </row>
    <row r="46" spans="1:14">
      <c r="A46" s="82"/>
      <c r="B46" s="116" t="s">
        <v>257</v>
      </c>
      <c r="C46" s="82"/>
      <c r="D46" s="82"/>
      <c r="E46" s="82"/>
      <c r="F46" s="82"/>
      <c r="G46" s="82"/>
      <c r="H46" s="82"/>
      <c r="I46" s="82"/>
      <c r="J46" s="82"/>
      <c r="K46" s="82"/>
      <c r="L46" s="82"/>
      <c r="M46" s="82"/>
      <c r="N46" s="82"/>
    </row>
    <row r="47" spans="1:14">
      <c r="A47" s="82"/>
      <c r="B47" s="116" t="s">
        <v>258</v>
      </c>
      <c r="C47" s="82"/>
      <c r="D47" s="82"/>
      <c r="E47" s="82"/>
      <c r="F47" s="82"/>
      <c r="G47" s="82"/>
      <c r="H47" s="82"/>
      <c r="I47" s="82"/>
      <c r="J47" s="82"/>
      <c r="K47" s="82"/>
      <c r="L47" s="82"/>
      <c r="M47" s="82"/>
      <c r="N47" s="82"/>
    </row>
    <row r="48" spans="1:14">
      <c r="A48" s="82"/>
      <c r="B48" s="116" t="s">
        <v>259</v>
      </c>
      <c r="C48" s="82"/>
      <c r="D48" s="82"/>
      <c r="E48" s="82"/>
      <c r="F48" s="82"/>
      <c r="G48" s="82"/>
      <c r="H48" s="82"/>
      <c r="I48" s="82"/>
      <c r="J48" s="82"/>
      <c r="K48" s="82"/>
      <c r="L48" s="82"/>
      <c r="M48" s="82"/>
      <c r="N48" s="82"/>
    </row>
    <row r="49" spans="1:14">
      <c r="A49" s="82"/>
      <c r="B49" s="116" t="s">
        <v>260</v>
      </c>
      <c r="C49" s="82">
        <v>0</v>
      </c>
      <c r="D49" s="82">
        <v>0</v>
      </c>
      <c r="E49" s="82">
        <v>0</v>
      </c>
      <c r="F49" s="82">
        <v>0</v>
      </c>
      <c r="G49" s="82">
        <v>0</v>
      </c>
      <c r="H49" s="82">
        <v>0</v>
      </c>
      <c r="I49" s="82">
        <v>0</v>
      </c>
      <c r="J49" s="82">
        <v>0</v>
      </c>
      <c r="K49" s="82">
        <v>0</v>
      </c>
      <c r="L49" s="82"/>
      <c r="M49" s="82"/>
      <c r="N49" s="82"/>
    </row>
    <row r="50" spans="1:14">
      <c r="A50" s="82"/>
      <c r="B50" s="116" t="s">
        <v>261</v>
      </c>
      <c r="C50" s="82"/>
      <c r="D50" s="82"/>
      <c r="E50" s="82"/>
      <c r="F50" s="82"/>
      <c r="G50" s="82"/>
      <c r="H50" s="82"/>
      <c r="I50" s="82"/>
      <c r="J50" s="82"/>
      <c r="K50" s="82"/>
      <c r="L50" s="82"/>
      <c r="M50" s="82"/>
      <c r="N50" s="82"/>
    </row>
    <row r="51" spans="1:14">
      <c r="A51" s="82"/>
      <c r="B51" s="116" t="s">
        <v>262</v>
      </c>
      <c r="C51" s="82"/>
      <c r="D51" s="82"/>
      <c r="E51" s="82"/>
      <c r="F51" s="82"/>
      <c r="G51" s="82"/>
      <c r="H51" s="82"/>
      <c r="I51" s="82"/>
      <c r="J51" s="82"/>
      <c r="K51" s="82"/>
      <c r="L51" s="82"/>
      <c r="M51" s="82"/>
      <c r="N51" s="82"/>
    </row>
    <row r="52" spans="1:14">
      <c r="A52" s="82"/>
      <c r="B52" s="116" t="s">
        <v>263</v>
      </c>
      <c r="C52" s="82">
        <v>0</v>
      </c>
      <c r="D52" s="82">
        <v>0</v>
      </c>
      <c r="E52" s="82">
        <v>0</v>
      </c>
      <c r="F52" s="82">
        <v>0</v>
      </c>
      <c r="G52" s="82">
        <v>0</v>
      </c>
      <c r="H52" s="82">
        <v>0</v>
      </c>
      <c r="I52" s="82">
        <v>0</v>
      </c>
      <c r="J52" s="82">
        <v>0</v>
      </c>
      <c r="K52" s="82">
        <v>0</v>
      </c>
      <c r="L52" s="82"/>
      <c r="M52" s="82"/>
      <c r="N52" s="82"/>
    </row>
    <row r="53" spans="1:14">
      <c r="A53" s="82"/>
      <c r="B53" s="116" t="s">
        <v>264</v>
      </c>
      <c r="C53" s="82"/>
      <c r="D53" s="82"/>
      <c r="E53" s="82"/>
      <c r="F53" s="82"/>
      <c r="G53" s="82"/>
      <c r="H53" s="82"/>
      <c r="I53" s="82"/>
      <c r="J53" s="82"/>
      <c r="K53" s="82"/>
      <c r="L53" s="82"/>
      <c r="M53" s="82"/>
      <c r="N53" s="82"/>
    </row>
    <row r="54" spans="1:14">
      <c r="A54" s="82"/>
      <c r="B54" s="116" t="s">
        <v>265</v>
      </c>
      <c r="C54" s="82">
        <v>0</v>
      </c>
      <c r="D54" s="82">
        <v>0</v>
      </c>
      <c r="E54" s="82">
        <v>0</v>
      </c>
      <c r="F54" s="82">
        <v>0</v>
      </c>
      <c r="G54" s="82">
        <v>0</v>
      </c>
      <c r="H54" s="82">
        <v>0</v>
      </c>
      <c r="I54" s="82">
        <v>0</v>
      </c>
      <c r="J54" s="82">
        <v>0</v>
      </c>
      <c r="K54" s="82">
        <v>0</v>
      </c>
      <c r="L54" s="82"/>
      <c r="M54" s="82"/>
      <c r="N54" s="82"/>
    </row>
    <row r="55" spans="1:14">
      <c r="A55" s="82"/>
      <c r="B55" s="116" t="s">
        <v>266</v>
      </c>
      <c r="C55" s="82"/>
      <c r="D55" s="82"/>
      <c r="E55" s="82"/>
      <c r="F55" s="82"/>
      <c r="G55" s="82"/>
      <c r="H55" s="82"/>
      <c r="I55" s="82"/>
      <c r="J55" s="82"/>
      <c r="K55" s="82"/>
      <c r="L55" s="82"/>
      <c r="M55" s="82"/>
      <c r="N55" s="82"/>
    </row>
    <row r="56" spans="1:14">
      <c r="A56" s="82"/>
      <c r="B56" s="116" t="s">
        <v>267</v>
      </c>
      <c r="C56" s="82"/>
      <c r="D56" s="82"/>
      <c r="E56" s="82"/>
      <c r="F56" s="82"/>
      <c r="G56" s="82"/>
      <c r="H56" s="82"/>
      <c r="I56" s="82"/>
      <c r="J56" s="82"/>
      <c r="K56" s="82"/>
      <c r="L56" s="82"/>
      <c r="M56" s="82"/>
      <c r="N56" s="82"/>
    </row>
    <row r="57" spans="1:14">
      <c r="A57" s="82"/>
      <c r="B57" s="116" t="s">
        <v>268</v>
      </c>
      <c r="C57" s="82">
        <v>0</v>
      </c>
      <c r="D57" s="82">
        <v>0</v>
      </c>
      <c r="E57" s="82">
        <v>0</v>
      </c>
      <c r="F57" s="82">
        <v>0</v>
      </c>
      <c r="G57" s="82">
        <v>0</v>
      </c>
      <c r="H57" s="82">
        <v>0</v>
      </c>
      <c r="I57" s="82">
        <v>0</v>
      </c>
      <c r="J57" s="82">
        <v>0</v>
      </c>
      <c r="K57" s="82">
        <v>0</v>
      </c>
      <c r="L57" s="82"/>
      <c r="M57" s="82"/>
      <c r="N57" s="82"/>
    </row>
    <row r="58" spans="1:14">
      <c r="A58" s="82"/>
      <c r="B58" s="116" t="s">
        <v>269</v>
      </c>
      <c r="C58" s="82"/>
      <c r="D58" s="82"/>
      <c r="E58" s="82"/>
      <c r="F58" s="82"/>
      <c r="G58" s="82"/>
      <c r="H58" s="82"/>
      <c r="I58" s="82"/>
      <c r="J58" s="82"/>
      <c r="K58" s="82"/>
      <c r="L58" s="82"/>
      <c r="M58" s="82"/>
      <c r="N58" s="82"/>
    </row>
    <row r="59" spans="1:14">
      <c r="A59" s="82"/>
      <c r="B59" s="116" t="s">
        <v>270</v>
      </c>
      <c r="C59" s="82"/>
      <c r="D59" s="82"/>
      <c r="E59" s="82"/>
      <c r="F59" s="82"/>
      <c r="G59" s="82"/>
      <c r="H59" s="82"/>
      <c r="I59" s="82"/>
      <c r="J59" s="82"/>
      <c r="K59" s="82"/>
      <c r="L59" s="82"/>
      <c r="M59" s="82"/>
      <c r="N59" s="82"/>
    </row>
    <row r="60" spans="1:14">
      <c r="A60" s="82"/>
      <c r="B60" s="106"/>
      <c r="C60" s="82"/>
      <c r="D60" s="82"/>
      <c r="E60" s="82"/>
      <c r="F60" s="82"/>
      <c r="G60" s="82"/>
      <c r="H60" s="82"/>
      <c r="I60" s="82"/>
      <c r="J60" s="82"/>
      <c r="K60" s="82"/>
      <c r="L60" s="82"/>
      <c r="M60" s="82"/>
      <c r="N60" s="82"/>
    </row>
    <row r="61" spans="1:14">
      <c r="A61" s="82"/>
      <c r="B61" s="106"/>
      <c r="C61" s="82"/>
      <c r="D61" s="82"/>
      <c r="E61" s="82"/>
      <c r="F61" s="82"/>
      <c r="G61" s="82"/>
      <c r="H61" s="82"/>
      <c r="I61" s="82"/>
      <c r="J61" s="82"/>
      <c r="K61" s="82"/>
      <c r="L61" s="82"/>
      <c r="M61" s="82"/>
      <c r="N61" s="82"/>
    </row>
    <row r="62" spans="1:14">
      <c r="A62" s="102" t="s">
        <v>271</v>
      </c>
      <c r="B62" s="106"/>
      <c r="C62" s="82"/>
      <c r="D62" s="82"/>
      <c r="E62" s="82"/>
      <c r="F62" s="82"/>
      <c r="G62" s="82"/>
      <c r="H62" s="82"/>
      <c r="I62" s="82"/>
      <c r="J62" s="82"/>
      <c r="K62" s="82"/>
      <c r="L62" s="82"/>
      <c r="M62" s="82"/>
      <c r="N62" s="82"/>
    </row>
    <row r="63" spans="1:14">
      <c r="A63" s="82"/>
      <c r="B63" s="106" t="s">
        <v>272</v>
      </c>
      <c r="C63" s="82" t="s">
        <v>273</v>
      </c>
      <c r="D63" s="82"/>
      <c r="E63" s="82"/>
      <c r="F63" s="82"/>
      <c r="G63" s="82"/>
      <c r="H63" s="82"/>
      <c r="I63" s="82"/>
      <c r="J63" s="82"/>
      <c r="K63" s="82"/>
      <c r="L63" s="82"/>
      <c r="M63" s="82"/>
      <c r="N63" s="82"/>
    </row>
    <row r="64" spans="1:14">
      <c r="A64" s="82"/>
      <c r="B64" s="106" t="s">
        <v>210</v>
      </c>
      <c r="C64" s="82" t="s">
        <v>274</v>
      </c>
      <c r="D64" s="82"/>
      <c r="E64" s="82"/>
      <c r="F64" s="82"/>
      <c r="G64" s="82"/>
      <c r="H64" s="82"/>
      <c r="I64" s="82"/>
      <c r="J64" s="82"/>
      <c r="K64" s="82"/>
      <c r="L64" s="82"/>
      <c r="M64" s="82"/>
      <c r="N64" s="82"/>
    </row>
    <row r="65" spans="1:14">
      <c r="A65" s="82"/>
      <c r="B65" s="106" t="s">
        <v>275</v>
      </c>
      <c r="C65" s="82" t="s">
        <v>276</v>
      </c>
      <c r="D65" s="82"/>
      <c r="E65" s="82"/>
      <c r="F65" s="82"/>
      <c r="G65" s="82"/>
      <c r="H65" s="82"/>
      <c r="I65" s="82"/>
      <c r="J65" s="82"/>
      <c r="K65" s="82"/>
      <c r="L65" s="82"/>
      <c r="M65" s="82"/>
      <c r="N65" s="82"/>
    </row>
    <row r="66" spans="1:14">
      <c r="A66" s="82"/>
      <c r="B66" s="106" t="s">
        <v>277</v>
      </c>
      <c r="C66" s="82" t="s">
        <v>278</v>
      </c>
      <c r="D66" s="82"/>
      <c r="E66" s="82"/>
      <c r="F66" s="82"/>
      <c r="G66" s="82"/>
      <c r="H66" s="82"/>
      <c r="I66" s="82"/>
      <c r="J66" s="82"/>
      <c r="K66" s="82"/>
      <c r="L66" s="82"/>
      <c r="M66" s="82"/>
      <c r="N66" s="82"/>
    </row>
    <row r="67" spans="1:14">
      <c r="A67" s="82"/>
      <c r="B67" s="106" t="s">
        <v>279</v>
      </c>
      <c r="C67" s="82" t="s">
        <v>280</v>
      </c>
      <c r="D67" s="82"/>
      <c r="E67" s="82"/>
      <c r="F67" s="82"/>
      <c r="G67" s="82"/>
      <c r="H67" s="82"/>
      <c r="I67" s="82"/>
      <c r="J67" s="82"/>
      <c r="K67" s="82"/>
      <c r="L67" s="82"/>
      <c r="M67" s="82"/>
      <c r="N67" s="82"/>
    </row>
    <row r="68" spans="1:14">
      <c r="A68" s="82"/>
      <c r="B68" s="106" t="s">
        <v>281</v>
      </c>
      <c r="C68" s="82" t="s">
        <v>282</v>
      </c>
      <c r="D68" s="82"/>
      <c r="E68" s="82"/>
      <c r="F68" s="82"/>
      <c r="G68" s="82"/>
      <c r="H68" s="82"/>
      <c r="I68" s="82"/>
      <c r="J68" s="82"/>
      <c r="K68" s="82"/>
      <c r="L68" s="82"/>
      <c r="M68" s="82"/>
      <c r="N68" s="82"/>
    </row>
    <row r="69" spans="1:14">
      <c r="A69" s="82"/>
      <c r="B69" s="106" t="s">
        <v>283</v>
      </c>
      <c r="C69" s="82" t="s">
        <v>284</v>
      </c>
      <c r="D69" s="82"/>
      <c r="E69" s="82"/>
      <c r="F69" s="82"/>
      <c r="G69" s="82"/>
      <c r="H69" s="82"/>
      <c r="I69" s="82"/>
      <c r="J69" s="82"/>
      <c r="K69" s="82"/>
      <c r="L69" s="82"/>
      <c r="M69" s="82"/>
      <c r="N69" s="82"/>
    </row>
    <row r="70" spans="1:14">
      <c r="A70" s="82"/>
      <c r="B70" s="106" t="s">
        <v>285</v>
      </c>
      <c r="C70" s="82" t="s">
        <v>286</v>
      </c>
      <c r="D70" s="82"/>
      <c r="E70" s="82"/>
      <c r="F70" s="82"/>
      <c r="G70" s="82"/>
      <c r="H70" s="82"/>
      <c r="I70" s="82"/>
      <c r="J70" s="82"/>
      <c r="K70" s="82"/>
      <c r="L70" s="82"/>
      <c r="M70" s="82"/>
      <c r="N70" s="82"/>
    </row>
    <row r="71" spans="1:14">
      <c r="A71" s="82"/>
      <c r="B71" s="106" t="s">
        <v>287</v>
      </c>
      <c r="C71" s="82" t="s">
        <v>288</v>
      </c>
      <c r="D71" s="82"/>
      <c r="E71" s="82"/>
      <c r="F71" s="82"/>
      <c r="G71" s="82"/>
      <c r="H71" s="82"/>
      <c r="I71" s="82"/>
      <c r="J71" s="82"/>
      <c r="K71" s="82"/>
      <c r="L71" s="82"/>
      <c r="M71" s="82"/>
      <c r="N71" s="82"/>
    </row>
    <row r="72" spans="1:14">
      <c r="A72" s="82"/>
      <c r="B72" s="106" t="s">
        <v>289</v>
      </c>
      <c r="C72" s="82" t="s">
        <v>290</v>
      </c>
      <c r="D72" s="82"/>
      <c r="E72" s="82"/>
      <c r="F72" s="82"/>
      <c r="G72" s="82"/>
      <c r="H72" s="82"/>
      <c r="I72" s="82"/>
      <c r="J72" s="82"/>
      <c r="K72" s="82"/>
      <c r="L72" s="82"/>
      <c r="M72" s="82"/>
      <c r="N72" s="82"/>
    </row>
    <row r="73" spans="1:14">
      <c r="A73" s="82"/>
      <c r="B73" s="106" t="s">
        <v>291</v>
      </c>
      <c r="C73" s="82" t="s">
        <v>292</v>
      </c>
      <c r="D73" s="82"/>
      <c r="E73" s="82"/>
      <c r="F73" s="82"/>
      <c r="G73" s="82"/>
      <c r="H73" s="82"/>
      <c r="I73" s="82"/>
      <c r="J73" s="82"/>
      <c r="K73" s="82"/>
      <c r="L73" s="82"/>
      <c r="M73" s="82"/>
      <c r="N73" s="82"/>
    </row>
    <row r="74" spans="1:14">
      <c r="A74" s="82"/>
      <c r="B74" s="106" t="s">
        <v>293</v>
      </c>
      <c r="C74" s="82" t="s">
        <v>294</v>
      </c>
      <c r="D74" s="82"/>
      <c r="E74" s="82"/>
      <c r="F74" s="82"/>
      <c r="G74" s="82"/>
      <c r="H74" s="82"/>
      <c r="I74" s="82"/>
      <c r="J74" s="82"/>
      <c r="K74" s="82"/>
      <c r="L74" s="82"/>
      <c r="M74" s="82"/>
      <c r="N74" s="82"/>
    </row>
    <row r="75" spans="1:14">
      <c r="A75" s="82"/>
      <c r="B75" s="106" t="s">
        <v>295</v>
      </c>
      <c r="C75" s="82" t="s">
        <v>296</v>
      </c>
      <c r="D75" s="82"/>
      <c r="E75" s="82"/>
      <c r="F75" s="82"/>
      <c r="G75" s="82"/>
      <c r="H75" s="82"/>
      <c r="I75" s="82"/>
      <c r="J75" s="82"/>
      <c r="K75" s="82"/>
      <c r="L75" s="82"/>
      <c r="M75" s="82"/>
      <c r="N75" s="82"/>
    </row>
    <row r="76" spans="1:14">
      <c r="A76" s="82"/>
      <c r="B76" s="106" t="s">
        <v>297</v>
      </c>
      <c r="C76" s="82" t="s">
        <v>298</v>
      </c>
      <c r="D76" s="82"/>
      <c r="E76" s="82"/>
      <c r="F76" s="82"/>
      <c r="G76" s="82"/>
      <c r="H76" s="82"/>
      <c r="I76" s="82"/>
      <c r="J76" s="82"/>
      <c r="K76" s="82"/>
      <c r="L76" s="82"/>
      <c r="M76" s="82"/>
      <c r="N76" s="82"/>
    </row>
    <row r="77" spans="1:14">
      <c r="A77" s="82"/>
      <c r="B77" s="106" t="s">
        <v>299</v>
      </c>
      <c r="C77" s="82" t="s">
        <v>300</v>
      </c>
      <c r="D77" s="82"/>
      <c r="E77" s="82"/>
      <c r="F77" s="82"/>
      <c r="G77" s="82"/>
      <c r="H77" s="82"/>
      <c r="I77" s="82"/>
      <c r="J77" s="82"/>
      <c r="K77" s="82"/>
      <c r="L77" s="82"/>
      <c r="M77" s="82"/>
      <c r="N77" s="82"/>
    </row>
    <row r="78" spans="1:14">
      <c r="A78" s="82"/>
      <c r="B78" s="106" t="s">
        <v>301</v>
      </c>
      <c r="C78" s="82" t="s">
        <v>302</v>
      </c>
      <c r="D78" s="82"/>
      <c r="E78" s="82"/>
      <c r="F78" s="82"/>
      <c r="G78" s="82"/>
      <c r="H78" s="82"/>
      <c r="I78" s="82"/>
      <c r="J78" s="82"/>
      <c r="K78" s="82"/>
      <c r="L78" s="82"/>
      <c r="M78" s="82"/>
      <c r="N78" s="82"/>
    </row>
    <row r="79" spans="1:14">
      <c r="A79" s="82"/>
      <c r="B79" s="106" t="s">
        <v>303</v>
      </c>
      <c r="C79" s="82" t="s">
        <v>304</v>
      </c>
      <c r="D79" s="82"/>
      <c r="E79" s="82"/>
      <c r="F79" s="82"/>
      <c r="G79" s="82"/>
      <c r="H79" s="82"/>
      <c r="I79" s="82"/>
      <c r="J79" s="82"/>
      <c r="K79" s="82"/>
      <c r="L79" s="82"/>
      <c r="M79" s="82"/>
      <c r="N79" s="82"/>
    </row>
    <row r="80" spans="1:14">
      <c r="A80" s="82"/>
      <c r="B80" s="106" t="s">
        <v>305</v>
      </c>
      <c r="C80" s="82" t="s">
        <v>306</v>
      </c>
      <c r="D80" s="82"/>
      <c r="E80" s="82"/>
      <c r="F80" s="82"/>
      <c r="G80" s="82"/>
      <c r="H80" s="82"/>
      <c r="I80" s="82"/>
      <c r="J80" s="82"/>
      <c r="K80" s="82"/>
      <c r="L80" s="82"/>
      <c r="M80" s="82"/>
      <c r="N80" s="82"/>
    </row>
    <row r="81" spans="1:14">
      <c r="A81" s="82"/>
      <c r="B81" s="106" t="s">
        <v>307</v>
      </c>
      <c r="C81" s="82" t="s">
        <v>308</v>
      </c>
      <c r="D81" s="82"/>
      <c r="E81" s="82"/>
      <c r="F81" s="82"/>
      <c r="G81" s="82"/>
      <c r="H81" s="82"/>
      <c r="I81" s="82"/>
      <c r="J81" s="82"/>
      <c r="K81" s="82"/>
      <c r="L81" s="82"/>
      <c r="M81" s="82"/>
      <c r="N81" s="82"/>
    </row>
    <row r="82" spans="1:14">
      <c r="A82" s="82"/>
      <c r="B82" s="106" t="s">
        <v>309</v>
      </c>
      <c r="C82" s="82" t="s">
        <v>310</v>
      </c>
      <c r="D82" s="82"/>
      <c r="E82" s="82"/>
      <c r="F82" s="82"/>
      <c r="G82" s="82"/>
      <c r="H82" s="82"/>
      <c r="I82" s="82"/>
      <c r="J82" s="82"/>
      <c r="K82" s="82"/>
      <c r="L82" s="82"/>
      <c r="M82" s="82"/>
      <c r="N82" s="82"/>
    </row>
    <row r="83" spans="1:14">
      <c r="A83" s="82"/>
      <c r="B83" s="106" t="s">
        <v>311</v>
      </c>
      <c r="C83" s="82" t="s">
        <v>312</v>
      </c>
      <c r="D83" s="82"/>
      <c r="E83" s="82"/>
      <c r="F83" s="82"/>
      <c r="G83" s="82"/>
      <c r="H83" s="82"/>
      <c r="I83" s="82"/>
      <c r="J83" s="82"/>
      <c r="K83" s="82"/>
      <c r="L83" s="82"/>
      <c r="M83" s="82"/>
      <c r="N83" s="82"/>
    </row>
    <row r="84" spans="1:14">
      <c r="A84" s="82"/>
      <c r="B84" s="106" t="s">
        <v>232</v>
      </c>
      <c r="C84" s="82" t="s">
        <v>313</v>
      </c>
      <c r="D84" s="82"/>
      <c r="E84" s="82"/>
      <c r="F84" s="82"/>
      <c r="G84" s="82"/>
      <c r="H84" s="82"/>
      <c r="I84" s="82"/>
      <c r="J84" s="82"/>
      <c r="K84" s="82"/>
      <c r="L84" s="82"/>
      <c r="M84" s="82"/>
      <c r="N84" s="82"/>
    </row>
    <row r="85" spans="1:14">
      <c r="A85" s="82"/>
      <c r="B85" s="106" t="s">
        <v>314</v>
      </c>
      <c r="C85" s="82" t="s">
        <v>315</v>
      </c>
      <c r="D85" s="82"/>
      <c r="E85" s="82"/>
      <c r="F85" s="82"/>
      <c r="G85" s="82"/>
      <c r="H85" s="82"/>
      <c r="I85" s="82"/>
      <c r="J85" s="82"/>
      <c r="K85" s="82"/>
      <c r="L85" s="82"/>
      <c r="M85" s="82"/>
      <c r="N85" s="82"/>
    </row>
    <row r="86" spans="1:14">
      <c r="A86" s="82"/>
      <c r="B86" s="106" t="s">
        <v>316</v>
      </c>
      <c r="C86" s="82" t="s">
        <v>317</v>
      </c>
      <c r="D86" s="82"/>
      <c r="E86" s="82"/>
      <c r="F86" s="82"/>
      <c r="G86" s="82"/>
      <c r="H86" s="82"/>
      <c r="I86" s="82"/>
      <c r="J86" s="82"/>
      <c r="K86" s="82"/>
      <c r="L86" s="82"/>
      <c r="M86" s="82"/>
      <c r="N86" s="82"/>
    </row>
    <row r="87" spans="1:14">
      <c r="A87" s="82"/>
      <c r="B87" s="106" t="s">
        <v>318</v>
      </c>
      <c r="C87" s="82" t="s">
        <v>319</v>
      </c>
      <c r="D87" s="82"/>
      <c r="E87" s="82"/>
      <c r="F87" s="82"/>
      <c r="G87" s="82"/>
      <c r="H87" s="82"/>
      <c r="I87" s="82"/>
      <c r="J87" s="82"/>
      <c r="K87" s="82"/>
      <c r="L87" s="82"/>
      <c r="M87" s="82"/>
      <c r="N87" s="82"/>
    </row>
    <row r="88" spans="1:14">
      <c r="A88" s="82"/>
      <c r="B88" s="106" t="s">
        <v>320</v>
      </c>
      <c r="C88" s="82" t="s">
        <v>321</v>
      </c>
      <c r="D88" s="82"/>
      <c r="E88" s="82"/>
      <c r="F88" s="82"/>
      <c r="G88" s="82"/>
      <c r="H88" s="82"/>
      <c r="I88" s="82"/>
      <c r="J88" s="82"/>
      <c r="K88" s="82"/>
      <c r="L88" s="82"/>
      <c r="M88" s="82"/>
      <c r="N88" s="82"/>
    </row>
    <row r="89" spans="1:14">
      <c r="A89" s="82"/>
      <c r="B89" s="106" t="s">
        <v>322</v>
      </c>
      <c r="C89" s="82" t="s">
        <v>323</v>
      </c>
      <c r="D89" s="82"/>
      <c r="E89" s="82"/>
      <c r="F89" s="82"/>
      <c r="G89" s="82"/>
      <c r="H89" s="82"/>
      <c r="I89" s="82"/>
      <c r="J89" s="82"/>
      <c r="K89" s="82"/>
      <c r="L89" s="82"/>
      <c r="M89" s="82"/>
      <c r="N89" s="82"/>
    </row>
    <row r="90" spans="1:14">
      <c r="A90" s="82"/>
      <c r="B90" s="106" t="s">
        <v>324</v>
      </c>
      <c r="C90" s="82" t="s">
        <v>325</v>
      </c>
      <c r="D90" s="82"/>
      <c r="E90" s="82"/>
      <c r="F90" s="82"/>
      <c r="G90" s="82"/>
      <c r="H90" s="82"/>
      <c r="I90" s="82"/>
      <c r="J90" s="82"/>
      <c r="K90" s="82"/>
      <c r="L90" s="82"/>
      <c r="M90" s="82"/>
      <c r="N90" s="82"/>
    </row>
    <row r="91" spans="1:14">
      <c r="A91" s="82"/>
      <c r="B91" s="106" t="s">
        <v>326</v>
      </c>
      <c r="C91" s="82" t="s">
        <v>327</v>
      </c>
      <c r="D91" s="82"/>
      <c r="E91" s="82"/>
      <c r="F91" s="82"/>
      <c r="G91" s="82"/>
      <c r="H91" s="82"/>
      <c r="I91" s="82"/>
      <c r="J91" s="82"/>
      <c r="K91" s="82"/>
      <c r="L91" s="82"/>
      <c r="M91" s="82"/>
      <c r="N91" s="82"/>
    </row>
    <row r="92" spans="1:14">
      <c r="A92" s="82"/>
      <c r="B92" s="106" t="s">
        <v>328</v>
      </c>
      <c r="C92" s="82" t="s">
        <v>329</v>
      </c>
      <c r="D92" s="82"/>
      <c r="E92" s="82"/>
      <c r="F92" s="82"/>
      <c r="G92" s="82"/>
      <c r="H92" s="82"/>
      <c r="I92" s="82"/>
      <c r="J92" s="82"/>
      <c r="K92" s="82"/>
      <c r="L92" s="82"/>
      <c r="M92" s="82"/>
      <c r="N92" s="82"/>
    </row>
    <row r="93" spans="1:14">
      <c r="A93" s="82"/>
      <c r="B93" s="106" t="s">
        <v>330</v>
      </c>
      <c r="C93" s="82" t="s">
        <v>331</v>
      </c>
      <c r="D93" s="82"/>
      <c r="E93" s="82"/>
      <c r="F93" s="82"/>
      <c r="G93" s="82"/>
      <c r="H93" s="82"/>
      <c r="I93" s="82"/>
      <c r="J93" s="82"/>
      <c r="K93" s="82"/>
      <c r="L93" s="82"/>
      <c r="M93" s="82"/>
      <c r="N93" s="82"/>
    </row>
    <row r="94" spans="1:14">
      <c r="A94" s="82"/>
      <c r="B94" s="106" t="s">
        <v>332</v>
      </c>
      <c r="C94" s="82" t="s">
        <v>333</v>
      </c>
      <c r="D94" s="82"/>
      <c r="E94" s="82"/>
      <c r="F94" s="82"/>
      <c r="G94" s="82"/>
      <c r="H94" s="82"/>
      <c r="I94" s="82"/>
      <c r="J94" s="82"/>
      <c r="K94" s="82"/>
      <c r="L94" s="82"/>
      <c r="M94" s="82"/>
      <c r="N94" s="82"/>
    </row>
    <row r="95" spans="1:14">
      <c r="A95" s="82"/>
      <c r="B95" s="106" t="s">
        <v>334</v>
      </c>
      <c r="C95" s="82" t="s">
        <v>335</v>
      </c>
      <c r="D95" s="82"/>
      <c r="E95" s="82"/>
      <c r="F95" s="82"/>
      <c r="G95" s="82"/>
      <c r="H95" s="82"/>
      <c r="I95" s="82"/>
      <c r="J95" s="82"/>
      <c r="K95" s="82"/>
      <c r="L95" s="82"/>
      <c r="M95" s="82"/>
      <c r="N95" s="82"/>
    </row>
    <row r="96" spans="1:14">
      <c r="A96" s="82"/>
      <c r="B96" s="106" t="s">
        <v>336</v>
      </c>
      <c r="C96" s="82" t="s">
        <v>337</v>
      </c>
      <c r="D96" s="82"/>
      <c r="E96" s="82"/>
      <c r="F96" s="82"/>
      <c r="G96" s="82"/>
      <c r="H96" s="82"/>
      <c r="I96" s="82"/>
      <c r="J96" s="82"/>
      <c r="K96" s="82"/>
      <c r="L96" s="82"/>
      <c r="M96" s="82"/>
      <c r="N96" s="82"/>
    </row>
    <row r="97" spans="1:14">
      <c r="A97" s="82"/>
      <c r="B97" s="106" t="s">
        <v>338</v>
      </c>
      <c r="C97" s="82" t="s">
        <v>339</v>
      </c>
      <c r="D97" s="82"/>
      <c r="E97" s="82"/>
      <c r="F97" s="82"/>
      <c r="G97" s="82"/>
      <c r="H97" s="82"/>
      <c r="I97" s="82"/>
      <c r="J97" s="82"/>
      <c r="K97" s="82"/>
      <c r="L97" s="82"/>
      <c r="M97" s="82"/>
      <c r="N97" s="82"/>
    </row>
    <row r="98" spans="1:14">
      <c r="A98" s="82"/>
      <c r="B98" s="106" t="s">
        <v>340</v>
      </c>
      <c r="C98" s="82" t="s">
        <v>341</v>
      </c>
      <c r="D98" s="82"/>
      <c r="E98" s="82"/>
      <c r="F98" s="82"/>
      <c r="G98" s="82"/>
      <c r="H98" s="82"/>
      <c r="I98" s="82"/>
      <c r="J98" s="82"/>
      <c r="K98" s="82"/>
      <c r="L98" s="82"/>
      <c r="M98" s="82"/>
      <c r="N98" s="82"/>
    </row>
    <row r="99" spans="1:14">
      <c r="A99" s="82"/>
      <c r="B99" s="106" t="s">
        <v>342</v>
      </c>
      <c r="C99" s="82" t="s">
        <v>343</v>
      </c>
      <c r="D99" s="82"/>
      <c r="E99" s="82"/>
      <c r="F99" s="82"/>
      <c r="G99" s="82"/>
      <c r="H99" s="82"/>
      <c r="I99" s="82"/>
      <c r="J99" s="82"/>
      <c r="K99" s="82"/>
      <c r="L99" s="82"/>
      <c r="M99" s="82"/>
      <c r="N99" s="82"/>
    </row>
    <row r="100" spans="1:14">
      <c r="A100" s="82"/>
      <c r="B100" s="106" t="s">
        <v>217</v>
      </c>
      <c r="C100" s="82" t="s">
        <v>344</v>
      </c>
      <c r="D100" s="82"/>
      <c r="E100" s="82"/>
      <c r="F100" s="82"/>
      <c r="G100" s="82"/>
      <c r="H100" s="82"/>
      <c r="I100" s="82"/>
      <c r="J100" s="82"/>
      <c r="K100" s="82"/>
      <c r="L100" s="82"/>
      <c r="M100" s="82"/>
      <c r="N100" s="82"/>
    </row>
    <row r="101" spans="1:14">
      <c r="A101" s="82"/>
      <c r="B101" s="106" t="s">
        <v>345</v>
      </c>
      <c r="C101" s="82" t="s">
        <v>346</v>
      </c>
      <c r="D101" s="82"/>
      <c r="E101" s="82"/>
      <c r="F101" s="82"/>
      <c r="G101" s="82"/>
      <c r="H101" s="82"/>
      <c r="I101" s="82"/>
      <c r="J101" s="82"/>
      <c r="K101" s="82"/>
      <c r="L101" s="82"/>
      <c r="M101" s="82"/>
      <c r="N101" s="82"/>
    </row>
    <row r="102" spans="1:14">
      <c r="A102" s="82"/>
      <c r="B102" s="106" t="s">
        <v>347</v>
      </c>
      <c r="C102" s="82" t="s">
        <v>348</v>
      </c>
      <c r="D102" s="82"/>
      <c r="E102" s="82"/>
      <c r="F102" s="82"/>
      <c r="G102" s="82"/>
      <c r="H102" s="82"/>
      <c r="I102" s="82"/>
      <c r="J102" s="82"/>
      <c r="K102" s="82"/>
      <c r="L102" s="82"/>
      <c r="M102" s="82"/>
      <c r="N102" s="82"/>
    </row>
    <row r="103" spans="1:14">
      <c r="A103" s="82"/>
      <c r="B103" s="106" t="s">
        <v>349</v>
      </c>
      <c r="C103" s="82" t="s">
        <v>350</v>
      </c>
      <c r="D103" s="82"/>
      <c r="E103" s="82"/>
      <c r="F103" s="82"/>
      <c r="G103" s="82"/>
      <c r="H103" s="82"/>
      <c r="I103" s="82"/>
      <c r="J103" s="82"/>
      <c r="K103" s="82"/>
      <c r="L103" s="82"/>
      <c r="M103" s="82"/>
      <c r="N103" s="82"/>
    </row>
    <row r="104" spans="1:14">
      <c r="A104" s="82"/>
      <c r="B104" s="106" t="s">
        <v>351</v>
      </c>
      <c r="C104" s="82" t="s">
        <v>352</v>
      </c>
      <c r="D104" s="82"/>
      <c r="E104" s="82"/>
      <c r="F104" s="82"/>
      <c r="G104" s="82"/>
      <c r="H104" s="82"/>
      <c r="I104" s="82"/>
      <c r="J104" s="82"/>
      <c r="K104" s="82"/>
      <c r="L104" s="82"/>
      <c r="M104" s="82"/>
      <c r="N104" s="82"/>
    </row>
    <row r="105" spans="1:14">
      <c r="A105" s="82"/>
      <c r="B105" s="106" t="s">
        <v>353</v>
      </c>
      <c r="C105" s="82" t="s">
        <v>354</v>
      </c>
      <c r="D105" s="82"/>
      <c r="E105" s="82"/>
      <c r="F105" s="82"/>
      <c r="G105" s="82"/>
      <c r="H105" s="82"/>
      <c r="I105" s="82"/>
      <c r="J105" s="82"/>
      <c r="K105" s="82"/>
      <c r="L105" s="82"/>
      <c r="M105" s="82"/>
      <c r="N105" s="82"/>
    </row>
    <row r="106" spans="1:14">
      <c r="A106" s="82"/>
      <c r="B106" s="106" t="s">
        <v>224</v>
      </c>
      <c r="C106" s="82" t="s">
        <v>355</v>
      </c>
      <c r="D106" s="82"/>
      <c r="E106" s="82"/>
      <c r="F106" s="82"/>
      <c r="G106" s="82"/>
      <c r="H106" s="82"/>
      <c r="I106" s="82"/>
      <c r="J106" s="82"/>
      <c r="K106" s="82"/>
      <c r="L106" s="82"/>
      <c r="M106" s="82"/>
      <c r="N106" s="82"/>
    </row>
    <row r="107" spans="1:14">
      <c r="A107" s="82"/>
      <c r="B107" s="106" t="s">
        <v>356</v>
      </c>
      <c r="C107" s="82" t="s">
        <v>357</v>
      </c>
      <c r="D107" s="82"/>
      <c r="E107" s="82"/>
      <c r="F107" s="82"/>
      <c r="G107" s="82"/>
      <c r="H107" s="82"/>
      <c r="I107" s="82"/>
      <c r="J107" s="82"/>
      <c r="K107" s="82"/>
      <c r="L107" s="82"/>
      <c r="M107" s="82"/>
      <c r="N107" s="82"/>
    </row>
    <row r="108" spans="1:14">
      <c r="A108" s="82"/>
      <c r="B108" s="106" t="s">
        <v>358</v>
      </c>
      <c r="C108" s="82" t="s">
        <v>359</v>
      </c>
      <c r="D108" s="82"/>
      <c r="E108" s="82"/>
      <c r="F108" s="82"/>
      <c r="G108" s="82"/>
      <c r="H108" s="82"/>
      <c r="I108" s="82"/>
      <c r="J108" s="82"/>
      <c r="K108" s="82"/>
      <c r="L108" s="82"/>
      <c r="M108" s="82"/>
      <c r="N108" s="82"/>
    </row>
    <row r="109" spans="1:14">
      <c r="A109" s="82"/>
      <c r="B109" s="106" t="s">
        <v>360</v>
      </c>
      <c r="C109" s="82" t="s">
        <v>361</v>
      </c>
      <c r="D109" s="82"/>
      <c r="E109" s="82"/>
      <c r="F109" s="82"/>
      <c r="G109" s="82"/>
      <c r="H109" s="82"/>
      <c r="I109" s="82"/>
      <c r="J109" s="82"/>
      <c r="K109" s="82"/>
      <c r="L109" s="82"/>
      <c r="M109" s="82"/>
      <c r="N109" s="82"/>
    </row>
    <row r="110" spans="1:14">
      <c r="A110" s="82"/>
      <c r="B110" s="106" t="s">
        <v>362</v>
      </c>
      <c r="C110" s="82" t="s">
        <v>363</v>
      </c>
      <c r="D110" s="82"/>
      <c r="E110" s="82"/>
      <c r="F110" s="82"/>
      <c r="G110" s="82"/>
      <c r="H110" s="82"/>
      <c r="I110" s="82"/>
      <c r="J110" s="82"/>
      <c r="K110" s="82"/>
      <c r="L110" s="82"/>
      <c r="M110" s="82"/>
      <c r="N110" s="82"/>
    </row>
    <row r="111" spans="1:14">
      <c r="A111" s="82"/>
      <c r="B111" s="106" t="s">
        <v>364</v>
      </c>
      <c r="C111" s="82" t="s">
        <v>365</v>
      </c>
      <c r="D111" s="82"/>
      <c r="E111" s="82"/>
      <c r="F111" s="82"/>
      <c r="G111" s="82"/>
      <c r="H111" s="82"/>
      <c r="I111" s="82"/>
      <c r="J111" s="82"/>
      <c r="K111" s="82"/>
      <c r="L111" s="82"/>
      <c r="M111" s="82"/>
      <c r="N111" s="82"/>
    </row>
    <row r="112" spans="1:14">
      <c r="A112" s="82"/>
      <c r="B112" s="106" t="s">
        <v>366</v>
      </c>
      <c r="C112" s="82" t="s">
        <v>367</v>
      </c>
      <c r="D112" s="82"/>
      <c r="E112" s="82"/>
      <c r="F112" s="82"/>
      <c r="G112" s="82"/>
      <c r="H112" s="82"/>
      <c r="I112" s="82"/>
      <c r="J112" s="82"/>
      <c r="K112" s="82"/>
      <c r="L112" s="82"/>
      <c r="M112" s="82"/>
      <c r="N112" s="82"/>
    </row>
    <row r="113" spans="1:14">
      <c r="A113" s="82"/>
      <c r="B113" s="106" t="s">
        <v>368</v>
      </c>
      <c r="C113" s="82" t="s">
        <v>369</v>
      </c>
      <c r="D113" s="82"/>
      <c r="E113" s="82"/>
      <c r="F113" s="82"/>
      <c r="G113" s="82"/>
      <c r="H113" s="82"/>
      <c r="I113" s="82"/>
      <c r="J113" s="82"/>
      <c r="K113" s="82"/>
      <c r="L113" s="82"/>
      <c r="M113" s="82"/>
      <c r="N113" s="82"/>
    </row>
    <row r="114" spans="1:14">
      <c r="A114" s="82"/>
      <c r="B114" s="106" t="s">
        <v>370</v>
      </c>
      <c r="C114" s="82" t="s">
        <v>371</v>
      </c>
      <c r="D114" s="82"/>
      <c r="E114" s="82"/>
      <c r="F114" s="82"/>
      <c r="G114" s="82"/>
      <c r="H114" s="82"/>
      <c r="I114" s="82"/>
      <c r="J114" s="82"/>
      <c r="K114" s="82"/>
      <c r="L114" s="82"/>
      <c r="M114" s="82"/>
      <c r="N114" s="82"/>
    </row>
    <row r="115" spans="1:14">
      <c r="A115" s="82"/>
      <c r="B115" s="106" t="s">
        <v>219</v>
      </c>
      <c r="C115" s="82" t="s">
        <v>372</v>
      </c>
      <c r="D115" s="82"/>
      <c r="E115" s="82"/>
      <c r="F115" s="82"/>
      <c r="G115" s="82"/>
      <c r="H115" s="82"/>
      <c r="I115" s="82"/>
      <c r="J115" s="82"/>
      <c r="K115" s="82"/>
      <c r="L115" s="82"/>
      <c r="M115" s="82"/>
      <c r="N115" s="82"/>
    </row>
    <row r="116" spans="1:14">
      <c r="A116" s="82"/>
      <c r="B116" s="106" t="s">
        <v>373</v>
      </c>
      <c r="C116" s="82" t="s">
        <v>374</v>
      </c>
      <c r="D116" s="82"/>
      <c r="E116" s="82"/>
      <c r="F116" s="82"/>
      <c r="G116" s="82"/>
      <c r="H116" s="82"/>
      <c r="I116" s="82"/>
      <c r="J116" s="82"/>
      <c r="K116" s="82"/>
      <c r="L116" s="82"/>
      <c r="M116" s="82"/>
      <c r="N116" s="82"/>
    </row>
    <row r="117" spans="1:14">
      <c r="A117" s="82"/>
      <c r="B117" s="106" t="s">
        <v>234</v>
      </c>
      <c r="C117" s="82" t="s">
        <v>375</v>
      </c>
      <c r="D117" s="82"/>
      <c r="E117" s="82"/>
      <c r="F117" s="82"/>
      <c r="G117" s="82"/>
      <c r="H117" s="82"/>
      <c r="I117" s="82"/>
      <c r="J117" s="82"/>
      <c r="K117" s="82"/>
      <c r="L117" s="82"/>
      <c r="M117" s="82"/>
      <c r="N117" s="82"/>
    </row>
    <row r="118" spans="1:14">
      <c r="A118" s="82"/>
      <c r="B118" s="106" t="s">
        <v>376</v>
      </c>
      <c r="C118" s="82" t="s">
        <v>377</v>
      </c>
      <c r="D118" s="82"/>
      <c r="E118" s="82"/>
      <c r="F118" s="82"/>
      <c r="G118" s="82"/>
      <c r="H118" s="82"/>
      <c r="I118" s="82"/>
      <c r="J118" s="82"/>
      <c r="K118" s="82"/>
      <c r="L118" s="82"/>
      <c r="M118" s="82"/>
      <c r="N118" s="82"/>
    </row>
    <row r="119" spans="1:14">
      <c r="A119" s="82"/>
      <c r="B119" s="106"/>
      <c r="C119" s="82"/>
      <c r="D119" s="82"/>
      <c r="E119" s="82"/>
      <c r="F119" s="82"/>
      <c r="G119" s="82"/>
      <c r="H119" s="82"/>
      <c r="I119" s="82"/>
      <c r="J119" s="82"/>
      <c r="K119" s="82"/>
      <c r="L119" s="82"/>
      <c r="M119" s="82"/>
      <c r="N119" s="82"/>
    </row>
    <row r="120" spans="1:14">
      <c r="A120" s="82"/>
      <c r="B120" s="106"/>
      <c r="C120" s="82"/>
      <c r="D120" s="82"/>
      <c r="E120" s="82"/>
      <c r="F120" s="82"/>
      <c r="G120" s="82"/>
      <c r="H120" s="82"/>
      <c r="I120" s="82"/>
      <c r="J120" s="82"/>
      <c r="K120" s="82"/>
      <c r="L120" s="82"/>
      <c r="M120" s="82"/>
      <c r="N120" s="82"/>
    </row>
    <row r="121" spans="1:14">
      <c r="A121" s="82"/>
      <c r="B121" s="106"/>
      <c r="C121" s="82"/>
      <c r="D121" s="82"/>
      <c r="E121" s="82"/>
      <c r="F121" s="82"/>
      <c r="G121" s="82"/>
      <c r="H121" s="82"/>
      <c r="I121" s="82"/>
      <c r="J121" s="82"/>
      <c r="K121" s="82"/>
      <c r="L121" s="82"/>
      <c r="M121" s="82"/>
      <c r="N121" s="82"/>
    </row>
    <row r="122" spans="1:14">
      <c r="A122" s="82"/>
      <c r="B122" s="106"/>
      <c r="C122" s="82"/>
      <c r="D122" s="82"/>
      <c r="E122" s="82"/>
      <c r="F122" s="82"/>
      <c r="G122" s="82"/>
      <c r="H122" s="82"/>
      <c r="I122" s="82"/>
      <c r="J122" s="82"/>
      <c r="K122" s="82"/>
      <c r="L122" s="82"/>
      <c r="M122" s="82"/>
      <c r="N122" s="82"/>
    </row>
    <row r="123" spans="1:14">
      <c r="A123" s="82"/>
      <c r="B123" s="106"/>
      <c r="C123" s="82"/>
      <c r="D123" s="82"/>
      <c r="E123" s="82"/>
      <c r="F123" s="82"/>
      <c r="G123" s="82"/>
      <c r="H123" s="82"/>
      <c r="I123" s="82"/>
      <c r="J123" s="82"/>
      <c r="K123" s="82"/>
      <c r="L123" s="82"/>
      <c r="M123" s="82"/>
      <c r="N123" s="82"/>
    </row>
    <row r="124" spans="1:14">
      <c r="A124" s="82"/>
      <c r="B124" s="106"/>
      <c r="C124" s="82"/>
      <c r="D124" s="82"/>
      <c r="E124" s="82"/>
      <c r="F124" s="82"/>
      <c r="G124" s="82"/>
      <c r="H124" s="82"/>
      <c r="I124" s="82"/>
      <c r="J124" s="82"/>
      <c r="K124" s="82"/>
      <c r="L124" s="82"/>
      <c r="M124" s="82"/>
      <c r="N124" s="82"/>
    </row>
    <row r="125" spans="1:14">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R11" sqref="R11"/>
    </sheetView>
  </sheetViews>
  <sheetFormatPr defaultRowHeight="13.2"/>
  <sheetData>
    <row r="3" spans="4:22">
      <c r="D3">
        <v>30</v>
      </c>
      <c r="E3" t="s">
        <v>422</v>
      </c>
      <c r="I3">
        <v>12.7</v>
      </c>
      <c r="J3" t="s">
        <v>430</v>
      </c>
      <c r="N3" s="119" t="s">
        <v>432</v>
      </c>
      <c r="R3">
        <v>250000</v>
      </c>
      <c r="S3" s="119" t="s">
        <v>424</v>
      </c>
    </row>
    <row r="4" spans="4:22">
      <c r="M4" s="117">
        <v>9.9999999999999995E-7</v>
      </c>
      <c r="N4" t="s">
        <v>104</v>
      </c>
      <c r="R4">
        <v>100</v>
      </c>
      <c r="S4" s="119" t="s">
        <v>422</v>
      </c>
    </row>
    <row r="5" spans="4:22">
      <c r="D5">
        <v>1000</v>
      </c>
      <c r="E5" t="s">
        <v>423</v>
      </c>
    </row>
    <row r="6" spans="4:22">
      <c r="R6">
        <f>R4*I3</f>
        <v>1270</v>
      </c>
      <c r="S6" s="119" t="s">
        <v>431</v>
      </c>
    </row>
    <row r="7" spans="4:22">
      <c r="D7">
        <f>D3*D5</f>
        <v>30000</v>
      </c>
      <c r="E7" t="s">
        <v>424</v>
      </c>
    </row>
    <row r="8" spans="4:22">
      <c r="U8" s="119" t="s">
        <v>434</v>
      </c>
      <c r="V8">
        <v>0.5</v>
      </c>
    </row>
    <row r="9" spans="4:22">
      <c r="H9" s="118">
        <f>D5/(1000*11.5*M4*1000000)</f>
        <v>8.6956521739130432E-2</v>
      </c>
      <c r="I9" t="s">
        <v>108</v>
      </c>
      <c r="R9" s="117">
        <f>R6*M4</f>
        <v>1.2699999999999999E-3</v>
      </c>
      <c r="S9" s="119" t="s">
        <v>433</v>
      </c>
    </row>
    <row r="11" spans="4:22">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2" sqref="T12"/>
    </sheetView>
  </sheetViews>
  <sheetFormatPr defaultRowHeight="13.2"/>
  <sheetData>
    <row r="3" spans="9:21">
      <c r="I3">
        <v>15.8</v>
      </c>
      <c r="J3" t="s">
        <v>430</v>
      </c>
      <c r="P3" s="119" t="s">
        <v>432</v>
      </c>
      <c r="T3">
        <v>200000</v>
      </c>
      <c r="U3" s="119" t="s">
        <v>424</v>
      </c>
    </row>
    <row r="4" spans="9:21">
      <c r="O4" s="117">
        <v>9.9999999999999995E-7</v>
      </c>
      <c r="P4" t="s">
        <v>104</v>
      </c>
      <c r="T4">
        <v>100</v>
      </c>
      <c r="U4" s="119" t="s">
        <v>422</v>
      </c>
    </row>
    <row r="7" spans="9:21">
      <c r="T7">
        <f>T4*I3</f>
        <v>1580</v>
      </c>
      <c r="U7" s="119" t="s">
        <v>431</v>
      </c>
    </row>
    <row r="8" spans="9:21">
      <c r="T8" s="119"/>
    </row>
    <row r="10" spans="9:21">
      <c r="T10" s="117">
        <f>T7*O4</f>
        <v>1.58E-3</v>
      </c>
      <c r="U10" s="119" t="s">
        <v>433</v>
      </c>
    </row>
    <row r="12" spans="9:21">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cols>
    <col min="9" max="9" width="12" bestFit="1" customWidth="1"/>
    <col min="17" max="17" width="11" bestFit="1" customWidth="1"/>
  </cols>
  <sheetData>
    <row r="3" spans="5:18">
      <c r="E3" s="119" t="s">
        <v>436</v>
      </c>
      <c r="I3" s="120">
        <v>4.3019999999999998E-5</v>
      </c>
      <c r="J3" t="s">
        <v>435</v>
      </c>
      <c r="Q3">
        <v>200000</v>
      </c>
      <c r="R3" s="119" t="s">
        <v>424</v>
      </c>
    </row>
    <row r="4" spans="5:18">
      <c r="E4">
        <v>0.8</v>
      </c>
      <c r="F4" s="119" t="s">
        <v>437</v>
      </c>
      <c r="Q4">
        <v>100</v>
      </c>
      <c r="R4" s="119" t="s">
        <v>422</v>
      </c>
    </row>
    <row r="7" spans="5:18">
      <c r="I7">
        <f>E4*I3</f>
        <v>3.4415999999999997E-5</v>
      </c>
      <c r="J7" s="119" t="s">
        <v>438</v>
      </c>
      <c r="Q7">
        <f>Q3/Q4</f>
        <v>2000</v>
      </c>
      <c r="R7" s="119" t="s">
        <v>423</v>
      </c>
    </row>
    <row r="11" spans="5:18">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A1:O23"/>
  <sheetViews>
    <sheetView workbookViewId="0">
      <selection activeCell="E17" sqref="E17"/>
    </sheetView>
  </sheetViews>
  <sheetFormatPr defaultRowHeight="13.2"/>
  <cols>
    <col min="2" max="2" width="26.109375" bestFit="1" customWidth="1"/>
  </cols>
  <sheetData>
    <row r="1" spans="1:15" ht="14.4">
      <c r="A1" s="122" t="s">
        <v>123</v>
      </c>
      <c r="B1" s="123"/>
      <c r="C1" s="124" t="s">
        <v>453</v>
      </c>
      <c r="D1" s="124"/>
      <c r="E1" s="124"/>
      <c r="F1" s="124"/>
      <c r="G1" s="124"/>
      <c r="H1" s="124"/>
      <c r="I1" s="124"/>
      <c r="J1" s="124"/>
      <c r="K1" s="124"/>
      <c r="L1" s="124"/>
      <c r="M1" s="124"/>
      <c r="N1" s="125"/>
      <c r="O1" s="125"/>
    </row>
    <row r="2" spans="1:15">
      <c r="A2" s="126" t="s">
        <v>125</v>
      </c>
      <c r="B2" s="126"/>
      <c r="C2" s="127">
        <v>2020</v>
      </c>
      <c r="D2" s="28">
        <v>2025</v>
      </c>
      <c r="E2" s="28">
        <v>2030</v>
      </c>
      <c r="F2" s="28">
        <v>2040</v>
      </c>
      <c r="G2" s="28">
        <v>2050</v>
      </c>
      <c r="H2" s="28">
        <v>2025</v>
      </c>
      <c r="I2" s="28">
        <v>2025</v>
      </c>
      <c r="J2" s="28">
        <v>2050</v>
      </c>
      <c r="K2" s="28">
        <v>2050</v>
      </c>
      <c r="L2" s="29" t="s">
        <v>126</v>
      </c>
      <c r="M2" s="29" t="s">
        <v>127</v>
      </c>
      <c r="N2" s="128"/>
      <c r="O2" s="128"/>
    </row>
    <row r="3" spans="1:15" ht="13.8" thickBot="1">
      <c r="A3" s="129" t="s">
        <v>129</v>
      </c>
      <c r="B3" s="130"/>
      <c r="C3" s="32" t="s">
        <v>454</v>
      </c>
      <c r="D3" s="32" t="s">
        <v>454</v>
      </c>
      <c r="E3" s="32" t="s">
        <v>454</v>
      </c>
      <c r="F3" s="32" t="s">
        <v>454</v>
      </c>
      <c r="G3" s="32" t="s">
        <v>454</v>
      </c>
      <c r="H3" s="32" t="s">
        <v>131</v>
      </c>
      <c r="I3" s="32" t="s">
        <v>132</v>
      </c>
      <c r="J3" s="32" t="s">
        <v>131</v>
      </c>
      <c r="K3" s="32" t="s">
        <v>132</v>
      </c>
      <c r="L3" s="33" t="s">
        <v>133</v>
      </c>
      <c r="M3" s="33" t="s">
        <v>133</v>
      </c>
      <c r="N3" s="128"/>
      <c r="O3" s="128"/>
    </row>
    <row r="4" spans="1:15">
      <c r="A4" s="131" t="s">
        <v>134</v>
      </c>
      <c r="B4" s="132" t="s">
        <v>135</v>
      </c>
      <c r="C4" s="131"/>
      <c r="D4" s="132"/>
      <c r="E4" s="131"/>
      <c r="F4" s="132"/>
      <c r="G4" s="131"/>
      <c r="H4" s="132"/>
      <c r="I4" s="131"/>
      <c r="J4" s="132"/>
      <c r="K4" s="131"/>
      <c r="L4" s="132"/>
      <c r="M4" s="131"/>
      <c r="N4" s="132"/>
      <c r="O4" s="131"/>
    </row>
    <row r="5" spans="1:15">
      <c r="A5" s="133" t="s">
        <v>136</v>
      </c>
      <c r="B5" s="134"/>
      <c r="C5" s="135"/>
      <c r="D5" s="135"/>
      <c r="E5" s="135"/>
      <c r="F5" s="135"/>
      <c r="G5" s="71"/>
      <c r="H5" s="71"/>
      <c r="I5" s="71"/>
      <c r="J5" s="71"/>
      <c r="K5" s="135"/>
      <c r="L5" s="135"/>
      <c r="M5" s="136"/>
      <c r="N5" s="128"/>
      <c r="O5" s="128"/>
    </row>
    <row r="6" spans="1:15">
      <c r="A6" s="136"/>
      <c r="B6" s="137" t="s">
        <v>455</v>
      </c>
      <c r="C6" s="138"/>
      <c r="D6" s="138"/>
      <c r="E6" s="138"/>
      <c r="F6" s="138"/>
      <c r="G6" s="138"/>
      <c r="H6" s="139"/>
      <c r="I6" s="139"/>
      <c r="J6" s="139"/>
      <c r="K6" s="139"/>
      <c r="L6" s="71" t="s">
        <v>145</v>
      </c>
      <c r="M6" s="71"/>
      <c r="N6" s="128"/>
      <c r="O6" s="128"/>
    </row>
    <row r="7" spans="1:15">
      <c r="A7" s="136"/>
      <c r="B7" s="137" t="s">
        <v>456</v>
      </c>
      <c r="C7" s="140">
        <v>25</v>
      </c>
      <c r="D7" s="140">
        <v>25</v>
      </c>
      <c r="E7" s="140">
        <v>25</v>
      </c>
      <c r="F7" s="140">
        <v>25</v>
      </c>
      <c r="G7" s="140">
        <v>25</v>
      </c>
      <c r="H7" s="140">
        <v>20</v>
      </c>
      <c r="I7" s="140">
        <v>30</v>
      </c>
      <c r="J7" s="140">
        <v>20</v>
      </c>
      <c r="K7" s="140">
        <v>30</v>
      </c>
      <c r="L7" s="71"/>
      <c r="M7" s="71">
        <v>1</v>
      </c>
      <c r="N7" s="128"/>
      <c r="O7" s="128"/>
    </row>
    <row r="8" spans="1:15">
      <c r="A8" s="136"/>
      <c r="B8" s="141" t="s">
        <v>165</v>
      </c>
      <c r="C8" s="142">
        <v>1.5</v>
      </c>
      <c r="D8" s="142">
        <v>1.5</v>
      </c>
      <c r="E8" s="142">
        <v>1.5</v>
      </c>
      <c r="F8" s="142">
        <v>1</v>
      </c>
      <c r="G8" s="142">
        <v>1</v>
      </c>
      <c r="H8" s="142">
        <v>1</v>
      </c>
      <c r="I8" s="142">
        <v>2</v>
      </c>
      <c r="J8" s="142">
        <v>1</v>
      </c>
      <c r="K8" s="142">
        <v>1.5</v>
      </c>
      <c r="L8" s="71"/>
      <c r="M8" s="71">
        <v>1</v>
      </c>
      <c r="N8" s="128"/>
      <c r="O8" s="128"/>
    </row>
    <row r="9" spans="1:15">
      <c r="A9" s="133" t="s">
        <v>221</v>
      </c>
      <c r="B9" s="136"/>
      <c r="C9" s="143"/>
      <c r="D9" s="143"/>
      <c r="E9" s="143"/>
      <c r="F9" s="143"/>
      <c r="G9" s="143"/>
      <c r="H9" s="143"/>
      <c r="I9" s="143"/>
      <c r="J9" s="143"/>
      <c r="K9" s="143"/>
      <c r="L9" s="135"/>
      <c r="M9" s="135"/>
      <c r="N9" s="128"/>
      <c r="O9" s="128"/>
    </row>
    <row r="10" spans="1:15">
      <c r="A10" s="136"/>
      <c r="B10" s="141" t="s">
        <v>457</v>
      </c>
      <c r="C10" s="140">
        <v>3800</v>
      </c>
      <c r="D10" s="140">
        <v>3800</v>
      </c>
      <c r="E10" s="140">
        <v>3800</v>
      </c>
      <c r="F10" s="140">
        <v>3800</v>
      </c>
      <c r="G10" s="140">
        <v>3800</v>
      </c>
      <c r="H10" s="140">
        <v>3050</v>
      </c>
      <c r="I10" s="140">
        <v>4550</v>
      </c>
      <c r="J10" s="140">
        <v>3050</v>
      </c>
      <c r="K10" s="140">
        <v>4550</v>
      </c>
      <c r="L10" s="71" t="s">
        <v>147</v>
      </c>
      <c r="M10" s="71" t="s">
        <v>458</v>
      </c>
      <c r="N10" s="128"/>
      <c r="O10" s="128"/>
    </row>
    <row r="11" spans="1:15">
      <c r="A11" s="136"/>
      <c r="B11" s="137" t="s">
        <v>459</v>
      </c>
      <c r="C11" s="144">
        <v>75.463310199741599</v>
      </c>
      <c r="D11" s="144">
        <v>75.463310199741599</v>
      </c>
      <c r="E11" s="144">
        <v>75.463310199741599</v>
      </c>
      <c r="F11" s="144">
        <v>75.463310199741599</v>
      </c>
      <c r="G11" s="144">
        <v>75.463310199741599</v>
      </c>
      <c r="H11" s="144">
        <v>60.37</v>
      </c>
      <c r="I11" s="145">
        <v>90.56</v>
      </c>
      <c r="J11" s="145">
        <v>60.37</v>
      </c>
      <c r="K11" s="145">
        <v>90.56</v>
      </c>
      <c r="L11" s="71" t="s">
        <v>150</v>
      </c>
      <c r="M11" s="71">
        <v>1</v>
      </c>
      <c r="N11" s="128"/>
      <c r="O11" s="128"/>
    </row>
    <row r="12" spans="1:15">
      <c r="A12" s="136"/>
      <c r="B12" s="137" t="s">
        <v>460</v>
      </c>
      <c r="C12" s="140">
        <v>114</v>
      </c>
      <c r="D12" s="140">
        <v>114</v>
      </c>
      <c r="E12" s="140">
        <v>114</v>
      </c>
      <c r="F12" s="140">
        <v>114</v>
      </c>
      <c r="G12" s="140">
        <v>114</v>
      </c>
      <c r="H12" s="139">
        <v>91.5</v>
      </c>
      <c r="I12" s="140">
        <v>136.5</v>
      </c>
      <c r="J12" s="139">
        <v>91.5</v>
      </c>
      <c r="K12" s="140">
        <v>136.5</v>
      </c>
      <c r="L12" s="71" t="s">
        <v>152</v>
      </c>
      <c r="M12" s="71">
        <v>1</v>
      </c>
      <c r="N12" s="128"/>
      <c r="O12" s="128"/>
    </row>
    <row r="13" spans="1:15" ht="13.8" thickBot="1">
      <c r="A13" s="146"/>
      <c r="B13" s="147" t="s">
        <v>461</v>
      </c>
      <c r="C13" s="148">
        <v>0</v>
      </c>
      <c r="D13" s="148">
        <v>0</v>
      </c>
      <c r="E13" s="148">
        <v>0</v>
      </c>
      <c r="F13" s="148">
        <v>0</v>
      </c>
      <c r="G13" s="148">
        <v>0</v>
      </c>
      <c r="H13" s="149"/>
      <c r="I13" s="148"/>
      <c r="J13" s="149"/>
      <c r="K13" s="148"/>
      <c r="L13" s="150" t="s">
        <v>154</v>
      </c>
      <c r="M13" s="150">
        <v>1</v>
      </c>
      <c r="N13" s="128"/>
      <c r="O13" s="128"/>
    </row>
    <row r="14" spans="1:15">
      <c r="A14" s="136"/>
      <c r="B14" s="136"/>
      <c r="C14" s="136"/>
      <c r="D14" s="136"/>
      <c r="E14" s="136"/>
      <c r="F14" s="136"/>
      <c r="G14" s="136"/>
      <c r="H14" s="136"/>
      <c r="I14" s="136"/>
      <c r="J14" s="136"/>
      <c r="K14" s="136"/>
      <c r="L14" s="136"/>
      <c r="M14" s="136"/>
      <c r="N14" s="128"/>
      <c r="O14" s="128"/>
    </row>
    <row r="15" spans="1:15">
      <c r="A15" s="136"/>
      <c r="B15" s="136"/>
      <c r="C15" s="136"/>
      <c r="D15" s="136"/>
      <c r="E15" s="136"/>
      <c r="F15" s="136"/>
      <c r="G15" s="136"/>
      <c r="H15" s="136"/>
      <c r="I15" s="136"/>
      <c r="J15" s="136"/>
      <c r="K15" s="136"/>
      <c r="L15" s="136"/>
      <c r="M15" s="136"/>
      <c r="N15" s="128"/>
      <c r="O15" s="128"/>
    </row>
    <row r="16" spans="1:15">
      <c r="A16" s="136"/>
      <c r="B16" s="136"/>
      <c r="C16" s="136"/>
      <c r="D16" s="136"/>
      <c r="E16" s="136"/>
      <c r="F16" s="136"/>
      <c r="G16" s="136"/>
      <c r="H16" s="136"/>
      <c r="I16" s="136"/>
      <c r="J16" s="136"/>
      <c r="K16" s="136"/>
      <c r="L16" s="136"/>
      <c r="M16" s="136"/>
      <c r="N16" s="128"/>
      <c r="O16" s="128"/>
    </row>
    <row r="17" spans="1:15">
      <c r="A17" s="136" t="s">
        <v>198</v>
      </c>
      <c r="B17" s="136"/>
      <c r="C17" s="136"/>
      <c r="D17" s="136"/>
      <c r="E17" s="136"/>
      <c r="F17" s="136"/>
      <c r="G17" s="136"/>
      <c r="H17" s="136"/>
      <c r="I17" s="136"/>
      <c r="J17" s="136"/>
      <c r="K17" s="136"/>
      <c r="L17" s="136"/>
      <c r="M17" s="136"/>
      <c r="N17" s="128"/>
      <c r="O17" s="128"/>
    </row>
    <row r="18" spans="1:15">
      <c r="A18" s="128"/>
      <c r="B18" s="128" t="s">
        <v>199</v>
      </c>
      <c r="C18" s="128"/>
      <c r="D18" s="128"/>
      <c r="E18" s="128"/>
      <c r="F18" s="128"/>
      <c r="G18" s="128"/>
      <c r="H18" s="128"/>
      <c r="I18" s="128"/>
      <c r="J18" s="128"/>
      <c r="K18" s="128"/>
      <c r="L18" s="128"/>
      <c r="M18" s="128"/>
      <c r="N18" s="128"/>
      <c r="O18" s="128"/>
    </row>
    <row r="19" spans="1:15">
      <c r="A19" s="128"/>
      <c r="B19" s="128"/>
      <c r="C19" s="128"/>
      <c r="D19" s="128"/>
      <c r="E19" s="128"/>
      <c r="F19" s="128"/>
      <c r="G19" s="128"/>
      <c r="H19" s="128"/>
      <c r="I19" s="128"/>
      <c r="J19" s="128"/>
      <c r="K19" s="128"/>
      <c r="L19" s="128"/>
      <c r="M19" s="128"/>
      <c r="N19" s="128"/>
      <c r="O19" s="128"/>
    </row>
    <row r="20" spans="1:15">
      <c r="A20" s="128"/>
      <c r="B20" s="128"/>
      <c r="C20" s="128"/>
      <c r="D20" s="128"/>
      <c r="E20" s="128"/>
      <c r="F20" s="128"/>
      <c r="G20" s="128"/>
      <c r="H20" s="128"/>
      <c r="I20" s="128"/>
      <c r="J20" s="128"/>
      <c r="K20" s="128"/>
      <c r="L20" s="128"/>
      <c r="M20" s="128"/>
      <c r="N20" s="128"/>
      <c r="O20" s="128"/>
    </row>
    <row r="21" spans="1:15">
      <c r="A21" s="128"/>
      <c r="B21" s="128"/>
      <c r="C21" s="128"/>
      <c r="D21" s="128"/>
      <c r="E21" s="128"/>
      <c r="F21" s="128"/>
      <c r="G21" s="128"/>
      <c r="H21" s="128"/>
      <c r="I21" s="128"/>
      <c r="J21" s="128"/>
      <c r="K21" s="128"/>
      <c r="L21" s="128"/>
      <c r="M21" s="128"/>
      <c r="N21" s="128"/>
      <c r="O21" s="128"/>
    </row>
    <row r="22" spans="1:15">
      <c r="A22" s="128"/>
      <c r="B22" s="128"/>
      <c r="C22" s="128"/>
      <c r="D22" s="128"/>
      <c r="E22" s="128"/>
      <c r="F22" s="128"/>
      <c r="G22" s="128"/>
      <c r="H22" s="128"/>
      <c r="I22" s="128"/>
      <c r="J22" s="128"/>
      <c r="K22" s="128"/>
      <c r="L22" s="128"/>
      <c r="M22" s="128"/>
      <c r="N22" s="128"/>
      <c r="O22" s="128"/>
    </row>
    <row r="23" spans="1:15">
      <c r="A23" s="128"/>
      <c r="B23" s="128"/>
      <c r="C23" s="128"/>
      <c r="D23" s="128"/>
      <c r="E23" s="128"/>
      <c r="F23" s="128"/>
      <c r="G23" s="128"/>
      <c r="H23" s="128"/>
      <c r="I23" s="128"/>
      <c r="J23" s="128"/>
      <c r="K23" s="128"/>
      <c r="L23" s="128"/>
      <c r="M23" s="128"/>
      <c r="N23" s="128"/>
      <c r="O23" s="1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topLeftCell="A2" zoomScale="33" workbookViewId="0">
      <selection activeCell="AF12" sqref="AF12"/>
    </sheetView>
  </sheetViews>
  <sheetFormatPr defaultRowHeight="13.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2024-03-08T19:28:13Z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