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code_work\CDH\"/>
    </mc:Choice>
  </mc:AlternateContent>
  <xr:revisionPtr revIDLastSave="0" documentId="13_ncr:1_{266DE4CD-A9F2-4F7E-B9DC-D19BE3CB21E4}" xr6:coauthVersionLast="47" xr6:coauthVersionMax="47" xr10:uidLastSave="{00000000-0000-0000-0000-000000000000}"/>
  <bookViews>
    <workbookView xWindow="-110" yWindow="-110" windowWidth="25820" windowHeight="15500" activeTab="8" xr2:uid="{00000000-000D-0000-FFFF-FFFF00000000}"/>
  </bookViews>
  <sheets>
    <sheet name="说明" sheetId="2" r:id="rId1"/>
    <sheet name="应用筛选" sheetId="1" r:id="rId2"/>
    <sheet name="全览" sheetId="3" r:id="rId3"/>
    <sheet name="应用分析" sheetId="12" r:id="rId4"/>
    <sheet name="空间" sheetId="7" r:id="rId5"/>
    <sheet name="定价" sheetId="8" r:id="rId6"/>
    <sheet name="成本" sheetId="9" r:id="rId7"/>
    <sheet name="概览" sheetId="10" r:id="rId8"/>
    <sheet name="source" sheetId="13" r:id="rId9"/>
  </sheets>
  <definedNames>
    <definedName name="_xlnm._FilterDatabase" localSheetId="2" hidden="1">全览!$A$1:$M$86</definedName>
    <definedName name="_xlnm._FilterDatabase" localSheetId="3" hidden="1">应用分析!$A$1:$Q$44</definedName>
    <definedName name="_xlnm._FilterDatabase" localSheetId="1" hidden="1">应用筛选!$A$1:$M$86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4" i="12" l="1"/>
  <c r="E83" i="12"/>
  <c r="E82" i="12"/>
  <c r="E81" i="12"/>
  <c r="E80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4" i="12"/>
  <c r="E53" i="12"/>
  <c r="E50" i="12"/>
  <c r="E49" i="12"/>
  <c r="E48" i="12"/>
  <c r="J30" i="12"/>
  <c r="I30" i="12"/>
  <c r="J26" i="12"/>
  <c r="I26" i="12"/>
  <c r="J41" i="12"/>
  <c r="F69" i="12" s="1"/>
  <c r="I41" i="12"/>
  <c r="J7" i="12"/>
  <c r="I7" i="12"/>
  <c r="J19" i="12"/>
  <c r="I19" i="12"/>
  <c r="J38" i="12"/>
  <c r="F68" i="12" s="1"/>
  <c r="I38" i="12"/>
  <c r="J28" i="12"/>
  <c r="I28" i="12"/>
  <c r="J5" i="12"/>
  <c r="I5" i="12"/>
  <c r="J18" i="12"/>
  <c r="F67" i="12" s="1"/>
  <c r="I18" i="12"/>
  <c r="J22" i="12"/>
  <c r="I22" i="12"/>
  <c r="J25" i="12"/>
  <c r="I25" i="12"/>
  <c r="J24" i="12"/>
  <c r="I24" i="12"/>
  <c r="J11" i="12"/>
  <c r="I11" i="12"/>
  <c r="J42" i="12"/>
  <c r="I42" i="12"/>
  <c r="J6" i="12"/>
  <c r="I6" i="12"/>
  <c r="J40" i="12"/>
  <c r="I40" i="12"/>
  <c r="J10" i="12"/>
  <c r="I10" i="12"/>
  <c r="J29" i="12"/>
  <c r="F66" i="12" s="1"/>
  <c r="I29" i="12"/>
  <c r="J32" i="12"/>
  <c r="I32" i="12"/>
  <c r="J3" i="12"/>
  <c r="F65" i="12" s="1"/>
  <c r="I3" i="12"/>
  <c r="J33" i="12"/>
  <c r="I33" i="12"/>
  <c r="J34" i="12"/>
  <c r="F64" i="12" s="1"/>
  <c r="I34" i="12"/>
  <c r="J39" i="12"/>
  <c r="I39" i="12"/>
  <c r="J27" i="12"/>
  <c r="I27" i="12"/>
  <c r="J15" i="12"/>
  <c r="F63" i="12" s="1"/>
  <c r="I15" i="12"/>
  <c r="J12" i="12"/>
  <c r="I12" i="12"/>
  <c r="J43" i="12"/>
  <c r="I43" i="12"/>
  <c r="J35" i="12"/>
  <c r="F62" i="12" s="1"/>
  <c r="I35" i="12"/>
  <c r="J2" i="12"/>
  <c r="F61" i="12" s="1"/>
  <c r="I2" i="12"/>
  <c r="J16" i="12"/>
  <c r="I16" i="12"/>
  <c r="J9" i="12"/>
  <c r="I9" i="12"/>
  <c r="J44" i="12"/>
  <c r="I44" i="12"/>
  <c r="J4" i="12"/>
  <c r="F60" i="12" s="1"/>
  <c r="I4" i="12"/>
  <c r="J17" i="12"/>
  <c r="F59" i="12" s="1"/>
  <c r="I17" i="12"/>
  <c r="J13" i="12"/>
  <c r="I13" i="12"/>
  <c r="J36" i="12"/>
  <c r="I36" i="12"/>
  <c r="J14" i="12"/>
  <c r="I14" i="12"/>
  <c r="J20" i="12"/>
  <c r="I20" i="12"/>
  <c r="J21" i="12"/>
  <c r="I21" i="12"/>
  <c r="J31" i="12"/>
  <c r="I31" i="12"/>
  <c r="J23" i="12"/>
  <c r="I23" i="12"/>
  <c r="J37" i="12"/>
  <c r="I37" i="12"/>
  <c r="J8" i="12"/>
  <c r="I8" i="12"/>
  <c r="M66" i="3"/>
  <c r="K66" i="3"/>
  <c r="J66" i="3"/>
  <c r="H66" i="3"/>
  <c r="H27" i="3"/>
  <c r="J7" i="3"/>
  <c r="H7" i="3"/>
  <c r="M66" i="1"/>
  <c r="K66" i="1"/>
  <c r="J66" i="1"/>
  <c r="H66" i="1"/>
  <c r="H27" i="1"/>
  <c r="H7" i="1"/>
  <c r="J7" i="1"/>
  <c r="F71" i="12" l="1"/>
  <c r="F70" i="12"/>
  <c r="F72" i="12"/>
  <c r="F74" i="12"/>
  <c r="F75" i="12"/>
  <c r="F73" i="12"/>
  <c r="F76" i="12"/>
  <c r="F77" i="12"/>
</calcChain>
</file>

<file path=xl/sharedStrings.xml><?xml version="1.0" encoding="utf-8"?>
<sst xmlns="http://schemas.openxmlformats.org/spreadsheetml/2006/main" count="1962" uniqueCount="446">
  <si>
    <t>Northern Data Group</t>
  </si>
  <si>
    <t>ElevenLabs</t>
  </si>
  <si>
    <t>Cognition</t>
  </si>
  <si>
    <t>$10M to $50M</t>
  </si>
  <si>
    <t>$10M to $50M</t>
    <phoneticPr fontId="2" type="noConversion"/>
  </si>
  <si>
    <t>Total Funding Amount</t>
    <phoneticPr fontId="2" type="noConversion"/>
  </si>
  <si>
    <t>Labelbox</t>
  </si>
  <si>
    <t>Typeface</t>
  </si>
  <si>
    <t>Bubble</t>
  </si>
  <si>
    <t>Last Equity Funding Amount</t>
    <phoneticPr fontId="2" type="noConversion"/>
  </si>
  <si>
    <t>Last Equity Funding Type</t>
    <phoneticPr fontId="2" type="noConversion"/>
  </si>
  <si>
    <t>Total Equity Funding Amount</t>
    <phoneticPr fontId="2" type="noConversion"/>
  </si>
  <si>
    <t>$100M to $500M</t>
  </si>
  <si>
    <t>$1M to $10M</t>
  </si>
  <si>
    <t>Glean</t>
  </si>
  <si>
    <t>Abridge</t>
  </si>
  <si>
    <t>Writer</t>
  </si>
  <si>
    <t>Grammarly</t>
  </si>
  <si>
    <t>$50M to $100M</t>
  </si>
  <si>
    <t>IntelePeer</t>
  </si>
  <si>
    <t>Picsart</t>
  </si>
  <si>
    <t>DataStax</t>
  </si>
  <si>
    <t>Turing</t>
  </si>
  <si>
    <t>Cognigy</t>
  </si>
  <si>
    <r>
      <rPr>
        <sz val="11"/>
        <rFont val="Arial"/>
        <family val="2"/>
      </rPr>
      <t>Series A</t>
    </r>
  </si>
  <si>
    <r>
      <rPr>
        <sz val="11"/>
        <rFont val="Arial"/>
        <family val="2"/>
      </rPr>
      <t>Series D</t>
    </r>
  </si>
  <si>
    <r>
      <rPr>
        <sz val="11"/>
        <rFont val="Arial"/>
        <family val="2"/>
      </rPr>
      <t>Series C</t>
    </r>
  </si>
  <si>
    <r>
      <rPr>
        <sz val="11"/>
        <rFont val="Arial"/>
        <family val="2"/>
      </rPr>
      <t>Private Equity</t>
    </r>
  </si>
  <si>
    <r>
      <rPr>
        <sz val="11"/>
        <rFont val="Arial"/>
        <family val="2"/>
      </rPr>
      <t>Venture-Series Unknown</t>
    </r>
  </si>
  <si>
    <r>
      <rPr>
        <sz val="11"/>
        <rFont val="Arial"/>
        <family val="2"/>
      </rPr>
      <t>Series E</t>
    </r>
  </si>
  <si>
    <r>
      <rPr>
        <sz val="11"/>
        <rFont val="Arial"/>
        <family val="2"/>
      </rPr>
      <t>Series B</t>
    </r>
  </si>
  <si>
    <r>
      <rPr>
        <sz val="11"/>
        <rFont val="Arial"/>
        <family val="2"/>
      </rPr>
      <t>—</t>
    </r>
  </si>
  <si>
    <r>
      <rPr>
        <sz val="11"/>
        <rFont val="Arial"/>
        <family val="2"/>
      </rPr>
      <t>Series F</t>
    </r>
  </si>
  <si>
    <t>Scale AI</t>
  </si>
  <si>
    <t>Adept AI</t>
  </si>
  <si>
    <t>Together AI</t>
  </si>
  <si>
    <t>Synthesis</t>
  </si>
  <si>
    <t>Kore.ai</t>
  </si>
  <si>
    <t>Genies</t>
  </si>
  <si>
    <t>Hippocratic AI</t>
  </si>
  <si>
    <t>SOCi</t>
  </si>
  <si>
    <r>
      <rPr>
        <b/>
        <sz val="10"/>
        <rFont val="楷体"/>
        <family val="3"/>
        <charset val="134"/>
      </rPr>
      <t>主营业务</t>
    </r>
    <phoneticPr fontId="2" type="noConversion"/>
  </si>
  <si>
    <t>Uniphore</t>
  </si>
  <si>
    <t>B</t>
  </si>
  <si>
    <t>B</t>
    <phoneticPr fontId="2" type="noConversion"/>
  </si>
  <si>
    <t>C</t>
    <phoneticPr fontId="2" type="noConversion"/>
  </si>
  <si>
    <t>B/C</t>
  </si>
  <si>
    <r>
      <rPr>
        <b/>
        <sz val="11"/>
        <rFont val="楷体"/>
        <family val="3"/>
        <charset val="134"/>
      </rPr>
      <t>面向群体</t>
    </r>
    <phoneticPr fontId="2" type="noConversion"/>
  </si>
  <si>
    <r>
      <rPr>
        <sz val="10"/>
        <rFont val="楷体"/>
        <family val="3"/>
        <charset val="134"/>
      </rPr>
      <t>赋能工具</t>
    </r>
  </si>
  <si>
    <r>
      <t>AI</t>
    </r>
    <r>
      <rPr>
        <sz val="10"/>
        <rFont val="楷体"/>
        <family val="3"/>
        <charset val="134"/>
      </rPr>
      <t>数据标注与结构化数据处理</t>
    </r>
  </si>
  <si>
    <r>
      <rPr>
        <sz val="10"/>
        <rFont val="楷体"/>
        <family val="3"/>
        <charset val="134"/>
      </rPr>
      <t>原生应用</t>
    </r>
  </si>
  <si>
    <r>
      <rPr>
        <sz val="10"/>
        <rFont val="楷体"/>
        <family val="3"/>
        <charset val="134"/>
      </rPr>
      <t>数据中心运营与算力服务</t>
    </r>
  </si>
  <si>
    <r>
      <rPr>
        <sz val="10"/>
        <rFont val="楷体"/>
        <family val="3"/>
        <charset val="134"/>
      </rPr>
      <t>语音助手与对话分析解决方案</t>
    </r>
  </si>
  <si>
    <r>
      <rPr>
        <sz val="10"/>
        <rFont val="楷体"/>
        <family val="3"/>
        <charset val="134"/>
      </rPr>
      <t>智能搜索与推荐算法开发</t>
    </r>
  </si>
  <si>
    <r>
      <rPr>
        <sz val="10"/>
        <rFont val="楷体"/>
        <family val="3"/>
        <charset val="134"/>
      </rPr>
      <t>协作式</t>
    </r>
    <r>
      <rPr>
        <sz val="10"/>
        <rFont val="Arial"/>
        <family val="2"/>
      </rPr>
      <t>AI</t>
    </r>
    <r>
      <rPr>
        <sz val="10"/>
        <rFont val="楷体"/>
        <family val="3"/>
        <charset val="134"/>
      </rPr>
      <t>模型开发平台</t>
    </r>
  </si>
  <si>
    <r>
      <rPr>
        <sz val="10"/>
        <rFont val="楷体"/>
        <family val="3"/>
        <charset val="134"/>
      </rPr>
      <t>企业知识库智能搜索与管理</t>
    </r>
  </si>
  <si>
    <r>
      <rPr>
        <sz val="10"/>
        <rFont val="楷体"/>
        <family val="3"/>
        <charset val="134"/>
      </rPr>
      <t>医疗对话分析与临床摘要生成</t>
    </r>
  </si>
  <si>
    <r>
      <rPr>
        <sz val="10"/>
        <rFont val="楷体"/>
        <family val="3"/>
        <charset val="134"/>
      </rPr>
      <t>语法检查与写作优化工具</t>
    </r>
  </si>
  <si>
    <r>
      <rPr>
        <sz val="10"/>
        <rFont val="楷体"/>
        <family val="3"/>
        <charset val="134"/>
      </rPr>
      <t>个性化</t>
    </r>
    <r>
      <rPr>
        <sz val="10"/>
        <rFont val="Arial"/>
        <family val="2"/>
      </rPr>
      <t>AI</t>
    </r>
    <r>
      <rPr>
        <sz val="10"/>
        <rFont val="楷体"/>
        <family val="3"/>
        <charset val="134"/>
      </rPr>
      <t>角色交互平台</t>
    </r>
  </si>
  <si>
    <r>
      <t>AI</t>
    </r>
    <r>
      <rPr>
        <sz val="10"/>
        <rFont val="楷体"/>
        <family val="3"/>
        <charset val="134"/>
      </rPr>
      <t>驱动的数字内容生成与管理</t>
    </r>
  </si>
  <si>
    <r>
      <rPr>
        <sz val="10"/>
        <rFont val="楷体"/>
        <family val="3"/>
        <charset val="134"/>
      </rPr>
      <t>企业级对话机器人开发平台</t>
    </r>
  </si>
  <si>
    <r>
      <rPr>
        <sz val="10"/>
        <rFont val="楷体"/>
        <family val="3"/>
        <charset val="134"/>
      </rPr>
      <t>虚拟形象生成与元宇宙社交工具</t>
    </r>
  </si>
  <si>
    <r>
      <rPr>
        <sz val="10"/>
        <rFont val="楷体"/>
        <family val="3"/>
        <charset val="134"/>
      </rPr>
      <t>智能通信与协作平台</t>
    </r>
  </si>
  <si>
    <r>
      <t>AI</t>
    </r>
    <r>
      <rPr>
        <sz val="10"/>
        <rFont val="楷体"/>
        <family val="3"/>
        <charset val="134"/>
      </rPr>
      <t>图像编辑与自动化设计工具</t>
    </r>
  </si>
  <si>
    <r>
      <rPr>
        <sz val="10"/>
        <rFont val="楷体"/>
        <family val="3"/>
        <charset val="134"/>
      </rPr>
      <t>社交媒体智能管理与优化</t>
    </r>
  </si>
  <si>
    <r>
      <t>AI</t>
    </r>
    <r>
      <rPr>
        <sz val="10"/>
        <rFont val="楷体"/>
        <family val="3"/>
        <charset val="134"/>
      </rPr>
      <t>优化数据库管理系统</t>
    </r>
  </si>
  <si>
    <r>
      <rPr>
        <sz val="10"/>
        <rFont val="楷体"/>
        <family val="3"/>
        <charset val="134"/>
      </rPr>
      <t>数据标注管理与模型训练平台</t>
    </r>
  </si>
  <si>
    <r>
      <rPr>
        <sz val="10"/>
        <rFont val="楷体"/>
        <family val="3"/>
        <charset val="134"/>
      </rPr>
      <t>客户服务自动化解决方案</t>
    </r>
  </si>
  <si>
    <r>
      <rPr>
        <sz val="10"/>
        <rFont val="楷体"/>
        <family val="3"/>
        <charset val="134"/>
      </rPr>
      <t>智能字体生成与排版工具</t>
    </r>
  </si>
  <si>
    <r>
      <rPr>
        <sz val="10"/>
        <rFont val="楷体"/>
        <family val="3"/>
        <charset val="134"/>
      </rPr>
      <t>无代码</t>
    </r>
    <r>
      <rPr>
        <sz val="10"/>
        <rFont val="Arial"/>
        <family val="2"/>
      </rPr>
      <t>AI</t>
    </r>
    <r>
      <rPr>
        <sz val="10"/>
        <rFont val="楷体"/>
        <family val="3"/>
        <charset val="134"/>
      </rPr>
      <t>应用开发平台</t>
    </r>
  </si>
  <si>
    <t>IDC</t>
    <phoneticPr fontId="2" type="noConversion"/>
  </si>
  <si>
    <r>
      <rPr>
        <sz val="10"/>
        <rFont val="楷体"/>
        <family val="3"/>
        <charset val="134"/>
      </rPr>
      <t>搜索</t>
    </r>
    <phoneticPr fontId="2" type="noConversion"/>
  </si>
  <si>
    <r>
      <rPr>
        <sz val="10"/>
        <rFont val="楷体"/>
        <family val="3"/>
        <charset val="134"/>
      </rPr>
      <t>开发平台</t>
    </r>
    <phoneticPr fontId="2" type="noConversion"/>
  </si>
  <si>
    <r>
      <rPr>
        <sz val="10"/>
        <rFont val="楷体"/>
        <family val="3"/>
        <charset val="134"/>
      </rPr>
      <t>写作</t>
    </r>
    <phoneticPr fontId="2" type="noConversion"/>
  </si>
  <si>
    <r>
      <rPr>
        <sz val="10"/>
        <rFont val="楷体"/>
        <family val="3"/>
        <charset val="134"/>
      </rPr>
      <t>通信</t>
    </r>
    <phoneticPr fontId="2" type="noConversion"/>
  </si>
  <si>
    <r>
      <rPr>
        <sz val="10"/>
        <rFont val="楷体"/>
        <family val="3"/>
        <charset val="134"/>
      </rPr>
      <t>数据库</t>
    </r>
    <phoneticPr fontId="2" type="noConversion"/>
  </si>
  <si>
    <r>
      <rPr>
        <sz val="10"/>
        <rFont val="楷体"/>
        <family val="3"/>
        <charset val="134"/>
      </rPr>
      <t>合成数据</t>
    </r>
    <phoneticPr fontId="2" type="noConversion"/>
  </si>
  <si>
    <r>
      <rPr>
        <sz val="10"/>
        <rFont val="楷体"/>
        <family val="3"/>
        <charset val="134"/>
      </rPr>
      <t>语音合成</t>
    </r>
    <phoneticPr fontId="2" type="noConversion"/>
  </si>
  <si>
    <r>
      <t>AI</t>
    </r>
    <r>
      <rPr>
        <sz val="10"/>
        <rFont val="楷体"/>
        <family val="3"/>
        <charset val="134"/>
      </rPr>
      <t>非诊断性护理与协作</t>
    </r>
    <phoneticPr fontId="2" type="noConversion"/>
  </si>
  <si>
    <r>
      <t>AI</t>
    </r>
    <r>
      <rPr>
        <sz val="10"/>
        <rFont val="楷体"/>
        <family val="3"/>
        <charset val="134"/>
      </rPr>
      <t>招聘转向代码</t>
    </r>
    <phoneticPr fontId="2" type="noConversion"/>
  </si>
  <si>
    <r>
      <rPr>
        <sz val="10"/>
        <rFont val="楷体"/>
        <family val="3"/>
        <charset val="134"/>
      </rPr>
      <t>营销</t>
    </r>
    <phoneticPr fontId="2" type="noConversion"/>
  </si>
  <si>
    <r>
      <rPr>
        <sz val="10"/>
        <rFont val="楷体"/>
        <family val="3"/>
        <charset val="134"/>
      </rPr>
      <t>客服</t>
    </r>
    <phoneticPr fontId="2" type="noConversion"/>
  </si>
  <si>
    <r>
      <rPr>
        <sz val="10"/>
        <rFont val="楷体"/>
        <family val="3"/>
        <charset val="134"/>
      </rPr>
      <t>编程</t>
    </r>
    <phoneticPr fontId="2" type="noConversion"/>
  </si>
  <si>
    <r>
      <t>AI</t>
    </r>
    <r>
      <rPr>
        <sz val="10"/>
        <rFont val="楷体"/>
        <family val="3"/>
        <charset val="134"/>
      </rPr>
      <t>软件工程师（</t>
    </r>
    <r>
      <rPr>
        <sz val="10"/>
        <rFont val="Arial"/>
        <family val="2"/>
      </rPr>
      <t>Devin)</t>
    </r>
    <phoneticPr fontId="2" type="noConversion"/>
  </si>
  <si>
    <r>
      <rPr>
        <sz val="10"/>
        <rFont val="楷体"/>
        <family val="3"/>
        <charset val="134"/>
      </rPr>
      <t>设计</t>
    </r>
    <phoneticPr fontId="2" type="noConversion"/>
  </si>
  <si>
    <r>
      <rPr>
        <sz val="10"/>
        <rFont val="楷体"/>
        <family val="3"/>
        <charset val="134"/>
      </rPr>
      <t>数据标注</t>
    </r>
    <phoneticPr fontId="2" type="noConversion"/>
  </si>
  <si>
    <r>
      <rPr>
        <sz val="10"/>
        <rFont val="楷体"/>
        <family val="3"/>
        <charset val="134"/>
      </rPr>
      <t>角色扮演</t>
    </r>
    <r>
      <rPr>
        <sz val="10"/>
        <rFont val="Arial"/>
        <family val="2"/>
      </rPr>
      <t>/</t>
    </r>
    <r>
      <rPr>
        <sz val="10"/>
        <rFont val="楷体"/>
        <family val="3"/>
        <charset val="134"/>
      </rPr>
      <t>社交</t>
    </r>
    <phoneticPr fontId="2" type="noConversion"/>
  </si>
  <si>
    <t>Character,ai</t>
  </si>
  <si>
    <r>
      <rPr>
        <b/>
        <sz val="11"/>
        <rFont val="楷体"/>
        <family val="3"/>
        <charset val="134"/>
      </rPr>
      <t>公司名</t>
    </r>
    <phoneticPr fontId="2" type="noConversion"/>
  </si>
  <si>
    <r>
      <rPr>
        <b/>
        <sz val="11"/>
        <rFont val="楷体"/>
        <family val="3"/>
        <charset val="134"/>
      </rPr>
      <t>营收范围</t>
    </r>
    <phoneticPr fontId="2" type="noConversion"/>
  </si>
  <si>
    <r>
      <rPr>
        <b/>
        <sz val="11"/>
        <rFont val="楷体"/>
        <family val="3"/>
        <charset val="134"/>
      </rPr>
      <t>上轮融资额</t>
    </r>
    <phoneticPr fontId="2" type="noConversion"/>
  </si>
  <si>
    <r>
      <rPr>
        <b/>
        <sz val="11"/>
        <rFont val="楷体"/>
        <family val="3"/>
        <charset val="134"/>
      </rPr>
      <t>上轮融资日期</t>
    </r>
    <phoneticPr fontId="2" type="noConversion"/>
  </si>
  <si>
    <t>-</t>
    <phoneticPr fontId="2" type="noConversion"/>
  </si>
  <si>
    <t>APA</t>
    <phoneticPr fontId="2" type="noConversion"/>
  </si>
  <si>
    <t>Next Net</t>
    <phoneticPr fontId="2" type="noConversion"/>
  </si>
  <si>
    <r>
      <rPr>
        <sz val="10"/>
        <rFont val="楷体"/>
        <family val="3"/>
        <charset val="134"/>
      </rPr>
      <t>语音合成与语音克隆技术开发</t>
    </r>
    <phoneticPr fontId="2" type="noConversion"/>
  </si>
  <si>
    <r>
      <rPr>
        <sz val="10"/>
        <rFont val="楷体"/>
        <family val="3"/>
        <charset val="134"/>
      </rPr>
      <t>视频</t>
    </r>
    <r>
      <rPr>
        <sz val="10"/>
        <rFont val="Arial"/>
        <family val="2"/>
      </rPr>
      <t>/</t>
    </r>
    <r>
      <rPr>
        <sz val="10"/>
        <rFont val="楷体"/>
        <family val="3"/>
        <charset val="134"/>
      </rPr>
      <t>语音</t>
    </r>
    <r>
      <rPr>
        <sz val="10"/>
        <rFont val="Arial"/>
        <family val="2"/>
      </rPr>
      <t>/</t>
    </r>
    <r>
      <rPr>
        <sz val="10"/>
        <rFont val="楷体"/>
        <family val="3"/>
        <charset val="134"/>
      </rPr>
      <t>图片数据合成与增强服务</t>
    </r>
    <phoneticPr fontId="2" type="noConversion"/>
  </si>
  <si>
    <r>
      <rPr>
        <sz val="10"/>
        <rFont val="楷体"/>
        <family val="3"/>
        <charset val="134"/>
      </rPr>
      <t>招聘</t>
    </r>
    <r>
      <rPr>
        <sz val="10"/>
        <rFont val="Arial"/>
        <family val="2"/>
      </rPr>
      <t>/</t>
    </r>
    <r>
      <rPr>
        <sz val="10"/>
        <rFont val="楷体"/>
        <family val="3"/>
        <charset val="134"/>
      </rPr>
      <t>编程</t>
    </r>
    <phoneticPr fontId="2" type="noConversion"/>
  </si>
  <si>
    <t>C</t>
    <phoneticPr fontId="2" type="noConversion"/>
  </si>
  <si>
    <t>Qualified</t>
  </si>
  <si>
    <t>Aisera</t>
  </si>
  <si>
    <t>B</t>
    <phoneticPr fontId="2" type="noConversion"/>
  </si>
  <si>
    <t>Pixis</t>
  </si>
  <si>
    <t>OctoAI</t>
  </si>
  <si>
    <t>Evozyne</t>
  </si>
  <si>
    <t>Contextual AI</t>
  </si>
  <si>
    <t>Yellow.ai</t>
  </si>
  <si>
    <t>DreamBig Semiconductor</t>
  </si>
  <si>
    <t>Klarity</t>
  </si>
  <si>
    <t>Ambience Healthcare</t>
  </si>
  <si>
    <t>SiMa.ai</t>
  </si>
  <si>
    <t>Parloa</t>
  </si>
  <si>
    <t>Decagon</t>
  </si>
  <si>
    <t>Forethought</t>
  </si>
  <si>
    <t>Regard</t>
  </si>
  <si>
    <t>Esperanto</t>
  </si>
  <si>
    <t>Captions</t>
  </si>
  <si>
    <t>Helm.ai</t>
  </si>
  <si>
    <t>AI21 Labs</t>
  </si>
  <si>
    <t>Gretel</t>
  </si>
  <si>
    <t>Fireworks AI</t>
  </si>
  <si>
    <t>Weaviate</t>
  </si>
  <si>
    <t>SupportLogic</t>
  </si>
  <si>
    <t>Hive</t>
  </si>
  <si>
    <t>Daydream</t>
  </si>
  <si>
    <t>C</t>
    <phoneticPr fontId="2" type="noConversion"/>
  </si>
  <si>
    <t>Inworld AI</t>
  </si>
  <si>
    <t>Databook</t>
  </si>
  <si>
    <t>Magic Leap</t>
  </si>
  <si>
    <t>AR</t>
    <phoneticPr fontId="2" type="noConversion"/>
  </si>
  <si>
    <t>xAI</t>
    <phoneticPr fontId="2" type="noConversion"/>
  </si>
  <si>
    <t>OpenAI</t>
    <phoneticPr fontId="2" type="noConversion"/>
  </si>
  <si>
    <t>Anthropic</t>
    <phoneticPr fontId="2" type="noConversion"/>
  </si>
  <si>
    <t>Inflection AI</t>
    <phoneticPr fontId="2" type="noConversion"/>
  </si>
  <si>
    <t>Mistral AI</t>
  </si>
  <si>
    <t>Perplexity</t>
  </si>
  <si>
    <t>DeepL</t>
    <phoneticPr fontId="2" type="noConversion"/>
  </si>
  <si>
    <t>Liquid AI</t>
  </si>
  <si>
    <t>World Labs</t>
  </si>
  <si>
    <t>Sakana AI</t>
  </si>
  <si>
    <t>Cohere</t>
  </si>
  <si>
    <t>Nscale</t>
  </si>
  <si>
    <t>Runway</t>
  </si>
  <si>
    <t>Anysphere</t>
  </si>
  <si>
    <t>Recogni</t>
  </si>
  <si>
    <t>Modular</t>
  </si>
  <si>
    <t>Nfinite</t>
    <phoneticPr fontId="2" type="noConversion"/>
  </si>
  <si>
    <t>Luma AI</t>
    <phoneticPr fontId="2" type="noConversion"/>
  </si>
  <si>
    <t>Pika</t>
    <phoneticPr fontId="2" type="noConversion"/>
  </si>
  <si>
    <t>Ideogram</t>
  </si>
  <si>
    <t>GMI Cloud</t>
    <phoneticPr fontId="2" type="noConversion"/>
  </si>
  <si>
    <t>Axelera AI</t>
  </si>
  <si>
    <t>intenseye</t>
  </si>
  <si>
    <t>HeyGen</t>
  </si>
  <si>
    <t>You.com</t>
  </si>
  <si>
    <t>Kensho</t>
  </si>
  <si>
    <t>AssemblyAI</t>
  </si>
  <si>
    <r>
      <t>AI</t>
    </r>
    <r>
      <rPr>
        <b/>
        <sz val="10"/>
        <rFont val="楷体"/>
        <family val="3"/>
        <charset val="134"/>
      </rPr>
      <t>行业一级分类</t>
    </r>
    <phoneticPr fontId="2" type="noConversion"/>
  </si>
  <si>
    <r>
      <t>AI</t>
    </r>
    <r>
      <rPr>
        <b/>
        <sz val="10"/>
        <rFont val="楷体"/>
        <family val="3"/>
        <charset val="134"/>
      </rPr>
      <t>行业二级分类</t>
    </r>
    <phoneticPr fontId="2" type="noConversion"/>
  </si>
  <si>
    <t>模型层</t>
    <phoneticPr fontId="2" type="noConversion"/>
  </si>
  <si>
    <r>
      <rPr>
        <sz val="10"/>
        <rFont val="楷体"/>
        <family val="3"/>
        <charset val="134"/>
      </rPr>
      <t>大模型</t>
    </r>
    <phoneticPr fontId="2" type="noConversion"/>
  </si>
  <si>
    <r>
      <rPr>
        <sz val="10"/>
        <rFont val="楷体"/>
        <family val="3"/>
        <charset val="134"/>
      </rPr>
      <t>模型层</t>
    </r>
    <phoneticPr fontId="2" type="noConversion"/>
  </si>
  <si>
    <r>
      <t>Grok</t>
    </r>
    <r>
      <rPr>
        <sz val="10"/>
        <rFont val="楷体"/>
        <family val="3"/>
        <charset val="134"/>
      </rPr>
      <t>系列模型</t>
    </r>
    <phoneticPr fontId="2" type="noConversion"/>
  </si>
  <si>
    <r>
      <t>GPT</t>
    </r>
    <r>
      <rPr>
        <sz val="10"/>
        <rFont val="楷体"/>
        <family val="3"/>
        <charset val="134"/>
      </rPr>
      <t>系列模型</t>
    </r>
    <phoneticPr fontId="2" type="noConversion"/>
  </si>
  <si>
    <r>
      <t>Claude</t>
    </r>
    <r>
      <rPr>
        <sz val="10"/>
        <rFont val="楷体"/>
        <family val="3"/>
        <charset val="134"/>
      </rPr>
      <t>系列模型</t>
    </r>
    <phoneticPr fontId="2" type="noConversion"/>
  </si>
  <si>
    <r>
      <t>Pi</t>
    </r>
    <r>
      <rPr>
        <sz val="10"/>
        <rFont val="楷体"/>
        <family val="3"/>
        <charset val="134"/>
      </rPr>
      <t>系列模型（微软收购后转向企业</t>
    </r>
    <r>
      <rPr>
        <sz val="10"/>
        <rFont val="Arial"/>
        <family val="2"/>
      </rPr>
      <t>APA)</t>
    </r>
    <phoneticPr fontId="2" type="noConversion"/>
  </si>
  <si>
    <r>
      <rPr>
        <sz val="10"/>
        <rFont val="楷体"/>
        <family val="3"/>
        <charset val="134"/>
      </rPr>
      <t>应用层</t>
    </r>
    <phoneticPr fontId="2" type="noConversion"/>
  </si>
  <si>
    <r>
      <rPr>
        <sz val="10"/>
        <rFont val="楷体"/>
        <family val="3"/>
        <charset val="134"/>
      </rPr>
      <t>算力层</t>
    </r>
    <phoneticPr fontId="2" type="noConversion"/>
  </si>
  <si>
    <r>
      <t>Infra</t>
    </r>
    <r>
      <rPr>
        <sz val="10"/>
        <rFont val="楷体"/>
        <family val="3"/>
        <charset val="134"/>
      </rPr>
      <t>层</t>
    </r>
    <phoneticPr fontId="2" type="noConversion"/>
  </si>
  <si>
    <r>
      <t>AR</t>
    </r>
    <r>
      <rPr>
        <sz val="10"/>
        <rFont val="楷体"/>
        <family val="3"/>
        <charset val="134"/>
      </rPr>
      <t>眼镜的光学设计和加工制造</t>
    </r>
    <phoneticPr fontId="2" type="noConversion"/>
  </si>
  <si>
    <r>
      <t>le</t>
    </r>
    <r>
      <rPr>
        <sz val="10"/>
        <rFont val="楷体"/>
        <family val="3"/>
        <charset val="134"/>
      </rPr>
      <t>系列模型</t>
    </r>
    <phoneticPr fontId="2" type="noConversion"/>
  </si>
  <si>
    <r>
      <rPr>
        <sz val="10"/>
        <rFont val="楷体"/>
        <family val="3"/>
        <charset val="134"/>
      </rPr>
      <t>搜索模型</t>
    </r>
    <phoneticPr fontId="2" type="noConversion"/>
  </si>
  <si>
    <r>
      <rPr>
        <sz val="10"/>
        <rFont val="楷体"/>
        <family val="3"/>
        <charset val="134"/>
      </rPr>
      <t>百川智能</t>
    </r>
    <phoneticPr fontId="2" type="noConversion"/>
  </si>
  <si>
    <r>
      <rPr>
        <sz val="10"/>
        <rFont val="楷体"/>
        <family val="3"/>
        <charset val="134"/>
      </rPr>
      <t>百川系列模型</t>
    </r>
    <phoneticPr fontId="2" type="noConversion"/>
  </si>
  <si>
    <r>
      <rPr>
        <sz val="10"/>
        <rFont val="楷体"/>
        <family val="3"/>
        <charset val="134"/>
      </rPr>
      <t>翻译</t>
    </r>
    <phoneticPr fontId="2" type="noConversion"/>
  </si>
  <si>
    <r>
      <t>AI</t>
    </r>
    <r>
      <rPr>
        <sz val="10"/>
        <rFont val="楷体"/>
        <family val="3"/>
        <charset val="134"/>
      </rPr>
      <t>翻译及写作</t>
    </r>
    <phoneticPr fontId="2" type="noConversion"/>
  </si>
  <si>
    <r>
      <rPr>
        <sz val="10"/>
        <rFont val="楷体"/>
        <family val="3"/>
        <charset val="134"/>
      </rPr>
      <t>月之暗面</t>
    </r>
    <phoneticPr fontId="2" type="noConversion"/>
  </si>
  <si>
    <r>
      <t>kimi</t>
    </r>
    <r>
      <rPr>
        <sz val="10"/>
        <rFont val="楷体"/>
        <family val="3"/>
        <charset val="134"/>
      </rPr>
      <t>系列模型</t>
    </r>
    <phoneticPr fontId="2" type="noConversion"/>
  </si>
  <si>
    <r>
      <t>LFM</t>
    </r>
    <r>
      <rPr>
        <sz val="10"/>
        <rFont val="楷体"/>
        <family val="3"/>
        <charset val="134"/>
      </rPr>
      <t>系列模型</t>
    </r>
    <phoneticPr fontId="2" type="noConversion"/>
  </si>
  <si>
    <r>
      <rPr>
        <sz val="10"/>
        <rFont val="楷体"/>
        <family val="3"/>
        <charset val="134"/>
      </rPr>
      <t>医疗</t>
    </r>
    <phoneticPr fontId="2" type="noConversion"/>
  </si>
  <si>
    <r>
      <rPr>
        <sz val="10"/>
        <rFont val="楷体"/>
        <family val="3"/>
        <charset val="134"/>
      </rPr>
      <t>光年之外</t>
    </r>
    <phoneticPr fontId="2" type="noConversion"/>
  </si>
  <si>
    <r>
      <rPr>
        <sz val="10"/>
        <rFont val="楷体"/>
        <family val="3"/>
        <charset val="134"/>
      </rPr>
      <t>大语言模型研发（美团收购）</t>
    </r>
    <phoneticPr fontId="2" type="noConversion"/>
  </si>
  <si>
    <r>
      <rPr>
        <sz val="10"/>
        <rFont val="楷体"/>
        <family val="3"/>
        <charset val="134"/>
      </rPr>
      <t>世界模型研发</t>
    </r>
    <phoneticPr fontId="2" type="noConversion"/>
  </si>
  <si>
    <r>
      <rPr>
        <sz val="10"/>
        <rFont val="楷体"/>
        <family val="3"/>
        <charset val="134"/>
      </rPr>
      <t>多模态模型</t>
    </r>
    <phoneticPr fontId="2" type="noConversion"/>
  </si>
  <si>
    <r>
      <rPr>
        <sz val="10"/>
        <rFont val="楷体"/>
        <family val="3"/>
        <charset val="134"/>
      </rPr>
      <t>多模态生成模型</t>
    </r>
    <phoneticPr fontId="2" type="noConversion"/>
  </si>
  <si>
    <r>
      <rPr>
        <sz val="10"/>
        <rFont val="楷体"/>
        <family val="3"/>
        <charset val="134"/>
      </rPr>
      <t>云计算</t>
    </r>
    <phoneticPr fontId="2" type="noConversion"/>
  </si>
  <si>
    <r>
      <t>AI GPU</t>
    </r>
    <r>
      <rPr>
        <sz val="10"/>
        <rFont val="楷体"/>
        <family val="3"/>
        <charset val="134"/>
      </rPr>
      <t>云平台</t>
    </r>
  </si>
  <si>
    <r>
      <rPr>
        <sz val="10"/>
        <rFont val="楷体"/>
        <family val="3"/>
        <charset val="134"/>
      </rPr>
      <t>文生视频模型</t>
    </r>
    <phoneticPr fontId="2" type="noConversion"/>
  </si>
  <si>
    <r>
      <rPr>
        <sz val="10"/>
        <rFont val="楷体"/>
        <family val="3"/>
        <charset val="134"/>
      </rPr>
      <t>视频生成模型及编辑</t>
    </r>
    <phoneticPr fontId="2" type="noConversion"/>
  </si>
  <si>
    <r>
      <rPr>
        <sz val="10"/>
        <rFont val="楷体"/>
        <family val="3"/>
        <charset val="134"/>
      </rPr>
      <t>编程</t>
    </r>
    <phoneticPr fontId="2" type="noConversion"/>
  </si>
  <si>
    <r>
      <t>AI</t>
    </r>
    <r>
      <rPr>
        <sz val="10"/>
        <rFont val="楷体"/>
        <family val="3"/>
        <charset val="134"/>
      </rPr>
      <t>编码助手</t>
    </r>
    <r>
      <rPr>
        <sz val="10"/>
        <rFont val="Arial"/>
        <family val="2"/>
      </rPr>
      <t>cursor</t>
    </r>
    <phoneticPr fontId="2" type="noConversion"/>
  </si>
  <si>
    <r>
      <t>GenAI</t>
    </r>
    <r>
      <rPr>
        <sz val="10"/>
        <rFont val="楷体"/>
        <family val="3"/>
        <charset val="134"/>
      </rPr>
      <t>推理系统支持</t>
    </r>
    <phoneticPr fontId="2" type="noConversion"/>
  </si>
  <si>
    <r>
      <rPr>
        <sz val="10"/>
        <rFont val="楷体"/>
        <family val="3"/>
        <charset val="134"/>
      </rPr>
      <t>电商</t>
    </r>
    <phoneticPr fontId="2" type="noConversion"/>
  </si>
  <si>
    <r>
      <rPr>
        <sz val="10"/>
        <rFont val="楷体"/>
        <family val="3"/>
        <charset val="134"/>
      </rPr>
      <t>为商家制作高质量线上</t>
    </r>
    <r>
      <rPr>
        <sz val="10"/>
        <rFont val="Arial"/>
        <family val="2"/>
      </rPr>
      <t>3D</t>
    </r>
    <r>
      <rPr>
        <sz val="10"/>
        <rFont val="楷体"/>
        <family val="3"/>
        <charset val="134"/>
      </rPr>
      <t>模型</t>
    </r>
    <phoneticPr fontId="2" type="noConversion"/>
  </si>
  <si>
    <r>
      <rPr>
        <sz val="10"/>
        <rFont val="楷体"/>
        <family val="3"/>
        <charset val="134"/>
      </rPr>
      <t>网页式营销智能体（对话</t>
    </r>
    <r>
      <rPr>
        <sz val="10"/>
        <rFont val="Arial"/>
        <family val="2"/>
      </rPr>
      <t>/</t>
    </r>
    <r>
      <rPr>
        <sz val="10"/>
        <rFont val="楷体"/>
        <family val="3"/>
        <charset val="134"/>
      </rPr>
      <t>邮件</t>
    </r>
    <r>
      <rPr>
        <sz val="10"/>
        <rFont val="Arial"/>
        <family val="2"/>
      </rPr>
      <t>/</t>
    </r>
    <r>
      <rPr>
        <sz val="10"/>
        <rFont val="楷体"/>
        <family val="3"/>
        <charset val="134"/>
      </rPr>
      <t>预订会议）</t>
    </r>
    <phoneticPr fontId="2" type="noConversion"/>
  </si>
  <si>
    <r>
      <t>B</t>
    </r>
    <r>
      <rPr>
        <sz val="10"/>
        <rFont val="楷体"/>
        <family val="3"/>
        <charset val="134"/>
      </rPr>
      <t>端</t>
    </r>
    <r>
      <rPr>
        <sz val="10"/>
        <rFont val="Arial"/>
        <family val="2"/>
      </rPr>
      <t>Agent</t>
    </r>
    <r>
      <rPr>
        <sz val="10"/>
        <rFont val="楷体"/>
        <family val="3"/>
        <charset val="134"/>
      </rPr>
      <t>构建平台</t>
    </r>
    <phoneticPr fontId="2" type="noConversion"/>
  </si>
  <si>
    <r>
      <t>B</t>
    </r>
    <r>
      <rPr>
        <sz val="10"/>
        <rFont val="楷体"/>
        <family val="3"/>
        <charset val="134"/>
      </rPr>
      <t>端营销工具</t>
    </r>
    <phoneticPr fontId="2" type="noConversion"/>
  </si>
  <si>
    <r>
      <rPr>
        <sz val="10"/>
        <rFont val="楷体"/>
        <family val="3"/>
        <charset val="134"/>
      </rPr>
      <t>大模型应用开发及降本平台</t>
    </r>
    <phoneticPr fontId="2" type="noConversion"/>
  </si>
  <si>
    <r>
      <rPr>
        <sz val="10"/>
        <rFont val="楷体"/>
        <family val="3"/>
        <charset val="134"/>
      </rPr>
      <t>制药</t>
    </r>
    <phoneticPr fontId="2" type="noConversion"/>
  </si>
  <si>
    <r>
      <t>AI</t>
    </r>
    <r>
      <rPr>
        <sz val="10"/>
        <rFont val="楷体"/>
        <family val="3"/>
        <charset val="134"/>
      </rPr>
      <t>生成蛋白质结构</t>
    </r>
    <phoneticPr fontId="2" type="noConversion"/>
  </si>
  <si>
    <r>
      <t>B</t>
    </r>
    <r>
      <rPr>
        <sz val="10"/>
        <rFont val="楷体"/>
        <family val="3"/>
        <charset val="134"/>
      </rPr>
      <t>端</t>
    </r>
    <r>
      <rPr>
        <sz val="10"/>
        <rFont val="Arial"/>
        <family val="2"/>
      </rPr>
      <t>RAG</t>
    </r>
    <r>
      <rPr>
        <sz val="10"/>
        <rFont val="楷体"/>
        <family val="3"/>
        <charset val="134"/>
      </rPr>
      <t>开发平台</t>
    </r>
    <phoneticPr fontId="2" type="noConversion"/>
  </si>
  <si>
    <r>
      <rPr>
        <sz val="10"/>
        <rFont val="楷体"/>
        <family val="3"/>
        <charset val="134"/>
      </rPr>
      <t>文生图模型</t>
    </r>
    <phoneticPr fontId="2" type="noConversion"/>
  </si>
  <si>
    <r>
      <rPr>
        <sz val="10"/>
        <rFont val="楷体"/>
        <family val="3"/>
        <charset val="134"/>
      </rPr>
      <t>图片生成模型及编辑</t>
    </r>
    <phoneticPr fontId="2" type="noConversion"/>
  </si>
  <si>
    <r>
      <rPr>
        <sz val="10"/>
        <rFont val="楷体"/>
        <family val="3"/>
        <charset val="134"/>
      </rPr>
      <t>为数据中心提供</t>
    </r>
    <r>
      <rPr>
        <sz val="10"/>
        <rFont val="Arial"/>
        <family val="2"/>
      </rPr>
      <t>SMARTNIC/DPU</t>
    </r>
    <r>
      <rPr>
        <sz val="10"/>
        <rFont val="楷体"/>
        <family val="3"/>
        <charset val="134"/>
      </rPr>
      <t>解决方案</t>
    </r>
    <phoneticPr fontId="2" type="noConversion"/>
  </si>
  <si>
    <r>
      <rPr>
        <sz val="10"/>
        <rFont val="楷体"/>
        <family val="3"/>
        <charset val="134"/>
      </rPr>
      <t>审计</t>
    </r>
    <phoneticPr fontId="2" type="noConversion"/>
  </si>
  <si>
    <r>
      <t>AI</t>
    </r>
    <r>
      <rPr>
        <sz val="10"/>
        <rFont val="楷体"/>
        <family val="3"/>
        <charset val="134"/>
      </rPr>
      <t>审计及文档</t>
    </r>
    <phoneticPr fontId="2" type="noConversion"/>
  </si>
  <si>
    <r>
      <rPr>
        <sz val="10"/>
        <rFont val="楷体"/>
        <family val="3"/>
        <charset val="134"/>
      </rPr>
      <t>病例撰写和诊后护理</t>
    </r>
    <phoneticPr fontId="2" type="noConversion"/>
  </si>
  <si>
    <r>
      <t>AI</t>
    </r>
    <r>
      <rPr>
        <sz val="10"/>
        <rFont val="楷体"/>
        <family val="3"/>
        <charset val="134"/>
      </rPr>
      <t>边缘芯片</t>
    </r>
    <phoneticPr fontId="2" type="noConversion"/>
  </si>
  <si>
    <r>
      <rPr>
        <sz val="10"/>
        <rFont val="楷体"/>
        <family val="3"/>
        <charset val="134"/>
      </rPr>
      <t>边缘端侧芯片</t>
    </r>
    <phoneticPr fontId="2" type="noConversion"/>
  </si>
  <si>
    <r>
      <rPr>
        <sz val="10"/>
        <rFont val="楷体"/>
        <family val="3"/>
        <charset val="134"/>
      </rPr>
      <t>思必驰</t>
    </r>
    <phoneticPr fontId="2" type="noConversion"/>
  </si>
  <si>
    <r>
      <rPr>
        <sz val="10"/>
        <rFont val="楷体"/>
        <family val="3"/>
        <charset val="134"/>
      </rPr>
      <t>监控</t>
    </r>
    <phoneticPr fontId="2" type="noConversion"/>
  </si>
  <si>
    <r>
      <rPr>
        <sz val="10"/>
        <rFont val="楷体"/>
        <family val="3"/>
        <charset val="134"/>
      </rPr>
      <t>实时视频分析及安全监测</t>
    </r>
    <phoneticPr fontId="2" type="noConversion"/>
  </si>
  <si>
    <r>
      <rPr>
        <sz val="10"/>
        <rFont val="楷体"/>
        <family val="3"/>
        <charset val="134"/>
      </rPr>
      <t>分析患者数据并提出诊断护理建议</t>
    </r>
    <phoneticPr fontId="2" type="noConversion"/>
  </si>
  <si>
    <r>
      <rPr>
        <sz val="10"/>
        <rFont val="楷体"/>
        <family val="3"/>
        <charset val="134"/>
      </rPr>
      <t>低功耗高性能计算系统</t>
    </r>
    <phoneticPr fontId="2" type="noConversion"/>
  </si>
  <si>
    <r>
      <rPr>
        <sz val="10"/>
        <rFont val="楷体"/>
        <family val="3"/>
        <charset val="134"/>
      </rPr>
      <t>数字人</t>
    </r>
    <phoneticPr fontId="2" type="noConversion"/>
  </si>
  <si>
    <r>
      <t>AI</t>
    </r>
    <r>
      <rPr>
        <sz val="10"/>
        <rFont val="楷体"/>
        <family val="3"/>
        <charset val="134"/>
      </rPr>
      <t>数字人生成及视频编辑</t>
    </r>
    <phoneticPr fontId="2" type="noConversion"/>
  </si>
  <si>
    <r>
      <rPr>
        <sz val="10"/>
        <rFont val="楷体"/>
        <family val="3"/>
        <charset val="134"/>
      </rPr>
      <t>自动驾驶</t>
    </r>
    <phoneticPr fontId="2" type="noConversion"/>
  </si>
  <si>
    <r>
      <rPr>
        <sz val="10"/>
        <rFont val="楷体"/>
        <family val="3"/>
        <charset val="134"/>
      </rPr>
      <t>自动驾驶</t>
    </r>
    <r>
      <rPr>
        <sz val="10"/>
        <rFont val="Arial"/>
        <family val="2"/>
      </rPr>
      <t>AI</t>
    </r>
    <r>
      <rPr>
        <sz val="10"/>
        <rFont val="楷体"/>
        <family val="3"/>
        <charset val="134"/>
      </rPr>
      <t>辅助开发软件</t>
    </r>
    <phoneticPr fontId="2" type="noConversion"/>
  </si>
  <si>
    <r>
      <t>B</t>
    </r>
    <r>
      <rPr>
        <sz val="10"/>
        <rFont val="楷体"/>
        <family val="3"/>
        <charset val="134"/>
      </rPr>
      <t>端定制</t>
    </r>
    <r>
      <rPr>
        <sz val="10"/>
        <rFont val="Arial"/>
        <family val="2"/>
      </rPr>
      <t>AI</t>
    </r>
    <r>
      <rPr>
        <sz val="10"/>
        <rFont val="楷体"/>
        <family val="3"/>
        <charset val="134"/>
      </rPr>
      <t>企业解决方案</t>
    </r>
    <phoneticPr fontId="2" type="noConversion"/>
  </si>
  <si>
    <r>
      <rPr>
        <sz val="10"/>
        <rFont val="楷体"/>
        <family val="3"/>
        <charset val="134"/>
      </rPr>
      <t>合成数据生成</t>
    </r>
    <phoneticPr fontId="2" type="noConversion"/>
  </si>
  <si>
    <r>
      <t>you</t>
    </r>
    <r>
      <rPr>
        <sz val="10"/>
        <rFont val="楷体"/>
        <family val="3"/>
        <charset val="134"/>
      </rPr>
      <t>系列模型</t>
    </r>
    <phoneticPr fontId="2" type="noConversion"/>
  </si>
  <si>
    <r>
      <t>AI</t>
    </r>
    <r>
      <rPr>
        <sz val="10"/>
        <rFont val="楷体"/>
        <family val="3"/>
        <charset val="134"/>
      </rPr>
      <t>软件原生矢量数据库系统</t>
    </r>
    <phoneticPr fontId="2" type="noConversion"/>
  </si>
  <si>
    <r>
      <rPr>
        <sz val="10"/>
        <rFont val="楷体"/>
        <family val="3"/>
        <charset val="134"/>
      </rPr>
      <t>网上购物时提供搜索和穿衣功能</t>
    </r>
    <phoneticPr fontId="2" type="noConversion"/>
  </si>
  <si>
    <r>
      <rPr>
        <sz val="10"/>
        <rFont val="楷体"/>
        <family val="3"/>
        <charset val="134"/>
      </rPr>
      <t>游戏</t>
    </r>
    <phoneticPr fontId="2" type="noConversion"/>
  </si>
  <si>
    <r>
      <rPr>
        <sz val="10"/>
        <rFont val="楷体"/>
        <family val="3"/>
        <charset val="134"/>
      </rPr>
      <t>游戏和交互式体验中创建</t>
    </r>
    <r>
      <rPr>
        <sz val="10"/>
        <rFont val="Arial"/>
        <family val="2"/>
      </rPr>
      <t xml:space="preserve"> AI NPC </t>
    </r>
    <r>
      <rPr>
        <sz val="10"/>
        <rFont val="楷体"/>
        <family val="3"/>
        <charset val="134"/>
      </rPr>
      <t>的角色引擎</t>
    </r>
  </si>
  <si>
    <r>
      <rPr>
        <sz val="10"/>
        <rFont val="楷体"/>
        <family val="3"/>
        <charset val="134"/>
      </rPr>
      <t>语音转文字</t>
    </r>
    <phoneticPr fontId="2" type="noConversion"/>
  </si>
  <si>
    <r>
      <rPr>
        <sz val="10"/>
        <rFont val="楷体"/>
        <family val="3"/>
        <charset val="134"/>
      </rPr>
      <t>语音数据转录及理解</t>
    </r>
    <phoneticPr fontId="2" type="noConversion"/>
  </si>
  <si>
    <r>
      <rPr>
        <sz val="10"/>
        <rFont val="楷体"/>
        <family val="3"/>
        <charset val="134"/>
      </rPr>
      <t>销售</t>
    </r>
    <phoneticPr fontId="2" type="noConversion"/>
  </si>
  <si>
    <r>
      <rPr>
        <sz val="10"/>
        <rFont val="楷体"/>
        <family val="3"/>
        <charset val="134"/>
      </rPr>
      <t>为销售团队提供销售平台服务</t>
    </r>
    <phoneticPr fontId="2" type="noConversion"/>
  </si>
  <si>
    <t>应用分类</t>
    <phoneticPr fontId="2" type="noConversion"/>
  </si>
  <si>
    <t>-</t>
    <phoneticPr fontId="2" type="noConversion"/>
  </si>
  <si>
    <t>Series B</t>
  </si>
  <si>
    <t>Less than $1M</t>
  </si>
  <si>
    <t>Series C</t>
  </si>
  <si>
    <t>Series A</t>
  </si>
  <si>
    <t>Series D</t>
  </si>
  <si>
    <t>Venture-Series Unknown</t>
  </si>
  <si>
    <t>Venture -Series Unknown</t>
  </si>
  <si>
    <t>$500M to $1B</t>
  </si>
  <si>
    <t>Seed</t>
  </si>
  <si>
    <t>S10M to S50M</t>
  </si>
  <si>
    <t>S50,000,000</t>
  </si>
  <si>
    <t>S1OM to S50M</t>
  </si>
  <si>
    <t>S50M to S100M</t>
  </si>
  <si>
    <t>S1M to $10M</t>
  </si>
  <si>
    <t>Series B</t>
    <phoneticPr fontId="2" type="noConversion"/>
  </si>
  <si>
    <t>Series C</t>
    <phoneticPr fontId="2" type="noConversion"/>
  </si>
  <si>
    <r>
      <rPr>
        <sz val="10"/>
        <rFont val="宋体"/>
        <family val="3"/>
        <charset val="134"/>
      </rPr>
      <t>日期</t>
    </r>
    <r>
      <rPr>
        <sz val="10"/>
        <rFont val="Arial"/>
        <family val="2"/>
      </rPr>
      <t>2025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日，取人民币美元汇率取</t>
    </r>
    <r>
      <rPr>
        <sz val="10"/>
        <rFont val="Arial"/>
        <family val="3"/>
      </rPr>
      <t>1:0.14</t>
    </r>
    <r>
      <rPr>
        <sz val="10"/>
        <rFont val="宋体"/>
        <family val="3"/>
        <charset val="134"/>
      </rPr>
      <t>，欧元美元汇率</t>
    </r>
    <r>
      <rPr>
        <sz val="10"/>
        <rFont val="Arial"/>
        <family val="3"/>
      </rPr>
      <t>1:1.09</t>
    </r>
    <r>
      <rPr>
        <sz val="10"/>
        <rFont val="宋体"/>
        <family val="3"/>
        <charset val="134"/>
      </rPr>
      <t>，加币美元汇率1:0.7，英镑美元汇率1:1.3</t>
    </r>
    <phoneticPr fontId="2" type="noConversion"/>
  </si>
  <si>
    <t>$100M to $500M</t>
    <phoneticPr fontId="2" type="noConversion"/>
  </si>
  <si>
    <t>$50M to $100M</t>
    <phoneticPr fontId="2" type="noConversion"/>
  </si>
  <si>
    <t>$1M to $10M</t>
    <phoneticPr fontId="2" type="noConversion"/>
  </si>
  <si>
    <r>
      <rPr>
        <b/>
        <sz val="11"/>
        <rFont val="宋体"/>
        <family val="3"/>
        <charset val="134"/>
      </rPr>
      <t>累计</t>
    </r>
    <r>
      <rPr>
        <b/>
        <sz val="11"/>
        <rFont val="楷体"/>
        <family val="3"/>
        <charset val="134"/>
      </rPr>
      <t>融资额（</t>
    </r>
    <r>
      <rPr>
        <b/>
        <sz val="11"/>
        <rFont val="宋体"/>
        <family val="3"/>
        <charset val="134"/>
      </rPr>
      <t>百万美元）</t>
    </r>
    <phoneticPr fontId="2" type="noConversion"/>
  </si>
  <si>
    <t>公司数</t>
    <phoneticPr fontId="2" type="noConversion"/>
  </si>
  <si>
    <t>行业</t>
    <phoneticPr fontId="2" type="noConversion"/>
  </si>
  <si>
    <r>
      <rPr>
        <sz val="10"/>
        <rFont val="宋体"/>
        <family val="3"/>
        <charset val="134"/>
      </rPr>
      <t>数据来源于</t>
    </r>
    <r>
      <rPr>
        <sz val="10"/>
        <rFont val="Arial"/>
        <family val="2"/>
      </rPr>
      <t>crunchbase</t>
    </r>
    <r>
      <rPr>
        <sz val="10"/>
        <rFont val="宋体"/>
        <family val="3"/>
        <charset val="134"/>
      </rPr>
      <t>，筛选上轮融资额五千万美金以上的</t>
    </r>
    <r>
      <rPr>
        <sz val="10"/>
        <rFont val="Arial"/>
        <family val="3"/>
      </rPr>
      <t>AI</t>
    </r>
    <r>
      <rPr>
        <sz val="10"/>
        <rFont val="宋体"/>
        <family val="3"/>
        <charset val="134"/>
      </rPr>
      <t>公司（含模型层、</t>
    </r>
    <r>
      <rPr>
        <sz val="10"/>
        <rFont val="Arial"/>
        <family val="3"/>
      </rPr>
      <t>infra</t>
    </r>
    <r>
      <rPr>
        <sz val="10"/>
        <rFont val="宋体"/>
        <family val="3"/>
        <charset val="134"/>
      </rPr>
      <t>层、应用层），对</t>
    </r>
    <r>
      <rPr>
        <sz val="10"/>
        <rFont val="Arial"/>
        <family val="3"/>
      </rPr>
      <t>AI</t>
    </r>
    <r>
      <rPr>
        <sz val="10"/>
        <rFont val="宋体"/>
        <family val="3"/>
        <charset val="134"/>
      </rPr>
      <t>应用公司进行详细信息补充</t>
    </r>
    <phoneticPr fontId="2" type="noConversion"/>
  </si>
  <si>
    <t>角色扮演</t>
  </si>
  <si>
    <t>AI应用</t>
  </si>
  <si>
    <t>对应用户</t>
  </si>
  <si>
    <t>平均年薪</t>
  </si>
  <si>
    <t>(美元)</t>
  </si>
  <si>
    <t>假设软件使用时</t>
  </si>
  <si>
    <t>间占比</t>
  </si>
  <si>
    <t>假设效率提升</t>
  </si>
  <si>
    <t>增量价值</t>
  </si>
  <si>
    <t>当前年定价</t>
  </si>
  <si>
    <t>当前Take rate</t>
  </si>
  <si>
    <t>Github Copilot</t>
  </si>
  <si>
    <t>代码开发人员</t>
  </si>
  <si>
    <t>Office Copilot</t>
  </si>
  <si>
    <t>办公人员</t>
  </si>
  <si>
    <t>Adobe Firefly</t>
  </si>
  <si>
    <t>美工人员</t>
  </si>
  <si>
    <t>CRM+AI</t>
  </si>
  <si>
    <t>营销人员</t>
  </si>
  <si>
    <t>ITOM+AI</t>
  </si>
  <si>
    <t>运维人员</t>
  </si>
  <si>
    <t>资料来源: Bedrock微信公众号,各公司官网,中金公司研究部</t>
  </si>
  <si>
    <t>图表4: 中期(2025年)渗透率假设下AI带来的增量市场空间</t>
  </si>
  <si>
    <t>(亿美元)</t>
  </si>
  <si>
    <t>22年市场规模</t>
  </si>
  <si>
    <t>假设AI增量提价幅度</t>
  </si>
  <si>
    <t>理论增量空间</t>
  </si>
  <si>
    <t>假设25年中期渗透率</t>
  </si>
  <si>
    <t>25年中期增量空间</t>
  </si>
  <si>
    <t>2C工具类</t>
  </si>
  <si>
    <t>办公软件</t>
  </si>
  <si>
    <t>流式(三件套)</t>
  </si>
  <si>
    <t>版式(PDF)</t>
  </si>
  <si>
    <t>创意软件</t>
  </si>
  <si>
    <t>代码开发工具</t>
  </si>
  <si>
    <t>设计软件</t>
  </si>
  <si>
    <t>CAD</t>
  </si>
  <si>
    <t>EDA</t>
  </si>
  <si>
    <t>2B企业服务类</t>
  </si>
  <si>
    <t>ERP</t>
  </si>
  <si>
    <t>CRM</t>
  </si>
  <si>
    <t>ITOM工具</t>
  </si>
  <si>
    <t>注: 25年中期增量空间基于22年的市场规模测算,暂未考虑原有软件市场本身的增速</t>
  </si>
  <si>
    <t>资料来源: IDC,中金公司研究部</t>
  </si>
  <si>
    <t>图表6:抽成(Take rate)视角下的AI应用提升空间测算</t>
    <phoneticPr fontId="2" type="noConversion"/>
  </si>
  <si>
    <t>智能客服</t>
    <phoneticPr fontId="2" type="noConversion"/>
  </si>
  <si>
    <t>图表3: 国内外AI应用定价和提价空间一览</t>
  </si>
  <si>
    <t>公司/产品</t>
  </si>
  <si>
    <t>AI收费模式</t>
  </si>
  <si>
    <t>原产品定价</t>
  </si>
  <si>
    <t>AI产品定价</t>
  </si>
  <si>
    <t>提价幅度</t>
  </si>
  <si>
    <t>C端工 具 类</t>
  </si>
  <si>
    <t>Office 365</t>
  </si>
  <si>
    <t>AI模块收费</t>
  </si>
  <si>
    <t>Microsoft 365 Copilot月订阅价格30美元</t>
  </si>
  <si>
    <t>Notion Al</t>
  </si>
  <si>
    <t>Plus版月订阅价格10美元,Business版月订</t>
  </si>
  <si>
    <t>Notion AI月订阅价格10美元</t>
  </si>
  <si>
    <t>GitHub Copilot</t>
  </si>
  <si>
    <t>间接提价</t>
  </si>
  <si>
    <t>--</t>
  </si>
  <si>
    <t>Adobe</t>
  </si>
  <si>
    <t>Photoshop月订阅价格为20.99美元</t>
  </si>
  <si>
    <t>福昕软件</t>
  </si>
  <si>
    <t>B端企业服务类</t>
  </si>
  <si>
    <t>SAP</t>
  </si>
  <si>
    <t>Dynamics 365</t>
  </si>
  <si>
    <t>AI模块收费+间接提价</t>
  </si>
  <si>
    <t>AI模块相较专业版提价42%</t>
  </si>
  <si>
    <t>Salesforce</t>
  </si>
  <si>
    <t>AI模块相较企业版提价30%</t>
  </si>
  <si>
    <t>UiPath</t>
  </si>
  <si>
    <t>专业版420美元每月起,企业版定价更高</t>
  </si>
  <si>
    <t>Al Center功能只能在专业版试用,在企业版中正式提供</t>
  </si>
  <si>
    <t>焦点科技</t>
  </si>
  <si>
    <t>原产品ARPU为5-6万元每年</t>
  </si>
  <si>
    <t>1个月/6个月/1年的AI模块售价分别为1,980/5,980/9,980元</t>
  </si>
  <si>
    <t>鼎捷软件</t>
  </si>
  <si>
    <t>AI模块收费+按量收费</t>
  </si>
  <si>
    <t>中型客户ERP项目数百万元量级</t>
  </si>
  <si>
    <t>汉得信息</t>
  </si>
  <si>
    <t>AIGC中台价格数十万元起</t>
  </si>
  <si>
    <t>新致软件</t>
  </si>
  <si>
    <t>大型客户项目数千万元量级</t>
  </si>
  <si>
    <t>钉钉</t>
  </si>
  <si>
    <t>专业版9,800元/年;专属版98,000元/年</t>
  </si>
  <si>
    <t>资料来源: 各公司官网,中金公司研究部</t>
  </si>
  <si>
    <t>相较订阅版提价24%</t>
    <phoneticPr fontId="2" type="noConversion"/>
  </si>
  <si>
    <t>相较原四个版本,提价幅度为240%/136%/83%/53%</t>
    <phoneticPr fontId="2" type="noConversion"/>
  </si>
  <si>
    <t>Microsoft 365商业基础版/商业专业版/E3/E5月订阅价格12.5/22/36/57美元</t>
    <phoneticPr fontId="2" type="noConversion"/>
  </si>
  <si>
    <t>相较Plus版提价100%,相较Business版提价56%</t>
    <phoneticPr fontId="2" type="noConversion"/>
  </si>
  <si>
    <t>GitHub Copilot订阅价格为每月10美元或每年100美元</t>
    <phoneticPr fontId="2" type="noConversion"/>
  </si>
  <si>
    <t>支持对话生成代码、自动编写请求描述、快速查找命令行等功能的GitHub Copilot X面向Copilot订阅用户开放测试申请</t>
    <phoneticPr fontId="2" type="noConversion"/>
  </si>
  <si>
    <t>订阅用户可以获得25个credits,并可每月以4.99美元获得100个credits,月底点数清空重置</t>
    <phoneticPr fontId="2" type="noConversion"/>
  </si>
  <si>
    <t>PDF editor Suite个人版和企业版定价分别为未单独定价,但AI功能129/159美元/年</t>
    <phoneticPr fontId="2" type="noConversion"/>
  </si>
  <si>
    <t>只面向云端订阅用户提供,总结、翻译、改写、问答功能均有一定限额</t>
    <phoneticPr fontId="2" type="noConversion"/>
  </si>
  <si>
    <t>新会员可以获得200万个tokens额度;可选择每月9.9美元购买假设每月均使用 200万个tokens额度</t>
    <phoneticPr fontId="2" type="noConversion"/>
  </si>
  <si>
    <t>PDF Element年订阅价格为79.99美元;永久授权定价为129.99美元</t>
    <phoneticPr fontId="2" type="noConversion"/>
  </si>
  <si>
    <t>假设每月均使用Al,则相较年订阅价格提价149%</t>
    <phoneticPr fontId="2" type="noConversion"/>
  </si>
  <si>
    <t>3Q23推出全新的生成式AI赋能的云ERP产品提价30%,并为老客户保留升级到新产品的选项</t>
    <phoneticPr fontId="2" type="noConversion"/>
  </si>
  <si>
    <t xml:space="preserve"> 专业版用户Microsoft Sales Copilot定价为每月40美元;企业版用户免费使用Copilot</t>
    <phoneticPr fontId="2" type="noConversion"/>
  </si>
  <si>
    <t>Microsoft Sales专业版/企业版月订阅价格分别为65/95美元</t>
    <phoneticPr fontId="2" type="noConversion"/>
  </si>
  <si>
    <t>Sales/Service Cloud的企业版/无限版月订阅价格分别为165/330美元</t>
    <phoneticPr fontId="2" type="noConversion"/>
  </si>
  <si>
    <t>无限版支持免费 使用Sales/Servive GPT模块,企业版Sales/Service GPT月订阅价格为50美元</t>
    <phoneticPr fontId="2" type="noConversion"/>
  </si>
  <si>
    <t>按照1年AI模块售价,相较原产品提价约20%</t>
    <phoneticPr fontId="2" type="noConversion"/>
  </si>
  <si>
    <t>企业知识库产品客单价数十万元;ChatFile单账号基础版(每月1,000次)199元/月、标准版(每月2,000次)399元/月、专业版(每月5,000次)999元/月</t>
    <phoneticPr fontId="2" type="noConversion"/>
  </si>
  <si>
    <t>企业知识库项目相较原项目提价幅度在数十百分点</t>
    <phoneticPr fontId="2" type="noConversion"/>
  </si>
  <si>
    <t>AIGC中台项目相较原项目提价幅度在数十百分点</t>
    <phoneticPr fontId="2" type="noConversion"/>
  </si>
  <si>
    <t xml:space="preserve">面向大B端客户提供企业知识库搭建,客单价数百万元;面向小B客户(保险代理人)提供机器人产品,年收费数百元每账号 </t>
    <phoneticPr fontId="2" type="noConversion"/>
  </si>
  <si>
    <t>专业版19,800元20万次大模型调用额度;专属版118,000元45万次大模型调用额度;增购包3,000元5万次大模型调用额度</t>
    <phoneticPr fontId="2" type="noConversion"/>
  </si>
  <si>
    <t>专业版/专属版相较原有定价分别提价约200%/120%(不考虑用量增购)</t>
    <phoneticPr fontId="2" type="noConversion"/>
  </si>
  <si>
    <t>Wondershare PDF element</t>
    <phoneticPr fontId="2" type="noConversion"/>
  </si>
  <si>
    <r>
      <rPr>
        <sz val="14"/>
        <rFont val="MingLiU"/>
        <family val="3"/>
        <charset val="136"/>
      </rPr>
      <t>图表</t>
    </r>
    <r>
      <rPr>
        <sz val="15"/>
        <rFont val="Arial"/>
        <family val="2"/>
      </rPr>
      <t>8</t>
    </r>
    <r>
      <rPr>
        <sz val="18"/>
        <rFont val="SimSun"/>
        <family val="3"/>
        <charset val="134"/>
      </rPr>
      <t>：</t>
    </r>
    <r>
      <rPr>
        <sz val="14"/>
        <rFont val="MingLiU"/>
        <family val="3"/>
        <charset val="136"/>
      </rPr>
      <t>不同大模型</t>
    </r>
    <r>
      <rPr>
        <sz val="15"/>
        <rFont val="Arial"/>
        <family val="2"/>
      </rPr>
      <t>API</t>
    </r>
    <r>
      <rPr>
        <sz val="14"/>
        <rFont val="MingLiU"/>
        <family val="3"/>
        <charset val="136"/>
      </rPr>
      <t>调用价格</t>
    </r>
  </si>
  <si>
    <r>
      <rPr>
        <sz val="12"/>
        <rFont val="MingLiU"/>
        <family val="3"/>
        <charset val="136"/>
      </rPr>
      <t>千</t>
    </r>
    <r>
      <rPr>
        <b/>
        <sz val="12"/>
        <rFont val="Arial"/>
        <family val="2"/>
      </rPr>
      <t>tokens</t>
    </r>
    <r>
      <rPr>
        <sz val="12"/>
        <rFont val="MingLiU"/>
        <family val="3"/>
        <charset val="136"/>
      </rPr>
      <t>价格（元）</t>
    </r>
  </si>
  <si>
    <r>
      <rPr>
        <b/>
        <sz val="12"/>
        <rFont val="Arial"/>
        <family val="2"/>
      </rPr>
      <t xml:space="preserve">1 </t>
    </r>
    <r>
      <rPr>
        <b/>
        <sz val="12"/>
        <rFont val="Arial"/>
        <family val="2"/>
      </rPr>
      <t>token</t>
    </r>
    <r>
      <rPr>
        <sz val="12"/>
        <rFont val="MingLiU"/>
        <family val="3"/>
        <charset val="136"/>
      </rPr>
      <t>对应中文字符数</t>
    </r>
  </si>
  <si>
    <r>
      <rPr>
        <sz val="11"/>
        <rFont val="Arial"/>
        <family val="2"/>
      </rPr>
      <t>OpenAI</t>
    </r>
  </si>
  <si>
    <r>
      <rPr>
        <sz val="11"/>
        <rFont val="Arial"/>
        <family val="2"/>
      </rPr>
      <t>GPT-4 (8K context)</t>
    </r>
  </si>
  <si>
    <r>
      <rPr>
        <sz val="11"/>
        <rFont val="Arial"/>
        <family val="2"/>
      </rPr>
      <t>0.44</t>
    </r>
  </si>
  <si>
    <r>
      <rPr>
        <sz val="11"/>
        <rFont val="Arial"/>
        <family val="2"/>
      </rPr>
      <t>0.5</t>
    </r>
  </si>
  <si>
    <r>
      <rPr>
        <sz val="11"/>
        <rFont val="Arial"/>
        <family val="2"/>
      </rPr>
      <t>880</t>
    </r>
  </si>
  <si>
    <r>
      <rPr>
        <sz val="11"/>
        <rFont val="Arial"/>
        <family val="2"/>
      </rPr>
      <t>GPT-4 (32K context)</t>
    </r>
  </si>
  <si>
    <r>
      <rPr>
        <sz val="11"/>
        <rFont val="Arial"/>
        <family val="2"/>
      </rPr>
      <t>0.88</t>
    </r>
  </si>
  <si>
    <r>
      <rPr>
        <sz val="11"/>
        <rFont val="Arial"/>
        <family val="2"/>
      </rPr>
      <t>1,760</t>
    </r>
  </si>
  <si>
    <r>
      <rPr>
        <sz val="11"/>
        <rFont val="Arial"/>
        <family val="2"/>
      </rPr>
      <t>GPT-3.5 turbo (4K context)</t>
    </r>
  </si>
  <si>
    <r>
      <rPr>
        <sz val="11"/>
        <rFont val="Arial"/>
        <family val="2"/>
      </rPr>
      <t>0.015</t>
    </r>
  </si>
  <si>
    <r>
      <rPr>
        <sz val="11"/>
        <rFont val="Arial"/>
        <family val="2"/>
      </rPr>
      <t>30</t>
    </r>
  </si>
  <si>
    <r>
      <rPr>
        <sz val="11"/>
        <rFont val="Arial"/>
        <family val="2"/>
      </rPr>
      <t>0.029</t>
    </r>
  </si>
  <si>
    <r>
      <rPr>
        <sz val="11"/>
        <rFont val="Arial"/>
        <family val="2"/>
      </rPr>
      <t>58</t>
    </r>
  </si>
  <si>
    <r>
      <rPr>
        <sz val="12"/>
        <rFont val="MingLiU"/>
        <family val="3"/>
        <charset val="136"/>
      </rPr>
      <t>智谱</t>
    </r>
    <r>
      <rPr>
        <sz val="11"/>
        <rFont val="Arial"/>
        <family val="2"/>
      </rPr>
      <t>Al</t>
    </r>
  </si>
  <si>
    <r>
      <rPr>
        <sz val="11"/>
        <rFont val="Arial"/>
        <family val="2"/>
      </rPr>
      <t>ChatGLM-Pro (8K context)</t>
    </r>
  </si>
  <si>
    <r>
      <rPr>
        <sz val="11"/>
        <rFont val="Arial"/>
        <family val="2"/>
      </rPr>
      <t>0.01</t>
    </r>
  </si>
  <si>
    <r>
      <rPr>
        <sz val="11"/>
        <rFont val="Arial"/>
        <family val="2"/>
      </rPr>
      <t>1.8</t>
    </r>
  </si>
  <si>
    <r>
      <rPr>
        <sz val="11"/>
        <rFont val="Arial"/>
        <family val="2"/>
      </rPr>
      <t>6</t>
    </r>
  </si>
  <si>
    <r>
      <rPr>
        <sz val="11"/>
        <rFont val="Arial"/>
        <family val="2"/>
      </rPr>
      <t>ChatGLM-Std (8K context)</t>
    </r>
  </si>
  <si>
    <r>
      <rPr>
        <sz val="11"/>
        <rFont val="Arial"/>
        <family val="2"/>
      </rPr>
      <t>0.005</t>
    </r>
  </si>
  <si>
    <r>
      <rPr>
        <sz val="11"/>
        <rFont val="Arial"/>
        <family val="2"/>
      </rPr>
      <t>3</t>
    </r>
  </si>
  <si>
    <r>
      <rPr>
        <sz val="11"/>
        <rFont val="Arial"/>
        <family val="2"/>
      </rPr>
      <t>ChatGLM-Lite (8K context)</t>
    </r>
  </si>
  <si>
    <r>
      <rPr>
        <sz val="11"/>
        <rFont val="Arial"/>
        <family val="2"/>
      </rPr>
      <t>0.002</t>
    </r>
  </si>
  <si>
    <r>
      <rPr>
        <sz val="11"/>
        <rFont val="Arial"/>
        <family val="2"/>
      </rPr>
      <t>1</t>
    </r>
  </si>
  <si>
    <r>
      <rPr>
        <sz val="11"/>
        <rFont val="Arial"/>
        <family val="2"/>
      </rPr>
      <t>0.004</t>
    </r>
  </si>
  <si>
    <r>
      <rPr>
        <sz val="11"/>
        <rFont val="Arial"/>
        <family val="2"/>
      </rPr>
      <t>2</t>
    </r>
  </si>
  <si>
    <r>
      <rPr>
        <sz val="12"/>
        <rFont val="MingLiU"/>
        <family val="3"/>
        <charset val="136"/>
      </rPr>
      <t>百度</t>
    </r>
  </si>
  <si>
    <r>
      <rPr>
        <sz val="12"/>
        <rFont val="MingLiU"/>
        <family val="3"/>
        <charset val="136"/>
      </rPr>
      <t>文心一言</t>
    </r>
  </si>
  <si>
    <r>
      <rPr>
        <sz val="11"/>
        <rFont val="Arial"/>
        <family val="2"/>
      </rPr>
      <t>0.012</t>
    </r>
  </si>
  <si>
    <r>
      <rPr>
        <sz val="11"/>
        <rFont val="Arial"/>
        <family val="2"/>
      </rPr>
      <t>12</t>
    </r>
  </si>
  <si>
    <r>
      <rPr>
        <sz val="12"/>
        <rFont val="MingLiU"/>
        <family val="3"/>
        <charset val="136"/>
      </rPr>
      <t>腾讯</t>
    </r>
  </si>
  <si>
    <r>
      <rPr>
        <sz val="12"/>
        <rFont val="MingLiU"/>
        <family val="3"/>
        <charset val="136"/>
      </rPr>
      <t>混元高级版</t>
    </r>
  </si>
  <si>
    <r>
      <rPr>
        <sz val="11"/>
        <rFont val="Arial"/>
        <family val="2"/>
      </rPr>
      <t>0.1</t>
    </r>
  </si>
  <si>
    <r>
      <rPr>
        <sz val="11"/>
        <rFont val="Arial"/>
        <family val="2"/>
      </rPr>
      <t>56</t>
    </r>
  </si>
  <si>
    <r>
      <rPr>
        <sz val="12"/>
        <rFont val="MingLiU"/>
        <family val="3"/>
        <charset val="136"/>
      </rPr>
      <t>混元标准版</t>
    </r>
  </si>
  <si>
    <r>
      <rPr>
        <sz val="12"/>
        <rFont val="MingLiU"/>
        <family val="3"/>
        <charset val="136"/>
      </rPr>
      <t>科大讯飞</t>
    </r>
  </si>
  <si>
    <r>
      <rPr>
        <sz val="12"/>
        <rFont val="MingLiU"/>
        <family val="3"/>
        <charset val="136"/>
      </rPr>
      <t>星火</t>
    </r>
    <r>
      <rPr>
        <sz val="11"/>
        <rFont val="Arial"/>
        <family val="2"/>
      </rPr>
      <t>V1.5</t>
    </r>
  </si>
  <si>
    <r>
      <rPr>
        <sz val="11"/>
        <rFont val="Arial"/>
        <family val="2"/>
      </rPr>
      <t>0.018</t>
    </r>
  </si>
  <si>
    <r>
      <rPr>
        <sz val="11"/>
        <rFont val="Arial"/>
        <family val="2"/>
      </rPr>
      <t>1.5</t>
    </r>
  </si>
  <si>
    <r>
      <rPr>
        <sz val="12"/>
        <rFont val="MingLiU"/>
        <family val="3"/>
        <charset val="136"/>
      </rPr>
      <t>星火</t>
    </r>
    <r>
      <rPr>
        <sz val="11"/>
        <rFont val="Arial"/>
        <family val="2"/>
      </rPr>
      <t>V2.0</t>
    </r>
  </si>
  <si>
    <r>
      <rPr>
        <sz val="11"/>
        <rFont val="Arial"/>
        <family val="2"/>
      </rPr>
      <t>0.036</t>
    </r>
  </si>
  <si>
    <r>
      <rPr>
        <sz val="11"/>
        <rFont val="Arial"/>
        <family val="2"/>
      </rPr>
      <t>24</t>
    </r>
  </si>
  <si>
    <r>
      <rPr>
        <sz val="11"/>
        <rFont val="Arial"/>
        <family val="2"/>
      </rPr>
      <t>Minimax</t>
    </r>
  </si>
  <si>
    <r>
      <rPr>
        <sz val="11"/>
        <rFont val="Arial"/>
        <family val="2"/>
      </rPr>
      <t>T2T</t>
    </r>
  </si>
  <si>
    <r>
      <rPr>
        <sz val="11"/>
        <rFont val="Arial"/>
        <family val="2"/>
      </rPr>
      <t>0.75</t>
    </r>
  </si>
  <si>
    <r>
      <rPr>
        <sz val="11"/>
        <rFont val="Arial"/>
        <family val="2"/>
      </rPr>
      <t>20</t>
    </r>
  </si>
  <si>
    <r>
      <rPr>
        <sz val="10"/>
        <rFont val="MingLiU"/>
        <family val="3"/>
        <charset val="136"/>
      </rPr>
      <t>铸料来源；各公司官网.中金公司研究部</t>
    </r>
  </si>
  <si>
    <t>模型</t>
    <phoneticPr fontId="2" type="noConversion"/>
  </si>
  <si>
    <t>百万中文字符价格（元）</t>
    <phoneticPr fontId="2" type="noConversion"/>
  </si>
  <si>
    <t>GPT-3.5 turbo (16K context)</t>
    <phoneticPr fontId="2" type="noConversion"/>
  </si>
  <si>
    <t>ChatGLW-Lite (32K context)</t>
    <phoneticPr fontId="2" type="noConversion"/>
  </si>
  <si>
    <r>
      <rPr>
        <sz val="10"/>
        <rFont val="MingLiU"/>
        <family val="3"/>
        <charset val="136"/>
      </rPr>
      <t>注：</t>
    </r>
    <r>
      <rPr>
        <sz val="10"/>
        <rFont val="Arial"/>
        <family val="2"/>
      </rPr>
      <t>OpenAI GPT-3.5 turbo</t>
    </r>
    <r>
      <rPr>
        <sz val="10"/>
        <rFont val="MingLiU"/>
        <family val="3"/>
        <charset val="136"/>
      </rPr>
      <t>和</t>
    </r>
    <r>
      <rPr>
        <sz val="10"/>
        <rFont val="Arial"/>
        <family val="2"/>
      </rPr>
      <t>GPT4</t>
    </r>
    <r>
      <rPr>
        <sz val="10"/>
        <rFont val="宋体"/>
        <family val="2"/>
        <charset val="134"/>
      </rPr>
      <t>模</t>
    </r>
    <r>
      <rPr>
        <sz val="10"/>
        <rFont val="MingLiU"/>
        <family val="3"/>
        <charset val="136"/>
      </rPr>
      <t>型取输出价格，</t>
    </r>
    <r>
      <rPr>
        <sz val="10"/>
        <rFont val="宋体"/>
        <family val="3"/>
        <charset val="134"/>
      </rPr>
      <t>美元</t>
    </r>
    <r>
      <rPr>
        <sz val="10"/>
        <rFont val="MingLiU"/>
        <family val="3"/>
        <charset val="136"/>
      </rPr>
      <t>与人民币汇率取</t>
    </r>
    <r>
      <rPr>
        <sz val="10"/>
        <rFont val="Arial"/>
        <family val="2"/>
      </rPr>
      <t>1:7.3</t>
    </r>
    <phoneticPr fontId="2" type="noConversion"/>
  </si>
  <si>
    <t>大模型厂商</t>
    <phoneticPr fontId="2" type="noConversion"/>
  </si>
  <si>
    <t>已有数据</t>
    <phoneticPr fontId="2" type="noConversion"/>
  </si>
  <si>
    <r>
      <t>2024</t>
    </r>
    <r>
      <rPr>
        <sz val="10"/>
        <rFont val="宋体"/>
        <family val="3"/>
        <charset val="134"/>
      </rPr>
      <t>年9-12月预估数据</t>
    </r>
    <phoneticPr fontId="2" type="noConversion"/>
  </si>
  <si>
    <t>北美</t>
    <phoneticPr fontId="2" type="noConversion"/>
  </si>
  <si>
    <t>欧洲</t>
    <phoneticPr fontId="2" type="noConversion"/>
  </si>
  <si>
    <t>拉丁美洲</t>
    <phoneticPr fontId="2" type="noConversion"/>
  </si>
  <si>
    <t>中国</t>
    <phoneticPr fontId="2" type="noConversion"/>
  </si>
  <si>
    <t>日本&amp;韩国</t>
    <phoneticPr fontId="2" type="noConversion"/>
  </si>
  <si>
    <t>东南亚</t>
    <phoneticPr fontId="2" type="noConversion"/>
  </si>
  <si>
    <t>其他</t>
    <phoneticPr fontId="2" type="noConversion"/>
  </si>
  <si>
    <t>印度</t>
    <phoneticPr fontId="2" type="noConversion"/>
  </si>
  <si>
    <t>总融资额</t>
    <phoneticPr fontId="2" type="noConversion"/>
  </si>
  <si>
    <r>
      <rPr>
        <b/>
        <sz val="10"/>
        <rFont val="楷体"/>
        <family val="3"/>
        <charset val="134"/>
      </rPr>
      <t>应用分类</t>
    </r>
    <phoneticPr fontId="2" type="noConversion"/>
  </si>
  <si>
    <r>
      <rPr>
        <sz val="10"/>
        <rFont val="楷体"/>
        <family val="3"/>
        <charset val="134"/>
      </rPr>
      <t>角色扮演</t>
    </r>
  </si>
  <si>
    <t>上轮融资额
（百万美元）</t>
    <phoneticPr fontId="2" type="noConversion"/>
  </si>
  <si>
    <t>累计融资额
（百万美元）</t>
    <phoneticPr fontId="2" type="noConversion"/>
  </si>
  <si>
    <t>-</t>
  </si>
  <si>
    <t>-</t>
    <phoneticPr fontId="2" type="noConversion"/>
  </si>
  <si>
    <t>年营收估测
（百万美元）</t>
  </si>
  <si>
    <t>年营收估测
（百万美元）</t>
    <phoneticPr fontId="2" type="noConversion"/>
  </si>
  <si>
    <t>上轮融资额
（百万美元）</t>
  </si>
  <si>
    <t>累计融资额
（百万美元）</t>
  </si>
  <si>
    <r>
      <t>AI</t>
    </r>
    <r>
      <rPr>
        <b/>
        <sz val="10"/>
        <rFont val="楷体"/>
        <family val="3"/>
        <charset val="134"/>
      </rPr>
      <t>行业分类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</si>
</sst>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24" formatCode="\$#,##0_);[Red]\(\$#,##0\)"/>
    <numFmt numFmtId="176" formatCode="#,##0_);[Red]\(#,##0\)"/>
    <numFmt numFmtId="177" formatCode="0_ "/>
    <numFmt numFmtId="178" formatCode="0_);[Red]\(0\)"/>
    <numFmt numFmtId="179" formatCode="0.0_ "/>
  </numFmts>
  <fonts count="26">
    <font>
      <sz val="10"/>
      <name val="Arial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3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楷体"/>
      <family val="3"/>
      <charset val="134"/>
    </font>
    <font>
      <sz val="10"/>
      <name val="楷体"/>
      <family val="3"/>
      <charset val="134"/>
    </font>
    <font>
      <b/>
      <sz val="10"/>
      <name val="楷体"/>
      <family val="3"/>
      <charset val="134"/>
    </font>
    <font>
      <sz val="10"/>
      <name val="Arial"/>
      <family val="3"/>
      <charset val="134"/>
    </font>
    <font>
      <b/>
      <sz val="11"/>
      <name val="Arial"/>
      <family val="3"/>
      <charset val="134"/>
    </font>
    <font>
      <b/>
      <sz val="11"/>
      <name val="宋体"/>
      <family val="3"/>
      <charset val="134"/>
    </font>
    <font>
      <sz val="10"/>
      <name val="宋体"/>
      <family val="2"/>
      <charset val="134"/>
    </font>
    <font>
      <sz val="7"/>
      <color rgb="FF666666"/>
      <name val="微软雅黑"/>
      <family val="2"/>
      <charset val="134"/>
    </font>
    <font>
      <sz val="7"/>
      <color rgb="FF666666"/>
      <name val="楷体"/>
      <family val="3"/>
      <charset val="134"/>
    </font>
    <font>
      <b/>
      <sz val="7"/>
      <color rgb="FF666666"/>
      <name val="楷体"/>
      <family val="3"/>
      <charset val="134"/>
    </font>
    <font>
      <sz val="14"/>
      <name val="MingLiU"/>
      <family val="3"/>
      <charset val="136"/>
    </font>
    <font>
      <sz val="15"/>
      <name val="Arial"/>
      <family val="2"/>
    </font>
    <font>
      <sz val="18"/>
      <name val="SimSun"/>
      <family val="3"/>
      <charset val="134"/>
    </font>
    <font>
      <b/>
      <sz val="12"/>
      <name val="Arial"/>
      <family val="2"/>
    </font>
    <font>
      <sz val="12"/>
      <name val="MingLiU"/>
      <family val="3"/>
      <charset val="136"/>
    </font>
    <font>
      <sz val="10"/>
      <name val="MingLiU"/>
      <family val="3"/>
      <charset val="136"/>
    </font>
    <font>
      <sz val="10"/>
      <name val="Arial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E8EAEC"/>
      </left>
      <right/>
      <top style="medium">
        <color rgb="FFE8EAEC"/>
      </top>
      <bottom/>
      <diagonal/>
    </border>
    <border>
      <left/>
      <right/>
      <top style="medium">
        <color rgb="FFE8EAEC"/>
      </top>
      <bottom/>
      <diagonal/>
    </border>
    <border>
      <left style="medium">
        <color rgb="FFE8EAEC"/>
      </left>
      <right/>
      <top/>
      <bottom/>
      <diagonal/>
    </border>
    <border>
      <left/>
      <right style="medium">
        <color rgb="FFE8EAEC"/>
      </right>
      <top style="medium">
        <color rgb="FFE8EAEC"/>
      </top>
      <bottom/>
      <diagonal/>
    </border>
    <border>
      <left style="medium">
        <color rgb="FFE8EAEC"/>
      </left>
      <right style="medium">
        <color rgb="FFE8EAEC"/>
      </right>
      <top style="medium">
        <color rgb="FFE8EAEC"/>
      </top>
      <bottom/>
      <diagonal/>
    </border>
    <border>
      <left style="medium">
        <color rgb="FFE8EAEC"/>
      </left>
      <right style="medium">
        <color rgb="FFE8EAEC"/>
      </right>
      <top/>
      <bottom/>
      <diagonal/>
    </border>
    <border>
      <left style="medium">
        <color rgb="FFE8EAEC"/>
      </left>
      <right/>
      <top style="medium">
        <color rgb="FFE8EAEC"/>
      </top>
      <bottom style="medium">
        <color rgb="FFE8EAEC"/>
      </bottom>
      <diagonal/>
    </border>
    <border>
      <left/>
      <right/>
      <top style="medium">
        <color rgb="FFE8EAEC"/>
      </top>
      <bottom style="medium">
        <color rgb="FFE8EAEC"/>
      </bottom>
      <diagonal/>
    </border>
    <border>
      <left/>
      <right style="medium">
        <color rgb="FFE8EAEC"/>
      </right>
      <top style="medium">
        <color rgb="FFE8EAEC"/>
      </top>
      <bottom style="medium">
        <color rgb="FFE8EAEC"/>
      </bottom>
      <diagonal/>
    </border>
    <border>
      <left style="medium">
        <color rgb="FFE8EAEC"/>
      </left>
      <right style="medium">
        <color rgb="FFE8EAEC"/>
      </right>
      <top/>
      <bottom style="medium">
        <color rgb="FFE8EAEC"/>
      </bottom>
      <diagonal/>
    </border>
    <border>
      <left/>
      <right style="medium">
        <color rgb="FFE8EAEC"/>
      </right>
      <top/>
      <bottom/>
      <diagonal/>
    </border>
    <border>
      <left/>
      <right/>
      <top/>
      <bottom style="medium">
        <color rgb="FFE8EAEC"/>
      </bottom>
      <diagonal/>
    </border>
    <border>
      <left/>
      <right style="medium">
        <color rgb="FFE8EAEC"/>
      </right>
      <top/>
      <bottom style="medium">
        <color rgb="FFE8EAEC"/>
      </bottom>
      <diagonal/>
    </border>
    <border>
      <left style="medium">
        <color rgb="FFE8EAEC"/>
      </left>
      <right/>
      <top/>
      <bottom style="medium">
        <color rgb="FFE8EAE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3">
      <alignment vertical="center"/>
    </xf>
    <xf numFmtId="0" fontId="6" fillId="0" borderId="3">
      <alignment vertical="center"/>
    </xf>
    <xf numFmtId="0" fontId="1" fillId="0" borderId="3">
      <alignment vertical="center"/>
    </xf>
  </cellStyleXfs>
  <cellXfs count="97">
    <xf numFmtId="0" fontId="0" fillId="0" borderId="0" xfId="0">
      <alignment vertical="center"/>
    </xf>
    <xf numFmtId="0" fontId="12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4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24" fontId="6" fillId="0" borderId="0" xfId="0" applyNumberFormat="1" applyFont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2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24" fontId="1" fillId="0" borderId="3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1" applyAlignment="1">
      <alignment horizontal="center" vertical="center"/>
    </xf>
    <xf numFmtId="0" fontId="7" fillId="0" borderId="0" xfId="0" applyFont="1" applyAlignment="1">
      <alignment horizontal="center" vertical="center"/>
    </xf>
    <xf numFmtId="24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3" xfId="1" applyAlignment="1">
      <alignment horizontal="center" vertical="top"/>
    </xf>
    <xf numFmtId="24" fontId="1" fillId="0" borderId="0" xfId="0" applyNumberFormat="1" applyFont="1" applyAlignment="1">
      <alignment horizontal="center"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10" fillId="0" borderId="0" xfId="0" applyFont="1">
      <alignment vertical="center"/>
    </xf>
    <xf numFmtId="0" fontId="17" fillId="2" borderId="4" xfId="0" applyFont="1" applyFill="1" applyBorder="1" applyAlignment="1">
      <alignment horizontal="left" vertical="center" wrapText="1"/>
    </xf>
    <xf numFmtId="0" fontId="17" fillId="2" borderId="6" xfId="0" applyFont="1" applyFill="1" applyBorder="1" applyAlignment="1">
      <alignment horizontal="left" vertical="center" wrapText="1"/>
    </xf>
    <xf numFmtId="9" fontId="17" fillId="2" borderId="4" xfId="0" applyNumberFormat="1" applyFont="1" applyFill="1" applyBorder="1" applyAlignment="1">
      <alignment horizontal="lef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center" vertical="center" wrapText="1"/>
    </xf>
    <xf numFmtId="3" fontId="17" fillId="2" borderId="4" xfId="0" applyNumberFormat="1" applyFont="1" applyFill="1" applyBorder="1" applyAlignment="1">
      <alignment horizontal="center" vertical="center" wrapText="1"/>
    </xf>
    <xf numFmtId="9" fontId="17" fillId="2" borderId="4" xfId="0" applyNumberFormat="1" applyFont="1" applyFill="1" applyBorder="1" applyAlignment="1">
      <alignment horizontal="center" vertical="center" wrapText="1"/>
    </xf>
    <xf numFmtId="10" fontId="17" fillId="2" borderId="8" xfId="0" applyNumberFormat="1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9" fontId="0" fillId="0" borderId="0" xfId="0" applyNumberFormat="1">
      <alignment vertical="center"/>
    </xf>
    <xf numFmtId="0" fontId="17" fillId="2" borderId="9" xfId="0" applyFont="1" applyFill="1" applyBorder="1" applyAlignment="1">
      <alignment horizontal="left" vertical="center" wrapText="1"/>
    </xf>
    <xf numFmtId="0" fontId="16" fillId="2" borderId="5" xfId="0" applyFont="1" applyFill="1" applyBorder="1" applyAlignment="1">
      <alignment vertical="center" wrapText="1"/>
    </xf>
    <xf numFmtId="0" fontId="16" fillId="2" borderId="7" xfId="0" applyFont="1" applyFill="1" applyBorder="1" applyAlignment="1">
      <alignment vertical="center" wrapText="1"/>
    </xf>
    <xf numFmtId="0" fontId="16" fillId="2" borderId="8" xfId="0" applyFont="1" applyFill="1" applyBorder="1" applyAlignment="1">
      <alignment vertical="center" wrapText="1"/>
    </xf>
    <xf numFmtId="0" fontId="16" fillId="2" borderId="12" xfId="0" applyFont="1" applyFill="1" applyBorder="1" applyAlignment="1">
      <alignment vertical="center" wrapText="1"/>
    </xf>
    <xf numFmtId="0" fontId="16" fillId="2" borderId="11" xfId="0" applyFont="1" applyFill="1" applyBorder="1" applyAlignment="1">
      <alignment vertical="center" wrapText="1"/>
    </xf>
    <xf numFmtId="0" fontId="0" fillId="0" borderId="3" xfId="0" applyBorder="1">
      <alignment vertical="center"/>
    </xf>
    <xf numFmtId="0" fontId="16" fillId="2" borderId="18" xfId="0" applyFont="1" applyFill="1" applyBorder="1" applyAlignment="1">
      <alignment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16" fillId="2" borderId="4" xfId="0" applyFont="1" applyFill="1" applyBorder="1">
      <alignment vertical="center"/>
    </xf>
    <xf numFmtId="0" fontId="16" fillId="2" borderId="17" xfId="0" applyFont="1" applyFill="1" applyBorder="1">
      <alignment vertical="center"/>
    </xf>
    <xf numFmtId="0" fontId="16" fillId="2" borderId="15" xfId="0" applyFont="1" applyFill="1" applyBorder="1">
      <alignment vertical="center"/>
    </xf>
    <xf numFmtId="0" fontId="16" fillId="2" borderId="11" xfId="0" applyFont="1" applyFill="1" applyBorder="1">
      <alignment vertical="center"/>
    </xf>
    <xf numFmtId="0" fontId="16" fillId="2" borderId="12" xfId="0" applyFont="1" applyFill="1" applyBorder="1">
      <alignment vertical="center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3" fillId="0" borderId="3" xfId="0" applyFont="1" applyBorder="1" applyAlignment="1">
      <alignment horizontal="justify" vertical="top"/>
    </xf>
    <xf numFmtId="0" fontId="23" fillId="0" borderId="3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center"/>
    </xf>
    <xf numFmtId="0" fontId="25" fillId="0" borderId="3" xfId="0" applyFont="1" applyBorder="1" applyAlignment="1">
      <alignment vertical="top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24" fontId="9" fillId="0" borderId="0" xfId="0" applyNumberFormat="1" applyFont="1" applyAlignment="1">
      <alignment horizontal="center" vertical="center"/>
    </xf>
    <xf numFmtId="0" fontId="8" fillId="0" borderId="3" xfId="1" applyFont="1" applyAlignment="1">
      <alignment horizontal="center" vertical="center"/>
    </xf>
    <xf numFmtId="0" fontId="5" fillId="0" borderId="3" xfId="1" applyFont="1" applyAlignment="1">
      <alignment horizontal="center" vertical="center"/>
    </xf>
    <xf numFmtId="14" fontId="8" fillId="0" borderId="3" xfId="1" applyNumberFormat="1" applyFont="1" applyAlignment="1">
      <alignment horizontal="center" vertical="center"/>
    </xf>
    <xf numFmtId="24" fontId="8" fillId="0" borderId="3" xfId="1" applyNumberFormat="1" applyFont="1" applyAlignment="1">
      <alignment horizontal="center" vertical="center"/>
    </xf>
    <xf numFmtId="24" fontId="13" fillId="0" borderId="3" xfId="1" applyNumberFormat="1" applyFont="1" applyAlignment="1">
      <alignment horizontal="center" vertical="center"/>
    </xf>
    <xf numFmtId="0" fontId="1" fillId="0" borderId="3" xfId="3" applyAlignment="1">
      <alignment horizontal="center" vertical="center"/>
    </xf>
    <xf numFmtId="0" fontId="10" fillId="0" borderId="3" xfId="3" applyFont="1" applyAlignment="1">
      <alignment horizontal="center" vertical="center"/>
    </xf>
    <xf numFmtId="14" fontId="1" fillId="0" borderId="3" xfId="1" applyNumberFormat="1" applyAlignment="1">
      <alignment horizontal="center" vertical="center"/>
    </xf>
    <xf numFmtId="24" fontId="1" fillId="0" borderId="3" xfId="1" applyNumberFormat="1" applyAlignment="1">
      <alignment horizontal="center" vertical="center"/>
    </xf>
    <xf numFmtId="0" fontId="7" fillId="0" borderId="3" xfId="1" applyFont="1" applyAlignment="1">
      <alignment horizontal="center" vertical="center"/>
    </xf>
    <xf numFmtId="0" fontId="15" fillId="0" borderId="3" xfId="1" applyFont="1" applyAlignment="1">
      <alignment horizontal="center" vertical="center"/>
    </xf>
    <xf numFmtId="177" fontId="1" fillId="0" borderId="3" xfId="1" applyNumberFormat="1" applyAlignment="1">
      <alignment horizontal="center" vertical="center"/>
    </xf>
    <xf numFmtId="176" fontId="1" fillId="0" borderId="3" xfId="1" applyNumberFormat="1" applyAlignment="1">
      <alignment horizontal="center" vertical="top"/>
    </xf>
    <xf numFmtId="14" fontId="1" fillId="0" borderId="3" xfId="1" applyNumberFormat="1" applyAlignment="1">
      <alignment horizontal="center" vertical="top"/>
    </xf>
    <xf numFmtId="24" fontId="1" fillId="0" borderId="3" xfId="1" applyNumberFormat="1" applyAlignment="1">
      <alignment horizontal="center" vertical="top"/>
    </xf>
    <xf numFmtId="24" fontId="9" fillId="0" borderId="3" xfId="1" applyNumberFormat="1" applyFont="1" applyAlignment="1">
      <alignment horizontal="center" vertical="center" wrapText="1"/>
    </xf>
    <xf numFmtId="178" fontId="1" fillId="0" borderId="3" xfId="1" applyNumberFormat="1" applyAlignment="1">
      <alignment horizontal="center" vertical="top"/>
    </xf>
    <xf numFmtId="178" fontId="1" fillId="0" borderId="3" xfId="1" applyNumberFormat="1" applyAlignment="1">
      <alignment horizontal="center" vertical="center"/>
    </xf>
    <xf numFmtId="179" fontId="0" fillId="0" borderId="0" xfId="0" applyNumberFormat="1">
      <alignment vertic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11" xfId="0" applyFont="1" applyFill="1" applyBorder="1" applyAlignment="1">
      <alignment horizontal="left" vertical="center" wrapText="1"/>
    </xf>
    <xf numFmtId="0" fontId="17" fillId="2" borderId="12" xfId="0" applyFont="1" applyFill="1" applyBorder="1" applyAlignment="1">
      <alignment horizontal="left" vertical="center" wrapText="1"/>
    </xf>
    <xf numFmtId="0" fontId="17" fillId="2" borderId="6" xfId="0" applyFont="1" applyFill="1" applyBorder="1" applyAlignment="1">
      <alignment horizontal="left" vertical="center" wrapText="1"/>
    </xf>
    <xf numFmtId="0" fontId="17" fillId="2" borderId="3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</cellXfs>
  <cellStyles count="4">
    <cellStyle name="常规" xfId="0" builtinId="0"/>
    <cellStyle name="常规 2" xfId="1" xr:uid="{A2D2A72C-1C56-42FF-8412-593D9E9E384B}"/>
    <cellStyle name="常规 3" xfId="2" xr:uid="{6862A8C5-8318-456F-9D26-E3813A71C24D}"/>
    <cellStyle name="常规 3 2" xfId="3" xr:uid="{3D43A074-DAAC-42C5-B0A3-2064713D93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900" b="1">
                <a:latin typeface="思源黑体 Normal"/>
                <a:ea typeface="思源黑体 Normal"/>
                <a:cs typeface="思源黑体 Normal"/>
              </a:defRPr>
            </a:pPr>
            <a:r>
              <a:rPr lang="en-US" altLang="zh-CN">
                <a:latin typeface="思源黑体 Normal"/>
              </a:rPr>
              <a:t>AI</a:t>
            </a:r>
            <a:r>
              <a:rPr lang="zh-CN" altLang="en-US">
                <a:latin typeface="思源黑体 Normal"/>
              </a:rPr>
              <a:t>应用</a:t>
            </a:r>
            <a:r>
              <a:rPr lang="zh-CN">
                <a:latin typeface="思源黑体 Normal"/>
              </a:rPr>
              <a:t>上轮融资日期及金额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应用分析!$I$1</c:f>
              <c:strCache>
                <c:ptCount val="1"/>
                <c:pt idx="0">
                  <c:v>上轮融资额
（百万美元）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640000"/>
              </a:solidFill>
              <a:ln>
                <a:solidFill>
                  <a:srgbClr val="640000"/>
                </a:solidFill>
                <a:prstDash val="solid"/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应用分析!$H$2:$H$44</c:f>
              <c:numCache>
                <c:formatCode>m/d/yyyy</c:formatCode>
                <c:ptCount val="43"/>
                <c:pt idx="0">
                  <c:v>45434</c:v>
                </c:pt>
                <c:pt idx="1">
                  <c:v>45196</c:v>
                </c:pt>
                <c:pt idx="2">
                  <c:v>45467</c:v>
                </c:pt>
                <c:pt idx="3">
                  <c:v>44589</c:v>
                </c:pt>
                <c:pt idx="4">
                  <c:v>44999</c:v>
                </c:pt>
                <c:pt idx="5">
                  <c:v>44462</c:v>
                </c:pt>
                <c:pt idx="6">
                  <c:v>45722</c:v>
                </c:pt>
                <c:pt idx="7">
                  <c:v>45454</c:v>
                </c:pt>
                <c:pt idx="8">
                  <c:v>45107</c:v>
                </c:pt>
                <c:pt idx="9">
                  <c:v>44776</c:v>
                </c:pt>
                <c:pt idx="10">
                  <c:v>45406</c:v>
                </c:pt>
                <c:pt idx="11">
                  <c:v>45505</c:v>
                </c:pt>
                <c:pt idx="12">
                  <c:v>45580</c:v>
                </c:pt>
                <c:pt idx="13">
                  <c:v>45349</c:v>
                </c:pt>
                <c:pt idx="14">
                  <c:v>45454</c:v>
                </c:pt>
                <c:pt idx="15">
                  <c:v>45482</c:v>
                </c:pt>
                <c:pt idx="16">
                  <c:v>44606</c:v>
                </c:pt>
                <c:pt idx="17">
                  <c:v>44481</c:v>
                </c:pt>
                <c:pt idx="18">
                  <c:v>45608</c:v>
                </c:pt>
                <c:pt idx="19">
                  <c:v>45632</c:v>
                </c:pt>
                <c:pt idx="20">
                  <c:v>44663</c:v>
                </c:pt>
                <c:pt idx="21">
                  <c:v>45666</c:v>
                </c:pt>
                <c:pt idx="22">
                  <c:v>44719</c:v>
                </c:pt>
                <c:pt idx="23">
                  <c:v>44677</c:v>
                </c:pt>
                <c:pt idx="24">
                  <c:v>44412</c:v>
                </c:pt>
                <c:pt idx="25">
                  <c:v>45328</c:v>
                </c:pt>
                <c:pt idx="26">
                  <c:v>44545</c:v>
                </c:pt>
                <c:pt idx="27">
                  <c:v>45140</c:v>
                </c:pt>
                <c:pt idx="28">
                  <c:v>44307</c:v>
                </c:pt>
                <c:pt idx="29">
                  <c:v>45646</c:v>
                </c:pt>
                <c:pt idx="30">
                  <c:v>45183</c:v>
                </c:pt>
                <c:pt idx="31">
                  <c:v>45251</c:v>
                </c:pt>
                <c:pt idx="32">
                  <c:v>45263</c:v>
                </c:pt>
                <c:pt idx="33">
                  <c:v>45433</c:v>
                </c:pt>
                <c:pt idx="34">
                  <c:v>45545</c:v>
                </c:pt>
                <c:pt idx="35">
                  <c:v>45705</c:v>
                </c:pt>
                <c:pt idx="36">
                  <c:v>44517</c:v>
                </c:pt>
                <c:pt idx="37">
                  <c:v>45321</c:v>
                </c:pt>
                <c:pt idx="38">
                  <c:v>45008</c:v>
                </c:pt>
                <c:pt idx="39">
                  <c:v>44434</c:v>
                </c:pt>
                <c:pt idx="40">
                  <c:v>44992</c:v>
                </c:pt>
                <c:pt idx="41">
                  <c:v>45406</c:v>
                </c:pt>
                <c:pt idx="42">
                  <c:v>45463</c:v>
                </c:pt>
              </c:numCache>
            </c:numRef>
          </c:xVal>
          <c:yVal>
            <c:numRef>
              <c:f>应用分析!$I$2:$I$44</c:f>
              <c:numCache>
                <c:formatCode>#,##0_);[Red]\(#,##0\)</c:formatCode>
                <c:ptCount val="43"/>
                <c:pt idx="0">
                  <c:v>300</c:v>
                </c:pt>
                <c:pt idx="1">
                  <c:v>81</c:v>
                </c:pt>
                <c:pt idx="2">
                  <c:v>70</c:v>
                </c:pt>
                <c:pt idx="3">
                  <c:v>400</c:v>
                </c:pt>
                <c:pt idx="4">
                  <c:v>350</c:v>
                </c:pt>
                <c:pt idx="5">
                  <c:v>150</c:v>
                </c:pt>
                <c:pt idx="6">
                  <c:v>111</c:v>
                </c:pt>
                <c:pt idx="7">
                  <c:v>100</c:v>
                </c:pt>
                <c:pt idx="8">
                  <c:v>100</c:v>
                </c:pt>
                <c:pt idx="9">
                  <c:v>90</c:v>
                </c:pt>
                <c:pt idx="10">
                  <c:v>80.209999999999994</c:v>
                </c:pt>
                <c:pt idx="11">
                  <c:v>80</c:v>
                </c:pt>
                <c:pt idx="12">
                  <c:v>65</c:v>
                </c:pt>
                <c:pt idx="13">
                  <c:v>64</c:v>
                </c:pt>
                <c:pt idx="14">
                  <c:v>61</c:v>
                </c:pt>
                <c:pt idx="15">
                  <c:v>60</c:v>
                </c:pt>
                <c:pt idx="16">
                  <c:v>50</c:v>
                </c:pt>
                <c:pt idx="17">
                  <c:v>50</c:v>
                </c:pt>
                <c:pt idx="18">
                  <c:v>200</c:v>
                </c:pt>
                <c:pt idx="19">
                  <c:v>168</c:v>
                </c:pt>
                <c:pt idx="20">
                  <c:v>150</c:v>
                </c:pt>
                <c:pt idx="21">
                  <c:v>141</c:v>
                </c:pt>
                <c:pt idx="22">
                  <c:v>100</c:v>
                </c:pt>
                <c:pt idx="23">
                  <c:v>95</c:v>
                </c:pt>
                <c:pt idx="24">
                  <c:v>78.150000000000006</c:v>
                </c:pt>
                <c:pt idx="25">
                  <c:v>70</c:v>
                </c:pt>
                <c:pt idx="26">
                  <c:v>65</c:v>
                </c:pt>
                <c:pt idx="27">
                  <c:v>50</c:v>
                </c:pt>
                <c:pt idx="28">
                  <c:v>50</c:v>
                </c:pt>
                <c:pt idx="29">
                  <c:v>105</c:v>
                </c:pt>
                <c:pt idx="30">
                  <c:v>85</c:v>
                </c:pt>
                <c:pt idx="31">
                  <c:v>53</c:v>
                </c:pt>
                <c:pt idx="32">
                  <c:v>50</c:v>
                </c:pt>
                <c:pt idx="33">
                  <c:v>1000</c:v>
                </c:pt>
                <c:pt idx="34">
                  <c:v>260</c:v>
                </c:pt>
                <c:pt idx="35">
                  <c:v>250</c:v>
                </c:pt>
                <c:pt idx="36">
                  <c:v>200</c:v>
                </c:pt>
                <c:pt idx="37">
                  <c:v>150</c:v>
                </c:pt>
                <c:pt idx="38">
                  <c:v>150</c:v>
                </c:pt>
                <c:pt idx="39">
                  <c:v>130</c:v>
                </c:pt>
                <c:pt idx="40">
                  <c:v>120</c:v>
                </c:pt>
                <c:pt idx="41">
                  <c:v>175</c:v>
                </c:pt>
                <c:pt idx="42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F5-4495-B6EB-9F9215454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424992"/>
        <c:axId val="1348420192"/>
      </c:scatterChart>
      <c:valAx>
        <c:axId val="1348424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348420192"/>
        <c:crosses val="autoZero"/>
        <c:crossBetween val="midCat"/>
      </c:valAx>
      <c:valAx>
        <c:axId val="1348420192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ysClr val="windowText" lastClr="000000">
                      <a:tint val="7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_);[Red]\(#,##0\)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000000"/>
                </a:solidFill>
                <a:latin typeface="思源黑体 Normal"/>
                <a:ea typeface="思源黑体 Normal"/>
                <a:cs typeface="思源黑体 Normal"/>
              </a:defRPr>
            </a:pPr>
            <a:endParaRPr lang="zh-CN"/>
          </a:p>
        </c:txPr>
        <c:crossAx val="1348424992"/>
        <c:crosses val="autoZero"/>
        <c:crossBetween val="midCat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空间!$G$56</c:f>
              <c:strCache>
                <c:ptCount val="1"/>
                <c:pt idx="0">
                  <c:v>已有数据</c:v>
                </c:pt>
              </c:strCache>
            </c:strRef>
          </c:tx>
          <c:spPr>
            <a:solidFill>
              <a:srgbClr val="64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aseline="0">
                    <a:solidFill>
                      <a:schemeClr val="bg1">
                        <a:lumMod val="100000"/>
                      </a:schemeClr>
                    </a:solidFill>
                    <a:latin typeface="思源黑体 Norm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空间!$U$55:$V$55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空间!$U$56:$V$56</c:f>
              <c:numCache>
                <c:formatCode>General</c:formatCode>
                <c:ptCount val="2"/>
                <c:pt idx="0">
                  <c:v>22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7-4B63-973F-AF64D6C6AB2C}"/>
            </c:ext>
          </c:extLst>
        </c:ser>
        <c:ser>
          <c:idx val="1"/>
          <c:order val="1"/>
          <c:tx>
            <c:strRef>
              <c:f>空间!$G$57</c:f>
              <c:strCache>
                <c:ptCount val="1"/>
                <c:pt idx="0">
                  <c:v>2024年9-12月预估数据</c:v>
                </c:pt>
              </c:strCache>
            </c:strRef>
          </c:tx>
          <c:spPr>
            <a:solidFill>
              <a:srgbClr val="B9B8A6"/>
            </a:solidFill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77-4B63-973F-AF64D6C6AB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>
                    <a:latin typeface="思源黑体 Norm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空间!$U$55:$V$55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空间!$U$57:$V$57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7-4B63-973F-AF64D6C6A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4906447"/>
        <c:axId val="1054909327"/>
      </c:barChart>
      <c:catAx>
        <c:axId val="1054906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思源黑体 Normal"/>
                <a:ea typeface="思源黑体 Normal"/>
                <a:cs typeface="思源黑体 Normal"/>
              </a:defRPr>
            </a:pPr>
            <a:endParaRPr lang="zh-CN"/>
          </a:p>
        </c:txPr>
        <c:crossAx val="1054909327"/>
        <c:crosses val="autoZero"/>
        <c:auto val="1"/>
        <c:lblAlgn val="ctr"/>
        <c:lblOffset val="100"/>
        <c:noMultiLvlLbl val="0"/>
      </c:catAx>
      <c:valAx>
        <c:axId val="1054909327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ysClr val="windowText" lastClr="000000">
                      <a:tint val="7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000000"/>
                </a:solidFill>
                <a:latin typeface="思源黑体 Normal"/>
                <a:ea typeface="思源黑体 Normal"/>
                <a:cs typeface="思源黑体 Normal"/>
              </a:defRPr>
            </a:pPr>
            <a:endParaRPr lang="zh-CN"/>
          </a:p>
        </c:txPr>
        <c:crossAx val="1054906447"/>
        <c:crosses val="autoZero"/>
        <c:crossBetween val="between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b"/>
      <c:overlay val="0"/>
      <c:txPr>
        <a:bodyPr/>
        <a:lstStyle/>
        <a:p>
          <a:pPr>
            <a:defRPr sz="800">
              <a:solidFill>
                <a:srgbClr val="000000"/>
              </a:solidFill>
              <a:latin typeface="思源黑体 Normal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40000"/>
              </a:solidFill>
            </c:spPr>
            <c:extLst>
              <c:ext xmlns:c16="http://schemas.microsoft.com/office/drawing/2014/chart" uri="{C3380CC4-5D6E-409C-BE32-E72D297353CC}">
                <c16:uniqueId val="{00000001-1FDE-4A3A-A85E-5BC4BD4EA890}"/>
              </c:ext>
            </c:extLst>
          </c:dPt>
          <c:dPt>
            <c:idx val="1"/>
            <c:bubble3D val="0"/>
            <c:spPr>
              <a:solidFill>
                <a:srgbClr val="B9B8A6"/>
              </a:solidFill>
            </c:spPr>
            <c:extLst>
              <c:ext xmlns:c16="http://schemas.microsoft.com/office/drawing/2014/chart" uri="{C3380CC4-5D6E-409C-BE32-E72D297353CC}">
                <c16:uniqueId val="{00000002-1FDE-4A3A-A85E-5BC4BD4EA890}"/>
              </c:ext>
            </c:extLst>
          </c:dPt>
          <c:dPt>
            <c:idx val="2"/>
            <c:bubble3D val="0"/>
            <c:spPr>
              <a:solidFill>
                <a:srgbClr val="3D889A"/>
              </a:solidFill>
            </c:spPr>
            <c:extLst>
              <c:ext xmlns:c16="http://schemas.microsoft.com/office/drawing/2014/chart" uri="{C3380CC4-5D6E-409C-BE32-E72D297353CC}">
                <c16:uniqueId val="{00000003-1FDE-4A3A-A85E-5BC4BD4EA890}"/>
              </c:ext>
            </c:extLst>
          </c:dPt>
          <c:dPt>
            <c:idx val="3"/>
            <c:bubble3D val="0"/>
            <c:spPr>
              <a:solidFill>
                <a:srgbClr val="BE9F5D"/>
              </a:solidFill>
            </c:spPr>
            <c:extLst>
              <c:ext xmlns:c16="http://schemas.microsoft.com/office/drawing/2014/chart" uri="{C3380CC4-5D6E-409C-BE32-E72D297353CC}">
                <c16:uniqueId val="{00000004-1FDE-4A3A-A85E-5BC4BD4EA890}"/>
              </c:ext>
            </c:extLst>
          </c:dPt>
          <c:dPt>
            <c:idx val="4"/>
            <c:bubble3D val="0"/>
            <c:spPr>
              <a:solidFill>
                <a:srgbClr val="DD965D"/>
              </a:solidFill>
            </c:spPr>
            <c:extLst>
              <c:ext xmlns:c16="http://schemas.microsoft.com/office/drawing/2014/chart" uri="{C3380CC4-5D6E-409C-BE32-E72D297353CC}">
                <c16:uniqueId val="{00000005-1FDE-4A3A-A85E-5BC4BD4EA890}"/>
              </c:ext>
            </c:extLst>
          </c:dPt>
          <c:dPt>
            <c:idx val="5"/>
            <c:bubble3D val="0"/>
            <c:spPr>
              <a:solidFill>
                <a:srgbClr val="646C86"/>
              </a:solidFill>
            </c:spPr>
            <c:extLst>
              <c:ext xmlns:c16="http://schemas.microsoft.com/office/drawing/2014/chart" uri="{C3380CC4-5D6E-409C-BE32-E72D297353CC}">
                <c16:uniqueId val="{00000006-1FDE-4A3A-A85E-5BC4BD4EA890}"/>
              </c:ext>
            </c:extLst>
          </c:dPt>
          <c:dPt>
            <c:idx val="6"/>
            <c:bubble3D val="0"/>
            <c:spPr>
              <a:solidFill>
                <a:srgbClr val="9B8369"/>
              </a:solidFill>
            </c:spPr>
            <c:extLst>
              <c:ext xmlns:c16="http://schemas.microsoft.com/office/drawing/2014/chart" uri="{C3380CC4-5D6E-409C-BE32-E72D297353CC}">
                <c16:uniqueId val="{00000007-1FDE-4A3A-A85E-5BC4BD4EA8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latin typeface="思源黑体 Normal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空间!$G$82:$G$88</c:f>
              <c:strCache>
                <c:ptCount val="7"/>
                <c:pt idx="0">
                  <c:v>北美</c:v>
                </c:pt>
                <c:pt idx="1">
                  <c:v>欧洲</c:v>
                </c:pt>
                <c:pt idx="2">
                  <c:v>拉丁美洲</c:v>
                </c:pt>
                <c:pt idx="3">
                  <c:v>中国</c:v>
                </c:pt>
                <c:pt idx="4">
                  <c:v>日本&amp;韩国</c:v>
                </c:pt>
                <c:pt idx="5">
                  <c:v>东南亚</c:v>
                </c:pt>
                <c:pt idx="6">
                  <c:v>其他</c:v>
                </c:pt>
              </c:strCache>
            </c:strRef>
          </c:cat>
          <c:val>
            <c:numRef>
              <c:f>空间!$H$82:$H$88</c:f>
              <c:numCache>
                <c:formatCode>0%</c:formatCode>
                <c:ptCount val="7"/>
                <c:pt idx="0">
                  <c:v>0.47</c:v>
                </c:pt>
                <c:pt idx="1">
                  <c:v>0.21</c:v>
                </c:pt>
                <c:pt idx="2">
                  <c:v>0.08</c:v>
                </c:pt>
                <c:pt idx="3">
                  <c:v>0.06</c:v>
                </c:pt>
                <c:pt idx="4">
                  <c:v>0.05</c:v>
                </c:pt>
                <c:pt idx="5">
                  <c:v>0.05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E-4A3A-A85E-5BC4BD4EA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c:spPr>
    </c:plotArea>
    <c:legend>
      <c:legendPos val="r"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思源黑体 Normal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>
      <a:solidFill>
        <a:schemeClr val="bg1">
          <a:lumMod val="100000"/>
        </a:schemeClr>
      </a:solidFill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40000"/>
              </a:solidFill>
            </c:spPr>
            <c:extLst>
              <c:ext xmlns:c16="http://schemas.microsoft.com/office/drawing/2014/chart" uri="{C3380CC4-5D6E-409C-BE32-E72D297353CC}">
                <c16:uniqueId val="{00000001-DDE5-4DA8-8DFC-E17FE44B08CF}"/>
              </c:ext>
            </c:extLst>
          </c:dPt>
          <c:dPt>
            <c:idx val="1"/>
            <c:bubble3D val="0"/>
            <c:spPr>
              <a:solidFill>
                <a:srgbClr val="B9B8A6"/>
              </a:solidFill>
            </c:spPr>
            <c:extLst>
              <c:ext xmlns:c16="http://schemas.microsoft.com/office/drawing/2014/chart" uri="{C3380CC4-5D6E-409C-BE32-E72D297353CC}">
                <c16:uniqueId val="{00000002-DDE5-4DA8-8DFC-E17FE44B08CF}"/>
              </c:ext>
            </c:extLst>
          </c:dPt>
          <c:dPt>
            <c:idx val="2"/>
            <c:bubble3D val="0"/>
            <c:spPr>
              <a:solidFill>
                <a:srgbClr val="3D889A"/>
              </a:solidFill>
            </c:spPr>
            <c:extLst>
              <c:ext xmlns:c16="http://schemas.microsoft.com/office/drawing/2014/chart" uri="{C3380CC4-5D6E-409C-BE32-E72D297353CC}">
                <c16:uniqueId val="{00000003-DDE5-4DA8-8DFC-E17FE44B08CF}"/>
              </c:ext>
            </c:extLst>
          </c:dPt>
          <c:dPt>
            <c:idx val="3"/>
            <c:bubble3D val="0"/>
            <c:spPr>
              <a:solidFill>
                <a:srgbClr val="BE9F5D"/>
              </a:solidFill>
            </c:spPr>
            <c:extLst>
              <c:ext xmlns:c16="http://schemas.microsoft.com/office/drawing/2014/chart" uri="{C3380CC4-5D6E-409C-BE32-E72D297353CC}">
                <c16:uniqueId val="{00000004-DDE5-4DA8-8DFC-E17FE44B08CF}"/>
              </c:ext>
            </c:extLst>
          </c:dPt>
          <c:dPt>
            <c:idx val="4"/>
            <c:bubble3D val="0"/>
            <c:spPr>
              <a:solidFill>
                <a:srgbClr val="DD965D"/>
              </a:solidFill>
            </c:spPr>
            <c:extLst>
              <c:ext xmlns:c16="http://schemas.microsoft.com/office/drawing/2014/chart" uri="{C3380CC4-5D6E-409C-BE32-E72D297353CC}">
                <c16:uniqueId val="{00000005-DDE5-4DA8-8DFC-E17FE44B08CF}"/>
              </c:ext>
            </c:extLst>
          </c:dPt>
          <c:dPt>
            <c:idx val="5"/>
            <c:bubble3D val="0"/>
            <c:spPr>
              <a:solidFill>
                <a:srgbClr val="646C86"/>
              </a:solidFill>
            </c:spPr>
            <c:extLst>
              <c:ext xmlns:c16="http://schemas.microsoft.com/office/drawing/2014/chart" uri="{C3380CC4-5D6E-409C-BE32-E72D297353CC}">
                <c16:uniqueId val="{00000006-DDE5-4DA8-8DFC-E17FE44B08CF}"/>
              </c:ext>
            </c:extLst>
          </c:dPt>
          <c:dPt>
            <c:idx val="6"/>
            <c:bubble3D val="0"/>
            <c:spPr>
              <a:solidFill>
                <a:srgbClr val="9B8369"/>
              </a:solidFill>
            </c:spPr>
            <c:extLst>
              <c:ext xmlns:c16="http://schemas.microsoft.com/office/drawing/2014/chart" uri="{C3380CC4-5D6E-409C-BE32-E72D297353CC}">
                <c16:uniqueId val="{00000007-DDE5-4DA8-8DFC-E17FE44B08CF}"/>
              </c:ext>
            </c:extLst>
          </c:dPt>
          <c:dPt>
            <c:idx val="7"/>
            <c:bubble3D val="0"/>
            <c:spPr>
              <a:solidFill>
                <a:srgbClr val="7E659A"/>
              </a:solidFill>
            </c:spPr>
            <c:extLst>
              <c:ext xmlns:c16="http://schemas.microsoft.com/office/drawing/2014/chart" uri="{C3380CC4-5D6E-409C-BE32-E72D297353CC}">
                <c16:uniqueId val="{00000008-DDE5-4DA8-8DFC-E17FE44B08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latin typeface="思源黑体 Normal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空间!$S$82:$S$89</c:f>
              <c:strCache>
                <c:ptCount val="8"/>
                <c:pt idx="0">
                  <c:v>印度</c:v>
                </c:pt>
                <c:pt idx="1">
                  <c:v>拉丁美洲</c:v>
                </c:pt>
                <c:pt idx="2">
                  <c:v>欧洲</c:v>
                </c:pt>
                <c:pt idx="3">
                  <c:v>东南亚</c:v>
                </c:pt>
                <c:pt idx="4">
                  <c:v>北美</c:v>
                </c:pt>
                <c:pt idx="5">
                  <c:v>中国</c:v>
                </c:pt>
                <c:pt idx="6">
                  <c:v>日本&amp;韩国</c:v>
                </c:pt>
                <c:pt idx="7">
                  <c:v>其他</c:v>
                </c:pt>
              </c:strCache>
            </c:strRef>
          </c:cat>
          <c:val>
            <c:numRef>
              <c:f>空间!$T$82:$T$89</c:f>
              <c:numCache>
                <c:formatCode>0%</c:formatCode>
                <c:ptCount val="8"/>
                <c:pt idx="0">
                  <c:v>0.21</c:v>
                </c:pt>
                <c:pt idx="1">
                  <c:v>0.2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0.05</c:v>
                </c:pt>
                <c:pt idx="6">
                  <c:v>0.03</c:v>
                </c:pt>
                <c:pt idx="7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5-4DA8-8DFC-E17FE44B0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c:spPr>
    </c:plotArea>
    <c:legend>
      <c:legendPos val="r"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思源黑体 Normal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>
      <a:solidFill>
        <a:schemeClr val="bg1">
          <a:lumMod val="100000"/>
        </a:schemeClr>
      </a:solidFill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altLang="zh-CN" sz="1200" b="1" i="0" u="none" strike="noStrike" kern="1200" baseline="0">
                <a:solidFill>
                  <a:sysClr val="windowText" lastClr="000000"/>
                </a:solidFill>
                <a:latin typeface="楷体" panose="02010609060101010101" pitchFamily="49" charset="-122"/>
                <a:ea typeface="楷体" panose="02010609060101010101" pitchFamily="49" charset="-122"/>
                <a:cs typeface="+mn-cs"/>
              </a:defRPr>
            </a:pPr>
            <a:r>
              <a:rPr lang="en-US" altLang="zh-CN" sz="1200" b="1" i="0" u="none" strike="noStrike" kern="1200" baseline="0">
                <a:solidFill>
                  <a:sysClr val="windowText" lastClr="000000"/>
                </a:solidFill>
                <a:latin typeface="楷体" panose="02010609060101010101" pitchFamily="49" charset="-122"/>
                <a:ea typeface="楷体" panose="02010609060101010101" pitchFamily="49" charset="-122"/>
                <a:cs typeface="+mn-cs"/>
              </a:rPr>
              <a:t>AI应用面向用户类型占比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40000"/>
              </a:solidFill>
            </c:spPr>
            <c:extLst>
              <c:ext xmlns:c16="http://schemas.microsoft.com/office/drawing/2014/chart" uri="{C3380CC4-5D6E-409C-BE32-E72D297353CC}">
                <c16:uniqueId val="{00000001-F843-4BDB-9778-0238059E6A9A}"/>
              </c:ext>
            </c:extLst>
          </c:dPt>
          <c:dPt>
            <c:idx val="1"/>
            <c:bubble3D val="0"/>
            <c:spPr>
              <a:solidFill>
                <a:srgbClr val="B9B8A6"/>
              </a:solidFill>
            </c:spPr>
            <c:extLst>
              <c:ext xmlns:c16="http://schemas.microsoft.com/office/drawing/2014/chart" uri="{C3380CC4-5D6E-409C-BE32-E72D297353CC}">
                <c16:uniqueId val="{00000003-F843-4BDB-9778-0238059E6A9A}"/>
              </c:ext>
            </c:extLst>
          </c:dPt>
          <c:dPt>
            <c:idx val="2"/>
            <c:bubble3D val="0"/>
            <c:spPr>
              <a:solidFill>
                <a:srgbClr val="3D889A"/>
              </a:solidFill>
            </c:spPr>
            <c:extLst>
              <c:ext xmlns:c16="http://schemas.microsoft.com/office/drawing/2014/chart" uri="{C3380CC4-5D6E-409C-BE32-E72D297353CC}">
                <c16:uniqueId val="{00000005-F843-4BDB-9778-0238059E6A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思源黑体 Normal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应用分析!$D$48:$D$50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B/C</c:v>
                </c:pt>
              </c:strCache>
            </c:strRef>
          </c:cat>
          <c:val>
            <c:numRef>
              <c:f>应用分析!$E$48:$E$50</c:f>
              <c:numCache>
                <c:formatCode>General</c:formatCode>
                <c:ptCount val="3"/>
                <c:pt idx="0">
                  <c:v>29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43-4BDB-9778-0238059E6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c:spPr>
    </c:plotArea>
    <c:legend>
      <c:legendPos val="b"/>
      <c:overlay val="0"/>
      <c:txPr>
        <a:bodyPr/>
        <a:lstStyle/>
        <a:p>
          <a:pPr>
            <a:defRPr lang="en-US" altLang="zh-CN" sz="1000" b="0" i="0" u="none" strike="noStrike" kern="1200" baseline="0">
              <a:solidFill>
                <a:schemeClr val="tx1"/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>
      <a:solidFill>
        <a:schemeClr val="bg1">
          <a:lumMod val="100000"/>
        </a:schemeClr>
      </a:solidFill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AI</a:t>
            </a:r>
            <a:r>
              <a:rPr lang="zh-CN" sz="1200"/>
              <a:t>应用类型占比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40000"/>
              </a:solidFill>
            </c:spPr>
            <c:extLst>
              <c:ext xmlns:c16="http://schemas.microsoft.com/office/drawing/2014/chart" uri="{C3380CC4-5D6E-409C-BE32-E72D297353CC}">
                <c16:uniqueId val="{00000001-B4A8-4B78-B242-83981DD35A83}"/>
              </c:ext>
            </c:extLst>
          </c:dPt>
          <c:dPt>
            <c:idx val="1"/>
            <c:bubble3D val="0"/>
            <c:spPr>
              <a:solidFill>
                <a:srgbClr val="B9B8A6"/>
              </a:solidFill>
            </c:spPr>
            <c:extLst>
              <c:ext xmlns:c16="http://schemas.microsoft.com/office/drawing/2014/chart" uri="{C3380CC4-5D6E-409C-BE32-E72D297353CC}">
                <c16:uniqueId val="{00000003-B4A8-4B78-B242-83981DD35A8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应用分析!$D$53:$D$54</c:f>
              <c:strCache>
                <c:ptCount val="2"/>
                <c:pt idx="0">
                  <c:v>原生应用</c:v>
                </c:pt>
                <c:pt idx="1">
                  <c:v>赋能工具</c:v>
                </c:pt>
              </c:strCache>
            </c:strRef>
          </c:cat>
          <c:val>
            <c:numRef>
              <c:f>应用分析!$E$53:$E$54</c:f>
              <c:numCache>
                <c:formatCode>General</c:formatCode>
                <c:ptCount val="2"/>
                <c:pt idx="0">
                  <c:v>13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A8-4B78-B242-83981DD35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c:spPr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>
      <a:solidFill>
        <a:schemeClr val="bg1">
          <a:lumMod val="100000"/>
        </a:schemeClr>
      </a:solidFill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>
          <a:latin typeface="楷体" panose="02010609060101010101" pitchFamily="49" charset="-122"/>
          <a:ea typeface="楷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900" b="1">
                <a:latin typeface="思源黑体 Normal"/>
                <a:ea typeface="思源黑体 Normal"/>
                <a:cs typeface="思源黑体 Normal"/>
              </a:defRPr>
            </a:pPr>
            <a:r>
              <a:rPr lang="en-US">
                <a:latin typeface="思源黑体 Normal"/>
              </a:rPr>
              <a:t>AI</a:t>
            </a:r>
            <a:r>
              <a:rPr lang="zh-CN">
                <a:latin typeface="思源黑体 Normal"/>
              </a:rPr>
              <a:t>应用分业务占比</a:t>
            </a:r>
            <a:r>
              <a:rPr lang="zh-CN" altLang="en-US">
                <a:latin typeface="思源黑体 Normal"/>
              </a:rPr>
              <a:t>（上轮融资五千万美元以上）</a:t>
            </a:r>
            <a:endParaRPr lang="zh-CN">
              <a:latin typeface="思源黑体 Normal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上轮融资五千万美金AI应用</c:v>
          </c:tx>
          <c:spPr>
            <a:solidFill>
              <a:srgbClr val="64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思源黑体 Norm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应用分析!$D$59:$D$77</c:f>
              <c:strCache>
                <c:ptCount val="19"/>
                <c:pt idx="0">
                  <c:v>数字人</c:v>
                </c:pt>
                <c:pt idx="1">
                  <c:v>审计</c:v>
                </c:pt>
                <c:pt idx="2">
                  <c:v>翻译</c:v>
                </c:pt>
                <c:pt idx="3">
                  <c:v>数据标注</c:v>
                </c:pt>
                <c:pt idx="4">
                  <c:v>监控</c:v>
                </c:pt>
                <c:pt idx="5">
                  <c:v>语音转文字</c:v>
                </c:pt>
                <c:pt idx="6">
                  <c:v>制药</c:v>
                </c:pt>
                <c:pt idx="7">
                  <c:v>游戏</c:v>
                </c:pt>
                <c:pt idx="8">
                  <c:v>销售</c:v>
                </c:pt>
                <c:pt idx="9">
                  <c:v>写作</c:v>
                </c:pt>
                <c:pt idx="10">
                  <c:v>设计</c:v>
                </c:pt>
                <c:pt idx="11">
                  <c:v>搜索</c:v>
                </c:pt>
                <c:pt idx="12">
                  <c:v>电商</c:v>
                </c:pt>
                <c:pt idx="13">
                  <c:v>角色扮演</c:v>
                </c:pt>
                <c:pt idx="14">
                  <c:v>编程</c:v>
                </c:pt>
                <c:pt idx="15">
                  <c:v>医疗</c:v>
                </c:pt>
                <c:pt idx="16">
                  <c:v>营销</c:v>
                </c:pt>
                <c:pt idx="17">
                  <c:v>APA</c:v>
                </c:pt>
                <c:pt idx="18">
                  <c:v>客服</c:v>
                </c:pt>
              </c:strCache>
            </c:strRef>
          </c:cat>
          <c:val>
            <c:numRef>
              <c:f>应用分析!$E$59:$E$77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7-45E4-9025-4E926146A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90704"/>
        <c:axId val="195989264"/>
      </c:barChart>
      <c:catAx>
        <c:axId val="19599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00">
                <a:latin typeface="思源黑体 Normal"/>
                <a:ea typeface="思源黑体 Normal"/>
                <a:cs typeface="思源黑体 Normal"/>
              </a:defRPr>
            </a:pPr>
            <a:endParaRPr lang="zh-CN"/>
          </a:p>
        </c:txPr>
        <c:crossAx val="195989264"/>
        <c:crosses val="autoZero"/>
        <c:auto val="1"/>
        <c:lblAlgn val="ctr"/>
        <c:lblOffset val="100"/>
        <c:noMultiLvlLbl val="0"/>
      </c:catAx>
      <c:valAx>
        <c:axId val="195989264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ysClr val="windowText" lastClr="000000">
                      <a:tint val="7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000000"/>
                </a:solidFill>
                <a:latin typeface="思源黑体 Normal"/>
                <a:ea typeface="思源黑体 Normal"/>
                <a:cs typeface="思源黑体 Normal"/>
              </a:defRPr>
            </a:pPr>
            <a:endParaRPr lang="zh-CN"/>
          </a:p>
        </c:txPr>
        <c:crossAx val="195990704"/>
        <c:crosses val="autoZero"/>
        <c:crossBetween val="between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900" b="1">
                <a:latin typeface="思源黑体 Normal"/>
                <a:ea typeface="思源黑体 Normal"/>
                <a:cs typeface="思源黑体 Normal"/>
              </a:defRPr>
            </a:pPr>
            <a:r>
              <a:rPr lang="en-US">
                <a:latin typeface="思源黑体 Normal"/>
              </a:rPr>
              <a:t>AI</a:t>
            </a:r>
            <a:r>
              <a:rPr lang="zh-CN">
                <a:latin typeface="思源黑体 Normal"/>
              </a:rPr>
              <a:t>应用分营收规模占比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40000"/>
              </a:solidFill>
            </c:spPr>
            <c:extLst>
              <c:ext xmlns:c16="http://schemas.microsoft.com/office/drawing/2014/chart" uri="{C3380CC4-5D6E-409C-BE32-E72D297353CC}">
                <c16:uniqueId val="{00000001-0C4F-4B48-ACA5-00AE8AAA1BFE}"/>
              </c:ext>
            </c:extLst>
          </c:dPt>
          <c:dPt>
            <c:idx val="1"/>
            <c:bubble3D val="0"/>
            <c:spPr>
              <a:solidFill>
                <a:srgbClr val="B9B8A6"/>
              </a:solidFill>
            </c:spPr>
            <c:extLst>
              <c:ext xmlns:c16="http://schemas.microsoft.com/office/drawing/2014/chart" uri="{C3380CC4-5D6E-409C-BE32-E72D297353CC}">
                <c16:uniqueId val="{00000003-0C4F-4B48-ACA5-00AE8AAA1BFE}"/>
              </c:ext>
            </c:extLst>
          </c:dPt>
          <c:dPt>
            <c:idx val="2"/>
            <c:bubble3D val="0"/>
            <c:spPr>
              <a:solidFill>
                <a:srgbClr val="3D889A"/>
              </a:solidFill>
            </c:spPr>
            <c:extLst>
              <c:ext xmlns:c16="http://schemas.microsoft.com/office/drawing/2014/chart" uri="{C3380CC4-5D6E-409C-BE32-E72D297353CC}">
                <c16:uniqueId val="{00000005-0C4F-4B48-ACA5-00AE8AAA1BFE}"/>
              </c:ext>
            </c:extLst>
          </c:dPt>
          <c:dPt>
            <c:idx val="3"/>
            <c:bubble3D val="0"/>
            <c:spPr>
              <a:solidFill>
                <a:srgbClr val="BE9F5D"/>
              </a:solidFill>
            </c:spPr>
            <c:extLst>
              <c:ext xmlns:c16="http://schemas.microsoft.com/office/drawing/2014/chart" uri="{C3380CC4-5D6E-409C-BE32-E72D297353CC}">
                <c16:uniqueId val="{00000007-0C4F-4B48-ACA5-00AE8AAA1BFE}"/>
              </c:ext>
            </c:extLst>
          </c:dPt>
          <c:dPt>
            <c:idx val="4"/>
            <c:bubble3D val="0"/>
            <c:spPr>
              <a:solidFill>
                <a:srgbClr val="DD965D"/>
              </a:solidFill>
            </c:spPr>
            <c:extLst>
              <c:ext xmlns:c16="http://schemas.microsoft.com/office/drawing/2014/chart" uri="{C3380CC4-5D6E-409C-BE32-E72D297353CC}">
                <c16:uniqueId val="{00000009-0C4F-4B48-ACA5-00AE8AAA1B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思源黑体 Normal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应用分析!$D$80:$D$84</c:f>
              <c:strCache>
                <c:ptCount val="5"/>
                <c:pt idx="0">
                  <c:v>$1M to $10M</c:v>
                </c:pt>
                <c:pt idx="1">
                  <c:v>$100M to $500M</c:v>
                </c:pt>
                <c:pt idx="2">
                  <c:v>$10M to $50M</c:v>
                </c:pt>
                <c:pt idx="3">
                  <c:v>$50M to $100M</c:v>
                </c:pt>
                <c:pt idx="4">
                  <c:v>Less than $1M</c:v>
                </c:pt>
              </c:strCache>
            </c:strRef>
          </c:cat>
          <c:val>
            <c:numRef>
              <c:f>应用分析!$E$80:$E$84</c:f>
              <c:numCache>
                <c:formatCode>General</c:formatCode>
                <c:ptCount val="5"/>
                <c:pt idx="0">
                  <c:v>15</c:v>
                </c:pt>
                <c:pt idx="1">
                  <c:v>8</c:v>
                </c:pt>
                <c:pt idx="2">
                  <c:v>11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4F-4B48-ACA5-00AE8AAA1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c:spPr>
    </c:plotArea>
    <c:legend>
      <c:legendPos val="r"/>
      <c:overlay val="0"/>
      <c:txPr>
        <a:bodyPr/>
        <a:lstStyle/>
        <a:p>
          <a:pPr>
            <a:defRPr sz="800">
              <a:solidFill>
                <a:srgbClr val="000000"/>
              </a:solidFill>
              <a:latin typeface="思源黑体 Normal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>
      <a:solidFill>
        <a:schemeClr val="bg1">
          <a:lumMod val="100000"/>
        </a:schemeClr>
      </a:solidFill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900" b="1">
                <a:latin typeface="思源黑体 Normal"/>
                <a:ea typeface="思源黑体 Normal"/>
                <a:cs typeface="思源黑体 Normal"/>
              </a:defRPr>
            </a:pPr>
            <a:r>
              <a:rPr lang="zh-CN">
                <a:latin typeface="思源黑体 Normal"/>
              </a:rPr>
              <a:t>融资额对比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应用分析!$J$1</c:f>
              <c:strCache>
                <c:ptCount val="1"/>
                <c:pt idx="0">
                  <c:v>累计融资额
（百万美元）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640000"/>
              </a:solidFill>
              <a:ln>
                <a:solidFill>
                  <a:srgbClr val="640000"/>
                </a:solidFill>
                <a:prstDash val="solid"/>
              </a:ln>
            </c:spPr>
          </c:marker>
          <c:trendline>
            <c:spPr>
              <a:ln w="6350" cap="rnd" cmpd="sng" algn="ctr">
                <a:solidFill>
                  <a:srgbClr val="64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trendlineType val="linear"/>
            <c:dispRSqr val="1"/>
            <c:dispEq val="0"/>
            <c:trendlineLbl>
              <c:numFmt formatCode="General" sourceLinked="0"/>
              <c:txPr>
                <a:bodyPr/>
                <a:lstStyle/>
                <a:p>
                  <a:pPr>
                    <a:defRPr>
                      <a:latin typeface="思源黑体 Normal"/>
                    </a:defRPr>
                  </a:pPr>
                  <a:endParaRPr lang="zh-CN"/>
                </a:p>
              </c:txPr>
            </c:trendlineLbl>
          </c:trendline>
          <c:xVal>
            <c:numRef>
              <c:f>应用分析!$I$2:$I$44</c:f>
              <c:numCache>
                <c:formatCode>#,##0_);[Red]\(#,##0\)</c:formatCode>
                <c:ptCount val="43"/>
                <c:pt idx="0">
                  <c:v>300</c:v>
                </c:pt>
                <c:pt idx="1">
                  <c:v>81</c:v>
                </c:pt>
                <c:pt idx="2">
                  <c:v>70</c:v>
                </c:pt>
                <c:pt idx="3">
                  <c:v>400</c:v>
                </c:pt>
                <c:pt idx="4">
                  <c:v>350</c:v>
                </c:pt>
                <c:pt idx="5">
                  <c:v>150</c:v>
                </c:pt>
                <c:pt idx="6">
                  <c:v>111</c:v>
                </c:pt>
                <c:pt idx="7">
                  <c:v>100</c:v>
                </c:pt>
                <c:pt idx="8">
                  <c:v>100</c:v>
                </c:pt>
                <c:pt idx="9">
                  <c:v>90</c:v>
                </c:pt>
                <c:pt idx="10">
                  <c:v>80.209999999999994</c:v>
                </c:pt>
                <c:pt idx="11">
                  <c:v>80</c:v>
                </c:pt>
                <c:pt idx="12">
                  <c:v>65</c:v>
                </c:pt>
                <c:pt idx="13">
                  <c:v>64</c:v>
                </c:pt>
                <c:pt idx="14">
                  <c:v>61</c:v>
                </c:pt>
                <c:pt idx="15">
                  <c:v>60</c:v>
                </c:pt>
                <c:pt idx="16">
                  <c:v>50</c:v>
                </c:pt>
                <c:pt idx="17">
                  <c:v>50</c:v>
                </c:pt>
                <c:pt idx="18">
                  <c:v>200</c:v>
                </c:pt>
                <c:pt idx="19">
                  <c:v>168</c:v>
                </c:pt>
                <c:pt idx="20">
                  <c:v>150</c:v>
                </c:pt>
                <c:pt idx="21">
                  <c:v>141</c:v>
                </c:pt>
                <c:pt idx="22">
                  <c:v>100</c:v>
                </c:pt>
                <c:pt idx="23">
                  <c:v>95</c:v>
                </c:pt>
                <c:pt idx="24">
                  <c:v>78.150000000000006</c:v>
                </c:pt>
                <c:pt idx="25">
                  <c:v>70</c:v>
                </c:pt>
                <c:pt idx="26">
                  <c:v>65</c:v>
                </c:pt>
                <c:pt idx="27">
                  <c:v>50</c:v>
                </c:pt>
                <c:pt idx="28">
                  <c:v>50</c:v>
                </c:pt>
                <c:pt idx="29">
                  <c:v>105</c:v>
                </c:pt>
                <c:pt idx="30">
                  <c:v>85</c:v>
                </c:pt>
                <c:pt idx="31">
                  <c:v>53</c:v>
                </c:pt>
                <c:pt idx="32">
                  <c:v>50</c:v>
                </c:pt>
                <c:pt idx="33">
                  <c:v>1000</c:v>
                </c:pt>
                <c:pt idx="34">
                  <c:v>260</c:v>
                </c:pt>
                <c:pt idx="35">
                  <c:v>250</c:v>
                </c:pt>
                <c:pt idx="36">
                  <c:v>200</c:v>
                </c:pt>
                <c:pt idx="37">
                  <c:v>150</c:v>
                </c:pt>
                <c:pt idx="38">
                  <c:v>150</c:v>
                </c:pt>
                <c:pt idx="39">
                  <c:v>130</c:v>
                </c:pt>
                <c:pt idx="40">
                  <c:v>120</c:v>
                </c:pt>
                <c:pt idx="41">
                  <c:v>175</c:v>
                </c:pt>
                <c:pt idx="42">
                  <c:v>50</c:v>
                </c:pt>
              </c:numCache>
            </c:numRef>
          </c:xVal>
          <c:yVal>
            <c:numRef>
              <c:f>应用分析!$J$2:$J$44</c:f>
              <c:numCache>
                <c:formatCode>#,##0_);[Red]\(#,##0\)</c:formatCode>
                <c:ptCount val="43"/>
                <c:pt idx="0">
                  <c:v>400</c:v>
                </c:pt>
                <c:pt idx="1">
                  <c:v>144.36738199999999</c:v>
                </c:pt>
                <c:pt idx="2">
                  <c:v>90.375</c:v>
                </c:pt>
                <c:pt idx="3">
                  <c:v>620.875</c:v>
                </c:pt>
                <c:pt idx="4">
                  <c:v>415</c:v>
                </c:pt>
                <c:pt idx="5">
                  <c:v>150</c:v>
                </c:pt>
                <c:pt idx="6">
                  <c:v>270.185</c:v>
                </c:pt>
                <c:pt idx="7">
                  <c:v>168.96449200000001</c:v>
                </c:pt>
                <c:pt idx="8">
                  <c:v>165</c:v>
                </c:pt>
                <c:pt idx="9">
                  <c:v>164.499999</c:v>
                </c:pt>
                <c:pt idx="10">
                  <c:v>111.41</c:v>
                </c:pt>
                <c:pt idx="11">
                  <c:v>100</c:v>
                </c:pt>
                <c:pt idx="12">
                  <c:v>100</c:v>
                </c:pt>
                <c:pt idx="13">
                  <c:v>93.1</c:v>
                </c:pt>
                <c:pt idx="14">
                  <c:v>81.42</c:v>
                </c:pt>
                <c:pt idx="15">
                  <c:v>100</c:v>
                </c:pt>
                <c:pt idx="16">
                  <c:v>71</c:v>
                </c:pt>
                <c:pt idx="17">
                  <c:v>62.02</c:v>
                </c:pt>
                <c:pt idx="18">
                  <c:v>326</c:v>
                </c:pt>
                <c:pt idx="19">
                  <c:v>1112.455555</c:v>
                </c:pt>
                <c:pt idx="20">
                  <c:v>266.964358</c:v>
                </c:pt>
                <c:pt idx="21">
                  <c:v>276</c:v>
                </c:pt>
                <c:pt idx="22">
                  <c:v>122.24055799999999</c:v>
                </c:pt>
                <c:pt idx="23">
                  <c:v>163</c:v>
                </c:pt>
                <c:pt idx="24">
                  <c:v>102.15</c:v>
                </c:pt>
                <c:pt idx="25">
                  <c:v>76.284999999999997</c:v>
                </c:pt>
                <c:pt idx="26">
                  <c:v>92</c:v>
                </c:pt>
                <c:pt idx="27">
                  <c:v>119.7</c:v>
                </c:pt>
                <c:pt idx="28">
                  <c:v>120.7</c:v>
                </c:pt>
                <c:pt idx="29">
                  <c:v>173.4</c:v>
                </c:pt>
                <c:pt idx="30">
                  <c:v>209</c:v>
                </c:pt>
                <c:pt idx="31">
                  <c:v>326.5</c:v>
                </c:pt>
                <c:pt idx="32">
                  <c:v>158.12</c:v>
                </c:pt>
                <c:pt idx="33">
                  <c:v>1602.62</c:v>
                </c:pt>
                <c:pt idx="34">
                  <c:v>618.20000000000005</c:v>
                </c:pt>
                <c:pt idx="35">
                  <c:v>457.5</c:v>
                </c:pt>
                <c:pt idx="36">
                  <c:v>400</c:v>
                </c:pt>
                <c:pt idx="37">
                  <c:v>223.5</c:v>
                </c:pt>
                <c:pt idx="38">
                  <c:v>150.08000000000001</c:v>
                </c:pt>
                <c:pt idx="39">
                  <c:v>195</c:v>
                </c:pt>
                <c:pt idx="40">
                  <c:v>237.75</c:v>
                </c:pt>
                <c:pt idx="41">
                  <c:v>196</c:v>
                </c:pt>
                <c:pt idx="42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3-4B7A-B861-CAE5E9F3C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138400"/>
        <c:axId val="1542135040"/>
      </c:scatterChart>
      <c:valAx>
        <c:axId val="154213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000" b="1" i="0" u="none" strike="noStrike" baseline="0">
                    <a:effectLst/>
                  </a:rPr>
                  <a:t>上轮融资额（百万美元）</a:t>
                </a:r>
                <a:r>
                  <a:rPr lang="zh-CN" altLang="en-US" sz="1000" b="1" i="0" u="none" strike="noStrike" baseline="0"/>
                  <a:t> </a:t>
                </a:r>
                <a:endParaRPr lang="zh-CN" altLang="en-US"/>
              </a:p>
            </c:rich>
          </c:tx>
          <c:overlay val="0"/>
        </c:title>
        <c:numFmt formatCode="#,##0_);[Red]\(#,##0\)" sourceLinked="1"/>
        <c:majorTickMark val="out"/>
        <c:minorTickMark val="none"/>
        <c:tickLblPos val="nextTo"/>
        <c:crossAx val="1542135040"/>
        <c:crosses val="autoZero"/>
        <c:crossBetween val="midCat"/>
      </c:valAx>
      <c:valAx>
        <c:axId val="1542135040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ysClr val="windowText" lastClr="000000">
                      <a:tint val="7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000" b="1" i="0" u="none" strike="noStrike" baseline="0">
                    <a:effectLst/>
                  </a:rPr>
                  <a:t>累计融资额（百万美元）</a:t>
                </a:r>
                <a:r>
                  <a:rPr lang="zh-CN" altLang="en-US" sz="1000" b="1" i="0" u="none" strike="noStrike" baseline="0"/>
                  <a:t> </a:t>
                </a:r>
                <a:endParaRPr lang="zh-CN" altLang="en-US"/>
              </a:p>
            </c:rich>
          </c:tx>
          <c:overlay val="0"/>
        </c:title>
        <c:numFmt formatCode="#,##0_);[Red]\(#,##0\)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000000"/>
                </a:solidFill>
                <a:latin typeface="思源黑体 Normal"/>
                <a:ea typeface="思源黑体 Normal"/>
                <a:cs typeface="思源黑体 Normal"/>
              </a:defRPr>
            </a:pPr>
            <a:endParaRPr lang="zh-CN"/>
          </a:p>
        </c:txPr>
        <c:crossAx val="1542138400"/>
        <c:crosses val="autoZero"/>
        <c:crossBetween val="midCat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900" b="1">
                <a:latin typeface="思源黑体 Normal"/>
                <a:ea typeface="思源黑体 Normal"/>
                <a:cs typeface="思源黑体 Normal"/>
              </a:defRPr>
            </a:pPr>
            <a:r>
              <a:rPr lang="en-US">
                <a:latin typeface="思源黑体 Normal"/>
              </a:rPr>
              <a:t>AI</a:t>
            </a:r>
            <a:r>
              <a:rPr lang="zh-CN">
                <a:latin typeface="思源黑体 Normal"/>
              </a:rPr>
              <a:t>应用</a:t>
            </a:r>
            <a:r>
              <a:rPr lang="zh-CN" altLang="en-US">
                <a:latin typeface="思源黑体 Normal"/>
              </a:rPr>
              <a:t>累计融资</a:t>
            </a:r>
            <a:r>
              <a:rPr lang="zh-CN">
                <a:latin typeface="思源黑体 Normal"/>
              </a:rPr>
              <a:t>分业务占比</a:t>
            </a:r>
            <a:r>
              <a:rPr lang="zh-CN" altLang="en-US">
                <a:latin typeface="思源黑体 Normal"/>
              </a:rPr>
              <a:t>（上轮融资五千万美元</a:t>
            </a:r>
            <a:r>
              <a:rPr lang="en-US" altLang="zh-CN">
                <a:latin typeface="思源黑体 Normal"/>
              </a:rPr>
              <a:t>AI</a:t>
            </a:r>
            <a:r>
              <a:rPr lang="zh-CN" altLang="en-US">
                <a:latin typeface="思源黑体 Normal"/>
              </a:rPr>
              <a:t>应用）</a:t>
            </a:r>
            <a:endParaRPr lang="zh-CN">
              <a:latin typeface="思源黑体 Normal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上轮融资五千万美金AI应用</c:v>
          </c:tx>
          <c:spPr>
            <a:solidFill>
              <a:srgbClr val="64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思源黑体 Norm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应用分析!$D$89:$D$107</c:f>
              <c:strCache>
                <c:ptCount val="19"/>
                <c:pt idx="0">
                  <c:v>销售</c:v>
                </c:pt>
                <c:pt idx="1">
                  <c:v>审计</c:v>
                </c:pt>
                <c:pt idx="2">
                  <c:v>监控</c:v>
                </c:pt>
                <c:pt idx="3">
                  <c:v>数字人</c:v>
                </c:pt>
                <c:pt idx="4">
                  <c:v>游戏</c:v>
                </c:pt>
                <c:pt idx="5">
                  <c:v>制药</c:v>
                </c:pt>
                <c:pt idx="6">
                  <c:v>语音转文字</c:v>
                </c:pt>
                <c:pt idx="7">
                  <c:v>电商</c:v>
                </c:pt>
                <c:pt idx="8">
                  <c:v>设计</c:v>
                </c:pt>
                <c:pt idx="9">
                  <c:v>翻译</c:v>
                </c:pt>
                <c:pt idx="10">
                  <c:v>写作</c:v>
                </c:pt>
                <c:pt idx="11">
                  <c:v>角色扮演</c:v>
                </c:pt>
                <c:pt idx="12">
                  <c:v>编程</c:v>
                </c:pt>
                <c:pt idx="13">
                  <c:v>搜索</c:v>
                </c:pt>
                <c:pt idx="14">
                  <c:v>医疗</c:v>
                </c:pt>
                <c:pt idx="15">
                  <c:v>营销</c:v>
                </c:pt>
                <c:pt idx="16">
                  <c:v>客服</c:v>
                </c:pt>
                <c:pt idx="17">
                  <c:v>数据标注</c:v>
                </c:pt>
                <c:pt idx="18">
                  <c:v>APA</c:v>
                </c:pt>
              </c:strCache>
            </c:strRef>
          </c:cat>
          <c:val>
            <c:numRef>
              <c:f>应用分析!$E$89:$E$107</c:f>
              <c:numCache>
                <c:formatCode>0_ </c:formatCode>
                <c:ptCount val="19"/>
                <c:pt idx="0">
                  <c:v>71</c:v>
                </c:pt>
                <c:pt idx="1">
                  <c:v>90.375</c:v>
                </c:pt>
                <c:pt idx="2">
                  <c:v>93.1</c:v>
                </c:pt>
                <c:pt idx="3">
                  <c:v>100</c:v>
                </c:pt>
                <c:pt idx="4">
                  <c:v>119.7</c:v>
                </c:pt>
                <c:pt idx="5">
                  <c:v>144.36738199999999</c:v>
                </c:pt>
                <c:pt idx="6">
                  <c:v>158.12</c:v>
                </c:pt>
                <c:pt idx="7">
                  <c:v>172.24055799999999</c:v>
                </c:pt>
                <c:pt idx="8">
                  <c:v>195</c:v>
                </c:pt>
                <c:pt idx="9">
                  <c:v>400</c:v>
                </c:pt>
                <c:pt idx="10">
                  <c:v>400</c:v>
                </c:pt>
                <c:pt idx="11">
                  <c:v>417.04435799999999</c:v>
                </c:pt>
                <c:pt idx="12">
                  <c:v>639.58500000000004</c:v>
                </c:pt>
                <c:pt idx="13">
                  <c:v>738.90000000000009</c:v>
                </c:pt>
                <c:pt idx="14">
                  <c:v>891.20499999999993</c:v>
                </c:pt>
                <c:pt idx="15">
                  <c:v>924.75</c:v>
                </c:pt>
                <c:pt idx="16">
                  <c:v>1257.419492</c:v>
                </c:pt>
                <c:pt idx="17">
                  <c:v>1602.62</c:v>
                </c:pt>
                <c:pt idx="18">
                  <c:v>2667.9555540000001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5-4CBE-91EF-D8FEC2C7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90704"/>
        <c:axId val="195989264"/>
      </c:barChart>
      <c:catAx>
        <c:axId val="19599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eaVert"/>
          <a:lstStyle/>
          <a:p>
            <a:pPr>
              <a:defRPr sz="800">
                <a:latin typeface="思源黑体 Normal"/>
                <a:ea typeface="思源黑体 Normal"/>
                <a:cs typeface="思源黑体 Normal"/>
              </a:defRPr>
            </a:pPr>
            <a:endParaRPr lang="zh-CN"/>
          </a:p>
        </c:txPr>
        <c:crossAx val="195989264"/>
        <c:crosses val="autoZero"/>
        <c:auto val="1"/>
        <c:lblAlgn val="ctr"/>
        <c:lblOffset val="100"/>
        <c:noMultiLvlLbl val="0"/>
      </c:catAx>
      <c:valAx>
        <c:axId val="195989264"/>
        <c:scaling>
          <c:orientation val="minMax"/>
        </c:scaling>
        <c:delete val="0"/>
        <c:axPos val="l"/>
        <c:numFmt formatCode="#,##0_);[Red]\(#,##0\)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000000"/>
                </a:solidFill>
                <a:latin typeface="思源黑体 Normal"/>
                <a:ea typeface="思源黑体 Normal"/>
                <a:cs typeface="思源黑体 Normal"/>
              </a:defRPr>
            </a:pPr>
            <a:endParaRPr lang="zh-CN"/>
          </a:p>
        </c:txPr>
        <c:crossAx val="195990704"/>
        <c:crosses val="autoZero"/>
        <c:crossBetween val="between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应用分析!$I$1</c:f>
              <c:strCache>
                <c:ptCount val="1"/>
                <c:pt idx="0">
                  <c:v>上轮融资额
（百万美元）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640000"/>
              </a:solidFill>
              <a:ln>
                <a:solidFill>
                  <a:srgbClr val="640000"/>
                </a:solidFill>
                <a:prstDash val="solid"/>
              </a:ln>
            </c:spPr>
          </c:marker>
          <c:trendline>
            <c:spPr>
              <a:ln w="6350" cap="rnd" cmpd="sng" algn="ctr">
                <a:solidFill>
                  <a:srgbClr val="640000"/>
                </a:solidFill>
                <a:prstDash val="solid"/>
                <a:round/>
                <a:headEnd type="none" w="med" len="med"/>
                <a:tailEnd type="none" w="med" len="med"/>
              </a:ln>
            </c:spPr>
            <c:trendlineType val="linear"/>
            <c:dispRSqr val="1"/>
            <c:dispEq val="0"/>
            <c:trendlineLbl>
              <c:numFmt formatCode="General" sourceLinked="0"/>
              <c:txPr>
                <a:bodyPr/>
                <a:lstStyle/>
                <a:p>
                  <a:pPr>
                    <a:defRPr>
                      <a:latin typeface="思源黑体 Normal"/>
                    </a:defRPr>
                  </a:pPr>
                  <a:endParaRPr lang="zh-CN"/>
                </a:p>
              </c:txPr>
            </c:trendlineLbl>
          </c:trendline>
          <c:xVal>
            <c:strRef>
              <c:f>应用分析!$G$2:$G$44</c:f>
              <c:strCache>
                <c:ptCount val="43"/>
                <c:pt idx="0">
                  <c:v>1 </c:v>
                </c:pt>
                <c:pt idx="1">
                  <c:v>1 </c:v>
                </c:pt>
                <c:pt idx="2">
                  <c:v>1 </c:v>
                </c:pt>
                <c:pt idx="3">
                  <c:v>5 </c:v>
                </c:pt>
                <c:pt idx="4">
                  <c:v>5 </c:v>
                </c:pt>
                <c:pt idx="5">
                  <c:v>5 </c:v>
                </c:pt>
                <c:pt idx="6">
                  <c:v>5 </c:v>
                </c:pt>
                <c:pt idx="7">
                  <c:v>5 </c:v>
                </c:pt>
                <c:pt idx="8">
                  <c:v>5 </c:v>
                </c:pt>
                <c:pt idx="9">
                  <c:v>5 </c:v>
                </c:pt>
                <c:pt idx="10">
                  <c:v>5 </c:v>
                </c:pt>
                <c:pt idx="11">
                  <c:v>5 </c:v>
                </c:pt>
                <c:pt idx="12">
                  <c:v>5 </c:v>
                </c:pt>
                <c:pt idx="13">
                  <c:v>5 </c:v>
                </c:pt>
                <c:pt idx="14">
                  <c:v>5 </c:v>
                </c:pt>
                <c:pt idx="15">
                  <c:v>5 </c:v>
                </c:pt>
                <c:pt idx="16">
                  <c:v>5 </c:v>
                </c:pt>
                <c:pt idx="17">
                  <c:v>5 </c:v>
                </c:pt>
                <c:pt idx="18">
                  <c:v>25 </c:v>
                </c:pt>
                <c:pt idx="19">
                  <c:v>25 </c:v>
                </c:pt>
                <c:pt idx="20">
                  <c:v>25 </c:v>
                </c:pt>
                <c:pt idx="21">
                  <c:v>25 </c:v>
                </c:pt>
                <c:pt idx="22">
                  <c:v>25 </c:v>
                </c:pt>
                <c:pt idx="23">
                  <c:v>25 </c:v>
                </c:pt>
                <c:pt idx="24">
                  <c:v>25 </c:v>
                </c:pt>
                <c:pt idx="25">
                  <c:v>25 </c:v>
                </c:pt>
                <c:pt idx="26">
                  <c:v>25 </c:v>
                </c:pt>
                <c:pt idx="27">
                  <c:v>25 </c:v>
                </c:pt>
                <c:pt idx="28">
                  <c:v>25 </c:v>
                </c:pt>
                <c:pt idx="29">
                  <c:v>75 </c:v>
                </c:pt>
                <c:pt idx="30">
                  <c:v>75 </c:v>
                </c:pt>
                <c:pt idx="31">
                  <c:v>75 </c:v>
                </c:pt>
                <c:pt idx="32">
                  <c:v>75 </c:v>
                </c:pt>
                <c:pt idx="33">
                  <c:v>250 </c:v>
                </c:pt>
                <c:pt idx="34">
                  <c:v>250 </c:v>
                </c:pt>
                <c:pt idx="35">
                  <c:v>250 </c:v>
                </c:pt>
                <c:pt idx="36">
                  <c:v>250 </c:v>
                </c:pt>
                <c:pt idx="37">
                  <c:v>250 </c:v>
                </c:pt>
                <c:pt idx="38">
                  <c:v>250 </c:v>
                </c:pt>
                <c:pt idx="39">
                  <c:v>250 </c:v>
                </c:pt>
                <c:pt idx="40">
                  <c:v>250 </c:v>
                </c:pt>
                <c:pt idx="41">
                  <c:v>-</c:v>
                </c:pt>
                <c:pt idx="42">
                  <c:v>-</c:v>
                </c:pt>
              </c:strCache>
            </c:strRef>
          </c:xVal>
          <c:yVal>
            <c:numRef>
              <c:f>应用分析!$I$2:$I$44</c:f>
              <c:numCache>
                <c:formatCode>#,##0_);[Red]\(#,##0\)</c:formatCode>
                <c:ptCount val="43"/>
                <c:pt idx="0">
                  <c:v>300</c:v>
                </c:pt>
                <c:pt idx="1">
                  <c:v>81</c:v>
                </c:pt>
                <c:pt idx="2">
                  <c:v>70</c:v>
                </c:pt>
                <c:pt idx="3">
                  <c:v>400</c:v>
                </c:pt>
                <c:pt idx="4">
                  <c:v>350</c:v>
                </c:pt>
                <c:pt idx="5">
                  <c:v>150</c:v>
                </c:pt>
                <c:pt idx="6">
                  <c:v>111</c:v>
                </c:pt>
                <c:pt idx="7">
                  <c:v>100</c:v>
                </c:pt>
                <c:pt idx="8">
                  <c:v>100</c:v>
                </c:pt>
                <c:pt idx="9">
                  <c:v>90</c:v>
                </c:pt>
                <c:pt idx="10">
                  <c:v>80.209999999999994</c:v>
                </c:pt>
                <c:pt idx="11">
                  <c:v>80</c:v>
                </c:pt>
                <c:pt idx="12">
                  <c:v>65</c:v>
                </c:pt>
                <c:pt idx="13">
                  <c:v>64</c:v>
                </c:pt>
                <c:pt idx="14">
                  <c:v>61</c:v>
                </c:pt>
                <c:pt idx="15">
                  <c:v>60</c:v>
                </c:pt>
                <c:pt idx="16">
                  <c:v>50</c:v>
                </c:pt>
                <c:pt idx="17">
                  <c:v>50</c:v>
                </c:pt>
                <c:pt idx="18">
                  <c:v>200</c:v>
                </c:pt>
                <c:pt idx="19">
                  <c:v>168</c:v>
                </c:pt>
                <c:pt idx="20">
                  <c:v>150</c:v>
                </c:pt>
                <c:pt idx="21">
                  <c:v>141</c:v>
                </c:pt>
                <c:pt idx="22">
                  <c:v>100</c:v>
                </c:pt>
                <c:pt idx="23">
                  <c:v>95</c:v>
                </c:pt>
                <c:pt idx="24">
                  <c:v>78.150000000000006</c:v>
                </c:pt>
                <c:pt idx="25">
                  <c:v>70</c:v>
                </c:pt>
                <c:pt idx="26">
                  <c:v>65</c:v>
                </c:pt>
                <c:pt idx="27">
                  <c:v>50</c:v>
                </c:pt>
                <c:pt idx="28">
                  <c:v>50</c:v>
                </c:pt>
                <c:pt idx="29">
                  <c:v>105</c:v>
                </c:pt>
                <c:pt idx="30">
                  <c:v>85</c:v>
                </c:pt>
                <c:pt idx="31">
                  <c:v>53</c:v>
                </c:pt>
                <c:pt idx="32">
                  <c:v>50</c:v>
                </c:pt>
                <c:pt idx="33">
                  <c:v>1000</c:v>
                </c:pt>
                <c:pt idx="34">
                  <c:v>260</c:v>
                </c:pt>
                <c:pt idx="35">
                  <c:v>250</c:v>
                </c:pt>
                <c:pt idx="36">
                  <c:v>200</c:v>
                </c:pt>
                <c:pt idx="37">
                  <c:v>150</c:v>
                </c:pt>
                <c:pt idx="38">
                  <c:v>150</c:v>
                </c:pt>
                <c:pt idx="39">
                  <c:v>130</c:v>
                </c:pt>
                <c:pt idx="40">
                  <c:v>120</c:v>
                </c:pt>
                <c:pt idx="41">
                  <c:v>175</c:v>
                </c:pt>
                <c:pt idx="42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B-49F6-8C85-20B7C0E4D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68096"/>
        <c:axId val="241286816"/>
      </c:scatterChart>
      <c:valAx>
        <c:axId val="24126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286816"/>
        <c:crosses val="autoZero"/>
        <c:crossBetween val="midCat"/>
      </c:valAx>
      <c:valAx>
        <c:axId val="241286816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ysClr val="windowText" lastClr="000000">
                      <a:tint val="7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_);[Red]\(#,##0\)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000000"/>
                </a:solidFill>
                <a:latin typeface="思源黑体 Normal"/>
                <a:ea typeface="思源黑体 Normal"/>
                <a:cs typeface="思源黑体 Normal"/>
              </a:defRPr>
            </a:pPr>
            <a:endParaRPr lang="zh-CN"/>
          </a:p>
        </c:txPr>
        <c:crossAx val="241268096"/>
        <c:crosses val="autoZero"/>
        <c:crossBetween val="midCat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空间!$G$56</c:f>
              <c:strCache>
                <c:ptCount val="1"/>
                <c:pt idx="0">
                  <c:v>已有数据</c:v>
                </c:pt>
              </c:strCache>
            </c:strRef>
          </c:tx>
          <c:spPr>
            <a:solidFill>
              <a:srgbClr val="64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aseline="0">
                    <a:solidFill>
                      <a:schemeClr val="bg1">
                        <a:lumMod val="100000"/>
                      </a:schemeClr>
                    </a:solidFill>
                    <a:latin typeface="思源黑体 Norm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空间!$H$55:$I$55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空间!$H$56:$I$56</c:f>
              <c:numCache>
                <c:formatCode>General</c:formatCode>
                <c:ptCount val="2"/>
                <c:pt idx="0">
                  <c:v>27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7-4B63-973F-AF64D6C6AB2C}"/>
            </c:ext>
          </c:extLst>
        </c:ser>
        <c:ser>
          <c:idx val="1"/>
          <c:order val="1"/>
          <c:tx>
            <c:strRef>
              <c:f>空间!$G$57</c:f>
              <c:strCache>
                <c:ptCount val="1"/>
                <c:pt idx="0">
                  <c:v>2024年9-12月预估数据</c:v>
                </c:pt>
              </c:strCache>
            </c:strRef>
          </c:tx>
          <c:spPr>
            <a:solidFill>
              <a:srgbClr val="B9B8A6"/>
            </a:solidFill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77-4B63-973F-AF64D6C6AB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>
                    <a:latin typeface="思源黑体 Norm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空间!$H$55:$I$55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空间!$H$57:$I$57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7-4B63-973F-AF64D6C6A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4906447"/>
        <c:axId val="1054909327"/>
      </c:barChart>
      <c:catAx>
        <c:axId val="1054906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思源黑体 Normal"/>
                <a:ea typeface="思源黑体 Normal"/>
                <a:cs typeface="思源黑体 Normal"/>
              </a:defRPr>
            </a:pPr>
            <a:endParaRPr lang="zh-CN"/>
          </a:p>
        </c:txPr>
        <c:crossAx val="1054909327"/>
        <c:crosses val="autoZero"/>
        <c:auto val="1"/>
        <c:lblAlgn val="ctr"/>
        <c:lblOffset val="100"/>
        <c:noMultiLvlLbl val="0"/>
      </c:catAx>
      <c:valAx>
        <c:axId val="1054909327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ysClr val="windowText" lastClr="000000">
                      <a:tint val="7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000000"/>
                </a:solidFill>
                <a:latin typeface="思源黑体 Normal"/>
                <a:ea typeface="思源黑体 Normal"/>
                <a:cs typeface="思源黑体 Normal"/>
              </a:defRPr>
            </a:pPr>
            <a:endParaRPr lang="zh-CN"/>
          </a:p>
        </c:txPr>
        <c:crossAx val="1054906447"/>
        <c:crosses val="autoZero"/>
        <c:crossBetween val="between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b"/>
      <c:overlay val="0"/>
      <c:txPr>
        <a:bodyPr/>
        <a:lstStyle/>
        <a:p>
          <a:pPr>
            <a:defRPr sz="800">
              <a:solidFill>
                <a:srgbClr val="000000"/>
              </a:solidFill>
              <a:latin typeface="思源黑体 Normal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image" Target="../media/image3.png"/><Relationship Id="rId7" Type="http://schemas.openxmlformats.org/officeDocument/2006/relationships/chart" Target="../charts/chart10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9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679889</xdr:colOff>
      <xdr:row>112</xdr:row>
      <xdr:rowOff>158832</xdr:rowOff>
    </xdr:from>
    <xdr:to>
      <xdr:col>17</xdr:col>
      <xdr:colOff>118630</xdr:colOff>
      <xdr:row>130</xdr:row>
      <xdr:rowOff>92243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CBF08A-4EC5-465E-B63A-177361524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541585</xdr:colOff>
      <xdr:row>62</xdr:row>
      <xdr:rowOff>114712</xdr:rowOff>
    </xdr:from>
    <xdr:to>
      <xdr:col>12</xdr:col>
      <xdr:colOff>1275773</xdr:colOff>
      <xdr:row>80</xdr:row>
      <xdr:rowOff>116801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D3F556D-3B2F-4D3A-A735-FD0F5A740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1360775</xdr:colOff>
      <xdr:row>76</xdr:row>
      <xdr:rowOff>114299</xdr:rowOff>
    </xdr:from>
    <xdr:to>
      <xdr:col>12</xdr:col>
      <xdr:colOff>877454</xdr:colOff>
      <xdr:row>94</xdr:row>
      <xdr:rowOff>79649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7DFD191-2CC4-4B26-BA3B-9E0953CA6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1062182</xdr:colOff>
      <xdr:row>55</xdr:row>
      <xdr:rowOff>59048</xdr:rowOff>
    </xdr:from>
    <xdr:to>
      <xdr:col>15</xdr:col>
      <xdr:colOff>50346</xdr:colOff>
      <xdr:row>75</xdr:row>
      <xdr:rowOff>144113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57F7ED7-6DBA-4D18-8566-8A9FCDDA5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64655</xdr:colOff>
      <xdr:row>95</xdr:row>
      <xdr:rowOff>27997</xdr:rowOff>
    </xdr:from>
    <xdr:to>
      <xdr:col>12</xdr:col>
      <xdr:colOff>600364</xdr:colOff>
      <xdr:row>112</xdr:row>
      <xdr:rowOff>154984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720C8EB-5F8A-4D9B-8D79-12E1FA8F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900546</xdr:colOff>
      <xdr:row>97</xdr:row>
      <xdr:rowOff>51088</xdr:rowOff>
    </xdr:from>
    <xdr:to>
      <xdr:col>14</xdr:col>
      <xdr:colOff>1808596</xdr:colOff>
      <xdr:row>112</xdr:row>
      <xdr:rowOff>111694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98D965F-9640-4EE5-BA50-F06BDE2A1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1166091</xdr:colOff>
      <xdr:row>77</xdr:row>
      <xdr:rowOff>8741</xdr:rowOff>
    </xdr:from>
    <xdr:to>
      <xdr:col>15</xdr:col>
      <xdr:colOff>108898</xdr:colOff>
      <xdr:row>97</xdr:row>
      <xdr:rowOff>85560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2A41F86-80A0-4350-9694-AE712A064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581025</xdr:colOff>
      <xdr:row>44</xdr:row>
      <xdr:rowOff>79375</xdr:rowOff>
    </xdr:from>
    <xdr:to>
      <xdr:col>10</xdr:col>
      <xdr:colOff>5425</xdr:colOff>
      <xdr:row>62</xdr:row>
      <xdr:rowOff>44725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C806EDB-D955-A9F9-CE46-2A260CCA2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393700</xdr:colOff>
      <xdr:row>1</xdr:row>
      <xdr:rowOff>126999</xdr:rowOff>
    </xdr:from>
    <xdr:to>
      <xdr:col>18</xdr:col>
      <xdr:colOff>445080</xdr:colOff>
      <xdr:row>13</xdr:row>
      <xdr:rowOff>269238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9575203-1DCE-CB1D-0E4A-0DEEC3FA6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0900" y="292099"/>
          <a:ext cx="6756980" cy="673353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1</xdr:row>
      <xdr:rowOff>63500</xdr:rowOff>
    </xdr:from>
    <xdr:to>
      <xdr:col>7</xdr:col>
      <xdr:colOff>450850</xdr:colOff>
      <xdr:row>33</xdr:row>
      <xdr:rowOff>57950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B319791-4E6E-ACDC-A393-E40032F00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" y="222250"/>
          <a:ext cx="4648200" cy="559515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24</xdr:row>
      <xdr:rowOff>57150</xdr:rowOff>
    </xdr:from>
    <xdr:to>
      <xdr:col>11</xdr:col>
      <xdr:colOff>1791389</xdr:colOff>
      <xdr:row>41</xdr:row>
      <xdr:rowOff>114031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5C7DE4E-612D-D479-670E-EC4A81E4C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91200" y="4381500"/>
          <a:ext cx="5023539" cy="2755631"/>
        </a:xfrm>
        <a:prstGeom prst="rect">
          <a:avLst/>
        </a:prstGeom>
      </xdr:spPr>
    </xdr:pic>
    <xdr:clientData/>
  </xdr:twoCellAnchor>
  <xdr:twoCellAnchor editAs="oneCell">
    <xdr:from>
      <xdr:col>12</xdr:col>
      <xdr:colOff>330200</xdr:colOff>
      <xdr:row>25</xdr:row>
      <xdr:rowOff>25400</xdr:rowOff>
    </xdr:from>
    <xdr:to>
      <xdr:col>14</xdr:col>
      <xdr:colOff>575920</xdr:colOff>
      <xdr:row>39</xdr:row>
      <xdr:rowOff>29914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6E609A1-48EB-38BB-3C64-65A9885EA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7750" y="4514850"/>
          <a:ext cx="3573120" cy="222701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6350</xdr:rowOff>
    </xdr:from>
    <xdr:to>
      <xdr:col>8</xdr:col>
      <xdr:colOff>2881</xdr:colOff>
      <xdr:row>24</xdr:row>
      <xdr:rowOff>19235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CFA888A-73AC-4311-BE1D-28C5E4ACC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"/>
          <a:ext cx="4879681" cy="3029135"/>
        </a:xfrm>
        <a:prstGeom prst="rect">
          <a:avLst/>
        </a:prstGeom>
      </xdr:spPr>
    </xdr:pic>
    <xdr:clientData/>
  </xdr:twoCellAnchor>
  <xdr:twoCellAnchor editAs="oneCell">
    <xdr:from>
      <xdr:col>8</xdr:col>
      <xdr:colOff>203200</xdr:colOff>
      <xdr:row>2</xdr:row>
      <xdr:rowOff>69850</xdr:rowOff>
    </xdr:from>
    <xdr:to>
      <xdr:col>16</xdr:col>
      <xdr:colOff>166002</xdr:colOff>
      <xdr:row>15</xdr:row>
      <xdr:rowOff>25384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CDCCE5E-F2BC-4BD0-89D7-D4F3E6188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t="9243" b="8306"/>
        <a:stretch/>
      </xdr:blipFill>
      <xdr:spPr>
        <a:xfrm>
          <a:off x="5080000" y="387350"/>
          <a:ext cx="4839602" cy="2019284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</xdr:colOff>
      <xdr:row>17</xdr:row>
      <xdr:rowOff>76200</xdr:rowOff>
    </xdr:from>
    <xdr:to>
      <xdr:col>15</xdr:col>
      <xdr:colOff>534499</xdr:colOff>
      <xdr:row>34</xdr:row>
      <xdr:rowOff>22379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08BAA25-CD4F-7D80-53E0-24DB64019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t="7623"/>
        <a:stretch/>
      </xdr:blipFill>
      <xdr:spPr>
        <a:xfrm>
          <a:off x="5499100" y="2774950"/>
          <a:ext cx="4179399" cy="2644929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0.01045</cdr:x>
      <cdr:y>0.01764</cdr:y>
    </cdr:from>
    <cdr:to>
      <cdr:x>0.12629</cdr:x>
      <cdr:y>0.10583</cdr:y>
    </cdr:to>
    <cdr:sp macro="" textlink="">
      <cdr:nvSpPr>
        <cdr:cNvPr id="2" name="Unit">
          <a:extLst xmlns:a="http://schemas.openxmlformats.org/drawingml/2006/main">
            <a:ext uri="{FF2B5EF4-FFF2-40B4-BE49-F238E27FC236}">
              <a16:creationId xmlns:a16="http://schemas.microsoft.com/office/drawing/2014/main" id="{F385254F-25F6-A1B9-48C1-0E9D4AEB6FE7}"/>
            </a:ext>
          </a:extLst>
        </cdr:cNvPr>
        <cdr:cNvSpPr txBox="1"/>
      </cdr:nvSpPr>
      <cdr:spPr>
        <a:xfrm xmlns:a="http://schemas.openxmlformats.org/drawingml/2006/main">
          <a:off x="61733" y="51151"/>
          <a:ext cx="684114" cy="255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altLang="zh-CN" sz="800" kern="1200">
              <a:solidFill>
                <a:srgbClr val="000000"/>
              </a:solidFill>
              <a:latin typeface="思源黑体 Normal"/>
            </a:rPr>
            <a:t>(</a:t>
          </a:r>
          <a:r>
            <a:rPr lang="zh-CN" altLang="en-US" sz="800" kern="1200">
              <a:solidFill>
                <a:srgbClr val="000000"/>
              </a:solidFill>
              <a:latin typeface="思源黑体 Normal"/>
            </a:rPr>
            <a:t>百万美元</a:t>
          </a:r>
          <a:r>
            <a:rPr lang="en-US" altLang="zh-CN" sz="800" kern="1200">
              <a:solidFill>
                <a:srgbClr val="000000"/>
              </a:solidFill>
              <a:latin typeface="思源黑体 Normal"/>
            </a:rPr>
            <a:t>)</a:t>
          </a:r>
          <a:endParaRPr lang="zh-CN" altLang="en-US" sz="800" kern="1200">
            <a:solidFill>
              <a:srgbClr val="000000"/>
            </a:solidFill>
            <a:latin typeface="思源黑体 Normal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0.01045</cdr:x>
      <cdr:y>0.01764</cdr:y>
    </cdr:from>
    <cdr:to>
      <cdr:x>0.11498</cdr:x>
      <cdr:y>0.10583</cdr:y>
    </cdr:to>
    <cdr:sp macro="" textlink="">
      <cdr:nvSpPr>
        <cdr:cNvPr id="2" name="Unit">
          <a:extLst xmlns:a="http://schemas.openxmlformats.org/drawingml/2006/main">
            <a:ext uri="{FF2B5EF4-FFF2-40B4-BE49-F238E27FC236}">
              <a16:creationId xmlns:a16="http://schemas.microsoft.com/office/drawing/2014/main" id="{3255AA7F-CD3E-1F92-E535-8FE78833D561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508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altLang="zh-CN" sz="800" kern="1200">
              <a:solidFill>
                <a:srgbClr val="000000"/>
              </a:solidFill>
              <a:latin typeface="思源黑体 Normal"/>
            </a:rPr>
            <a:t>(</a:t>
          </a:r>
          <a:r>
            <a:rPr lang="zh-CN" altLang="en-US" sz="800" kern="1200">
              <a:solidFill>
                <a:srgbClr val="000000"/>
              </a:solidFill>
              <a:latin typeface="思源黑体 Normal"/>
            </a:rPr>
            <a:t>个数</a:t>
          </a:r>
          <a:r>
            <a:rPr lang="en-US" altLang="zh-CN" sz="800" kern="1200">
              <a:solidFill>
                <a:srgbClr val="000000"/>
              </a:solidFill>
              <a:latin typeface="思源黑体 Normal"/>
            </a:rPr>
            <a:t>)</a:t>
          </a:r>
          <a:endParaRPr lang="zh-CN" altLang="en-US" sz="800" kern="1200">
            <a:solidFill>
              <a:srgbClr val="000000"/>
            </a:solidFill>
            <a:latin typeface="思源黑体 Normal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0.01045</cdr:x>
      <cdr:y>0.01764</cdr:y>
    </cdr:from>
    <cdr:to>
      <cdr:x>0.11498</cdr:x>
      <cdr:y>0.10583</cdr:y>
    </cdr:to>
    <cdr:sp macro="" textlink="">
      <cdr:nvSpPr>
        <cdr:cNvPr id="2" name="Unit">
          <a:extLst xmlns:a="http://schemas.openxmlformats.org/drawingml/2006/main">
            <a:ext uri="{FF2B5EF4-FFF2-40B4-BE49-F238E27FC236}">
              <a16:creationId xmlns:a16="http://schemas.microsoft.com/office/drawing/2014/main" id="{0DA019F9-C7E3-ADE3-ECEC-96F15EC13A16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508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altLang="zh-CN" sz="800" kern="1200">
              <a:solidFill>
                <a:srgbClr val="000000"/>
              </a:solidFill>
              <a:latin typeface="思源黑体 Normal"/>
            </a:rPr>
            <a:t>(unit)</a:t>
          </a:r>
          <a:endParaRPr lang="zh-CN" altLang="en-US" sz="800" kern="1200">
            <a:solidFill>
              <a:srgbClr val="000000"/>
            </a:solidFill>
            <a:latin typeface="思源黑体 Normal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0.01045</cdr:x>
      <cdr:y>0.01764</cdr:y>
    </cdr:from>
    <cdr:to>
      <cdr:x>0.11498</cdr:x>
      <cdr:y>0.10583</cdr:y>
    </cdr:to>
    <cdr:sp macro="" textlink="">
      <cdr:nvSpPr>
        <cdr:cNvPr id="2" name="Unit">
          <a:extLst xmlns:a="http://schemas.openxmlformats.org/drawingml/2006/main">
            <a:ext uri="{FF2B5EF4-FFF2-40B4-BE49-F238E27FC236}">
              <a16:creationId xmlns:a16="http://schemas.microsoft.com/office/drawing/2014/main" id="{3255AA7F-CD3E-1F92-E535-8FE78833D561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508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altLang="zh-CN" sz="800" kern="1200">
              <a:solidFill>
                <a:srgbClr val="000000"/>
              </a:solidFill>
              <a:latin typeface="思源黑体 Normal"/>
            </a:rPr>
            <a:t>(</a:t>
          </a:r>
          <a:r>
            <a:rPr lang="zh-CN" altLang="en-US" sz="800" kern="1200">
              <a:solidFill>
                <a:srgbClr val="000000"/>
              </a:solidFill>
              <a:latin typeface="思源黑体 Normal"/>
            </a:rPr>
            <a:t>百万美元</a:t>
          </a:r>
          <a:r>
            <a:rPr lang="en-US" altLang="zh-CN" sz="800" kern="1200">
              <a:solidFill>
                <a:srgbClr val="000000"/>
              </a:solidFill>
              <a:latin typeface="思源黑体 Normal"/>
            </a:rPr>
            <a:t>)</a:t>
          </a:r>
          <a:endParaRPr lang="zh-CN" altLang="en-US" sz="800" kern="1200">
            <a:solidFill>
              <a:srgbClr val="000000"/>
            </a:solidFill>
            <a:latin typeface="思源黑体 Norm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0.08885</cdr:x>
      <cdr:y>0.01764</cdr:y>
    </cdr:from>
    <cdr:to>
      <cdr:x>0.19337</cdr:x>
      <cdr:y>0.10583</cdr:y>
    </cdr:to>
    <cdr:sp macro="" textlink="">
      <cdr:nvSpPr>
        <cdr:cNvPr id="2" name="Unit">
          <a:extLst xmlns:a="http://schemas.openxmlformats.org/drawingml/2006/main">
            <a:ext uri="{FF2B5EF4-FFF2-40B4-BE49-F238E27FC236}">
              <a16:creationId xmlns:a16="http://schemas.microsoft.com/office/drawing/2014/main" id="{45334CE6-0A20-25B7-8D84-46239E3685F2}"/>
            </a:ext>
          </a:extLst>
        </cdr:cNvPr>
        <cdr:cNvSpPr txBox="1"/>
      </cdr:nvSpPr>
      <cdr:spPr>
        <a:xfrm xmlns:a="http://schemas.openxmlformats.org/drawingml/2006/main">
          <a:off x="431800" y="50800"/>
          <a:ext cx="508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altLang="zh-CN" sz="800" kern="1200">
              <a:solidFill>
                <a:srgbClr val="000000"/>
              </a:solidFill>
              <a:latin typeface="思源黑体 Normal"/>
            </a:rPr>
            <a:t>(unit)</a:t>
          </a:r>
          <a:endParaRPr lang="zh-CN" altLang="en-US" sz="800" kern="1200">
            <a:solidFill>
              <a:srgbClr val="000000"/>
            </a:solidFill>
            <a:latin typeface="思源黑体 Norm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151295</xdr:colOff>
      <xdr:row>2</xdr:row>
      <xdr:rowOff>105741</xdr:rowOff>
    </xdr:from>
    <xdr:to>
      <xdr:col>9</xdr:col>
      <xdr:colOff>62613</xdr:colOff>
      <xdr:row>15</xdr:row>
      <xdr:rowOff>44643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03D33A0-C05D-4914-575A-4611B7612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686" y="426002"/>
          <a:ext cx="4770449" cy="2086858"/>
        </a:xfrm>
        <a:prstGeom prst="rect">
          <a:avLst/>
        </a:prstGeom>
      </xdr:spPr>
    </xdr:pic>
    <xdr:clientData/>
  </xdr:twoCellAnchor>
  <xdr:twoCellAnchor editAs="oneCell">
    <xdr:from>
      <xdr:col>1</xdr:col>
      <xdr:colOff>160131</xdr:colOff>
      <xdr:row>17</xdr:row>
      <xdr:rowOff>134178</xdr:rowOff>
    </xdr:from>
    <xdr:to>
      <xdr:col>9</xdr:col>
      <xdr:colOff>73657</xdr:colOff>
      <xdr:row>31</xdr:row>
      <xdr:rowOff>157639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464DC4F-EA11-3A06-0A36-18C948918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522" y="2939221"/>
          <a:ext cx="4772657" cy="2469592"/>
        </a:xfrm>
        <a:prstGeom prst="rect">
          <a:avLst/>
        </a:prstGeom>
      </xdr:spPr>
    </xdr:pic>
    <xdr:clientData/>
  </xdr:twoCellAnchor>
  <xdr:twoCellAnchor editAs="oneCell">
    <xdr:from>
      <xdr:col>1</xdr:col>
      <xdr:colOff>215348</xdr:colOff>
      <xdr:row>33</xdr:row>
      <xdr:rowOff>5522</xdr:rowOff>
    </xdr:from>
    <xdr:to>
      <xdr:col>9</xdr:col>
      <xdr:colOff>80617</xdr:colOff>
      <xdr:row>49</xdr:row>
      <xdr:rowOff>82162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3300082-CA4C-B45A-0669-3F7AEC62B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2739" y="5588000"/>
          <a:ext cx="4724400" cy="2666336"/>
        </a:xfrm>
        <a:prstGeom prst="rect">
          <a:avLst/>
        </a:prstGeom>
      </xdr:spPr>
    </xdr:pic>
    <xdr:clientData/>
  </xdr:twoCellAnchor>
  <xdr:twoCellAnchor editAs="oneCell">
    <xdr:from>
      <xdr:col>13</xdr:col>
      <xdr:colOff>679998</xdr:colOff>
      <xdr:row>52</xdr:row>
      <xdr:rowOff>2078</xdr:rowOff>
    </xdr:from>
    <xdr:to>
      <xdr:col>17</xdr:col>
      <xdr:colOff>332646</xdr:colOff>
      <xdr:row>63</xdr:row>
      <xdr:rowOff>60693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85D807F-F10A-0C0E-D79E-BD49AA646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l="54614" t="37657" r="11487" b="8106"/>
        <a:stretch/>
      </xdr:blipFill>
      <xdr:spPr>
        <a:xfrm>
          <a:off x="8510036" y="8789501"/>
          <a:ext cx="2046110" cy="1841500"/>
        </a:xfrm>
        <a:prstGeom prst="rect">
          <a:avLst/>
        </a:prstGeom>
      </xdr:spPr>
    </xdr:pic>
    <xdr:clientData/>
  </xdr:twoCellAnchor>
  <xdr:twoCellAnchor editAs="oneCell">
    <xdr:from>
      <xdr:col>13</xdr:col>
      <xdr:colOff>50642</xdr:colOff>
      <xdr:row>79</xdr:row>
      <xdr:rowOff>59844</xdr:rowOff>
    </xdr:from>
    <xdr:to>
      <xdr:col>17</xdr:col>
      <xdr:colOff>95126</xdr:colOff>
      <xdr:row>89</xdr:row>
      <xdr:rowOff>83778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BF41062-1EC3-DA4E-9A89-6E6554D1A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 l="7293" t="40842" r="51864" b="8874"/>
        <a:stretch/>
      </xdr:blipFill>
      <xdr:spPr>
        <a:xfrm>
          <a:off x="7867492" y="13090044"/>
          <a:ext cx="2438434" cy="1662234"/>
        </a:xfrm>
        <a:prstGeom prst="rect">
          <a:avLst/>
        </a:prstGeom>
      </xdr:spPr>
    </xdr:pic>
    <xdr:clientData/>
  </xdr:twoCellAnchor>
  <xdr:twoCellAnchor editAs="oneCell">
    <xdr:from>
      <xdr:col>0</xdr:col>
      <xdr:colOff>532423</xdr:colOff>
      <xdr:row>48</xdr:row>
      <xdr:rowOff>131885</xdr:rowOff>
    </xdr:from>
    <xdr:to>
      <xdr:col>5</xdr:col>
      <xdr:colOff>294724</xdr:colOff>
      <xdr:row>64</xdr:row>
      <xdr:rowOff>131938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544E4158-D73B-34B4-6602-22F60C99F0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9275" t="36349" r="56827" b="8230"/>
        <a:stretch/>
      </xdr:blipFill>
      <xdr:spPr>
        <a:xfrm>
          <a:off x="532423" y="8274539"/>
          <a:ext cx="2815186" cy="2588899"/>
        </a:xfrm>
        <a:prstGeom prst="rect">
          <a:avLst/>
        </a:prstGeom>
      </xdr:spPr>
    </xdr:pic>
    <xdr:clientData/>
  </xdr:twoCellAnchor>
  <xdr:twoCellAnchor editAs="oneCell">
    <xdr:from>
      <xdr:col>0</xdr:col>
      <xdr:colOff>386968</xdr:colOff>
      <xdr:row>78</xdr:row>
      <xdr:rowOff>135238</xdr:rowOff>
    </xdr:from>
    <xdr:to>
      <xdr:col>4</xdr:col>
      <xdr:colOff>383711</xdr:colOff>
      <xdr:row>89</xdr:row>
      <xdr:rowOff>18098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4E75F59-F207-2234-B238-CFC6BB9B5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 l="54011" t="40894" r="5146" b="8328"/>
        <a:stretch/>
      </xdr:blipFill>
      <xdr:spPr>
        <a:xfrm>
          <a:off x="386968" y="13006688"/>
          <a:ext cx="2435143" cy="1679910"/>
        </a:xfrm>
        <a:prstGeom prst="rect">
          <a:avLst/>
        </a:prstGeom>
      </xdr:spPr>
    </xdr:pic>
    <xdr:clientData/>
  </xdr:twoCellAnchor>
  <xdr:twoCellAnchor>
    <xdr:from>
      <xdr:col>5</xdr:col>
      <xdr:colOff>324720</xdr:colOff>
      <xdr:row>57</xdr:row>
      <xdr:rowOff>136131</xdr:rowOff>
    </xdr:from>
    <xdr:to>
      <xdr:col>13</xdr:col>
      <xdr:colOff>262495</xdr:colOff>
      <xdr:row>74</xdr:row>
      <xdr:rowOff>155371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550160A-E0CD-3B45-7A25-C4024BC25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611851</xdr:colOff>
      <xdr:row>58</xdr:row>
      <xdr:rowOff>14654</xdr:rowOff>
    </xdr:from>
    <xdr:to>
      <xdr:col>25</xdr:col>
      <xdr:colOff>339800</xdr:colOff>
      <xdr:row>75</xdr:row>
      <xdr:rowOff>33894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642C105-5239-1199-AE4C-34AB907A7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396875</xdr:colOff>
      <xdr:row>88</xdr:row>
      <xdr:rowOff>133349</xdr:rowOff>
    </xdr:from>
    <xdr:to>
      <xdr:col>10</xdr:col>
      <xdr:colOff>615950</xdr:colOff>
      <xdr:row>104</xdr:row>
      <xdr:rowOff>57424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2E2B0DF-3B82-763B-EDC5-A05DA1B31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384175</xdr:colOff>
      <xdr:row>91</xdr:row>
      <xdr:rowOff>28575</xdr:rowOff>
    </xdr:from>
    <xdr:to>
      <xdr:col>19</xdr:col>
      <xdr:colOff>462625</xdr:colOff>
      <xdr:row>109</xdr:row>
      <xdr:rowOff>51075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172EAAD-09E1-5F04-6212-D10A8E404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0.05749</cdr:x>
      <cdr:y>0.01764</cdr:y>
    </cdr:from>
    <cdr:to>
      <cdr:x>0.16202</cdr:x>
      <cdr:y>0.10583</cdr:y>
    </cdr:to>
    <cdr:sp macro="" textlink="">
      <cdr:nvSpPr>
        <cdr:cNvPr id="2" name="Unit">
          <a:extLst xmlns:a="http://schemas.openxmlformats.org/drawingml/2006/main">
            <a:ext uri="{FF2B5EF4-FFF2-40B4-BE49-F238E27FC236}">
              <a16:creationId xmlns:a16="http://schemas.microsoft.com/office/drawing/2014/main" id="{05339145-1DEB-4D10-FA3A-95B03EC75D86}"/>
            </a:ext>
          </a:extLst>
        </cdr:cNvPr>
        <cdr:cNvSpPr txBox="1"/>
      </cdr:nvSpPr>
      <cdr:spPr>
        <a:xfrm xmlns:a="http://schemas.openxmlformats.org/drawingml/2006/main">
          <a:off x="279400" y="50800"/>
          <a:ext cx="508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altLang="zh-CN" sz="800" kern="1200">
              <a:solidFill>
                <a:srgbClr val="000000"/>
              </a:solidFill>
              <a:latin typeface="思源黑体 Normal"/>
            </a:rPr>
            <a:t>(</a:t>
          </a:r>
          <a:r>
            <a:rPr lang="zh-CN" altLang="en-US" sz="800" kern="1200">
              <a:solidFill>
                <a:srgbClr val="000000"/>
              </a:solidFill>
              <a:latin typeface="思源黑体 Normal"/>
            </a:rPr>
            <a:t>亿次</a:t>
          </a:r>
          <a:r>
            <a:rPr lang="en-US" altLang="zh-CN" sz="800" kern="1200">
              <a:solidFill>
                <a:srgbClr val="000000"/>
              </a:solidFill>
              <a:latin typeface="思源黑体 Normal"/>
            </a:rPr>
            <a:t>)</a:t>
          </a:r>
          <a:endParaRPr lang="zh-CN" altLang="en-US" sz="800" kern="1200">
            <a:solidFill>
              <a:srgbClr val="000000"/>
            </a:solidFill>
            <a:latin typeface="思源黑体 Normal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0.05749</cdr:x>
      <cdr:y>0.01764</cdr:y>
    </cdr:from>
    <cdr:to>
      <cdr:x>0.17897</cdr:x>
      <cdr:y>0.10909</cdr:y>
    </cdr:to>
    <cdr:sp macro="" textlink="">
      <cdr:nvSpPr>
        <cdr:cNvPr id="2" name="Unit">
          <a:extLst xmlns:a="http://schemas.openxmlformats.org/drawingml/2006/main">
            <a:ext uri="{FF2B5EF4-FFF2-40B4-BE49-F238E27FC236}">
              <a16:creationId xmlns:a16="http://schemas.microsoft.com/office/drawing/2014/main" id="{05339145-1DEB-4D10-FA3A-95B03EC75D86}"/>
            </a:ext>
          </a:extLst>
        </cdr:cNvPr>
        <cdr:cNvSpPr txBox="1"/>
      </cdr:nvSpPr>
      <cdr:spPr>
        <a:xfrm xmlns:a="http://schemas.openxmlformats.org/drawingml/2006/main">
          <a:off x="270568" y="47944"/>
          <a:ext cx="571731" cy="248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altLang="zh-CN" sz="800" kern="1200">
              <a:solidFill>
                <a:srgbClr val="000000"/>
              </a:solidFill>
              <a:latin typeface="思源黑体 Normal"/>
            </a:rPr>
            <a:t>(</a:t>
          </a:r>
          <a:r>
            <a:rPr lang="zh-CN" altLang="en-US" sz="800" kern="1200">
              <a:solidFill>
                <a:srgbClr val="000000"/>
              </a:solidFill>
              <a:latin typeface="思源黑体 Normal"/>
            </a:rPr>
            <a:t>亿美元</a:t>
          </a:r>
          <a:r>
            <a:rPr lang="en-US" altLang="zh-CN" sz="800" kern="1200">
              <a:solidFill>
                <a:srgbClr val="000000"/>
              </a:solidFill>
              <a:latin typeface="思源黑体 Normal"/>
            </a:rPr>
            <a:t>)</a:t>
          </a:r>
          <a:endParaRPr lang="zh-CN" altLang="en-US" sz="800" kern="1200">
            <a:solidFill>
              <a:srgbClr val="000000"/>
            </a:solidFill>
            <a:latin typeface="思源黑体 Normal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9E34-954E-4FDB-B7CE-5C15751B2A51}">
  <sheetPr>
    <tabColor theme="7" tint="0.59999389629810485"/>
  </sheetPr>
  <dimension ref="A1:A3"/>
  <sheetViews>
    <sheetView workbookViewId="0">
      <selection activeCell="A2" sqref="A2"/>
    </sheetView>
  </sheetViews>
  <sheetFormatPr defaultRowHeight="12.5"/>
  <sheetData>
    <row r="1" spans="1:1" ht="13">
      <c r="A1" s="1" t="s">
        <v>254</v>
      </c>
    </row>
    <row r="3" spans="1:1" ht="13">
      <c r="A3" s="1" t="s">
        <v>247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9" tint="0.59999389629810485"/>
  </sheetPr>
  <dimension ref="A1:M86"/>
  <sheetViews>
    <sheetView zoomScale="85" zoomScaleNormal="8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J40" sqref="J40"/>
    </sheetView>
  </sheetViews>
  <sheetFormatPr defaultColWidth="8.7265625" defaultRowHeight="12.5"/>
  <cols>
    <col min="1" max="1" width="22.7265625" style="6" bestFit="1" customWidth="1"/>
    <col min="2" max="2" width="13.54296875" style="6" bestFit="1" customWidth="1"/>
    <col min="3" max="4" width="19.54296875" style="6" bestFit="1" customWidth="1"/>
    <col min="5" max="5" width="14.7265625" style="6" bestFit="1" customWidth="1"/>
    <col min="6" max="6" width="41.453125" style="6" bestFit="1" customWidth="1"/>
    <col min="7" max="7" width="15.453125" style="6" bestFit="1" customWidth="1"/>
    <col min="8" max="8" width="17.1796875" style="8" bestFit="1" customWidth="1"/>
    <col min="9" max="9" width="19.54296875" style="7" bestFit="1" customWidth="1"/>
    <col min="10" max="10" width="27.54296875" style="8" bestFit="1" customWidth="1"/>
    <col min="11" max="11" width="34.1796875" style="8" bestFit="1" customWidth="1"/>
    <col min="12" max="12" width="31.1796875" style="6" bestFit="1" customWidth="1"/>
    <col min="13" max="13" width="34.81640625" style="8" bestFit="1" customWidth="1"/>
    <col min="14" max="16384" width="8.7265625" style="6"/>
  </cols>
  <sheetData>
    <row r="1" spans="1:13" s="3" customFormat="1" ht="14">
      <c r="A1" s="2" t="s">
        <v>88</v>
      </c>
      <c r="B1" s="22" t="s">
        <v>229</v>
      </c>
      <c r="C1" s="3" t="s">
        <v>158</v>
      </c>
      <c r="D1" s="3" t="s">
        <v>157</v>
      </c>
      <c r="E1" s="2" t="s">
        <v>47</v>
      </c>
      <c r="F1" s="3" t="s">
        <v>41</v>
      </c>
      <c r="G1" s="2" t="s">
        <v>89</v>
      </c>
      <c r="H1" s="4" t="s">
        <v>90</v>
      </c>
      <c r="I1" s="5" t="s">
        <v>91</v>
      </c>
      <c r="J1" s="69" t="s">
        <v>434</v>
      </c>
      <c r="K1" s="4" t="s">
        <v>9</v>
      </c>
      <c r="L1" s="2" t="s">
        <v>10</v>
      </c>
      <c r="M1" s="4" t="s">
        <v>11</v>
      </c>
    </row>
    <row r="2" spans="1:13" s="17" customFormat="1" ht="14" hidden="1">
      <c r="A2" s="19" t="s">
        <v>130</v>
      </c>
      <c r="B2" s="11" t="s">
        <v>230</v>
      </c>
      <c r="C2" s="17" t="s">
        <v>160</v>
      </c>
      <c r="D2" s="23" t="s">
        <v>159</v>
      </c>
      <c r="E2" s="19" t="s">
        <v>125</v>
      </c>
      <c r="F2" s="17" t="s">
        <v>162</v>
      </c>
      <c r="G2" s="19"/>
      <c r="H2" s="20"/>
      <c r="I2" s="21"/>
      <c r="J2" s="20"/>
      <c r="K2" s="20"/>
      <c r="L2" s="19"/>
      <c r="M2" s="20"/>
    </row>
    <row r="3" spans="1:13" s="17" customFormat="1" ht="14" hidden="1">
      <c r="A3" s="19" t="s">
        <v>131</v>
      </c>
      <c r="B3" s="11" t="s">
        <v>230</v>
      </c>
      <c r="C3" s="17" t="s">
        <v>160</v>
      </c>
      <c r="D3" s="17" t="s">
        <v>161</v>
      </c>
      <c r="E3" s="19" t="s">
        <v>125</v>
      </c>
      <c r="F3" s="17" t="s">
        <v>163</v>
      </c>
      <c r="G3" s="19"/>
      <c r="H3" s="20"/>
      <c r="I3" s="21"/>
      <c r="J3" s="20"/>
      <c r="K3" s="20"/>
      <c r="L3" s="19"/>
      <c r="M3" s="20"/>
    </row>
    <row r="4" spans="1:13" s="17" customFormat="1" ht="14" hidden="1">
      <c r="A4" s="19" t="s">
        <v>132</v>
      </c>
      <c r="B4" s="11" t="s">
        <v>230</v>
      </c>
      <c r="C4" s="17" t="s">
        <v>160</v>
      </c>
      <c r="D4" s="17" t="s">
        <v>161</v>
      </c>
      <c r="E4" s="19" t="s">
        <v>125</v>
      </c>
      <c r="F4" s="17" t="s">
        <v>164</v>
      </c>
      <c r="G4" s="19"/>
      <c r="H4" s="20"/>
      <c r="I4" s="21"/>
      <c r="J4" s="20"/>
      <c r="K4" s="20"/>
      <c r="L4" s="19"/>
      <c r="M4" s="20"/>
    </row>
    <row r="5" spans="1:13" s="17" customFormat="1" ht="14" hidden="1">
      <c r="A5" s="19" t="s">
        <v>133</v>
      </c>
      <c r="B5" s="11" t="s">
        <v>230</v>
      </c>
      <c r="C5" s="17" t="s">
        <v>160</v>
      </c>
      <c r="D5" s="17" t="s">
        <v>161</v>
      </c>
      <c r="E5" s="19" t="s">
        <v>125</v>
      </c>
      <c r="F5" s="17" t="s">
        <v>165</v>
      </c>
      <c r="G5" s="19"/>
      <c r="H5" s="20"/>
      <c r="I5" s="21"/>
      <c r="J5" s="20"/>
      <c r="K5" s="20"/>
      <c r="L5" s="19"/>
      <c r="M5" s="20"/>
    </row>
    <row r="6" spans="1:13" ht="14">
      <c r="A6" s="10" t="s">
        <v>33</v>
      </c>
      <c r="B6" s="11" t="s">
        <v>50</v>
      </c>
      <c r="C6" s="9" t="s">
        <v>85</v>
      </c>
      <c r="D6" s="9" t="s">
        <v>166</v>
      </c>
      <c r="E6" s="9" t="s">
        <v>44</v>
      </c>
      <c r="F6" s="9" t="s">
        <v>49</v>
      </c>
      <c r="G6" s="12" t="s">
        <v>12</v>
      </c>
      <c r="H6" s="13">
        <v>1000000000</v>
      </c>
      <c r="I6" s="14">
        <v>45433</v>
      </c>
      <c r="J6" s="13">
        <v>1602620000</v>
      </c>
      <c r="K6" s="13">
        <v>1000000000</v>
      </c>
      <c r="L6" s="9" t="s">
        <v>32</v>
      </c>
      <c r="M6" s="13">
        <v>1602620000</v>
      </c>
    </row>
    <row r="7" spans="1:13" ht="14" hidden="1">
      <c r="A7" s="12" t="s">
        <v>0</v>
      </c>
      <c r="B7" s="11" t="s">
        <v>230</v>
      </c>
      <c r="C7" s="9" t="s">
        <v>70</v>
      </c>
      <c r="D7" s="18" t="s">
        <v>167</v>
      </c>
      <c r="E7" s="9" t="s">
        <v>43</v>
      </c>
      <c r="F7" s="9" t="s">
        <v>51</v>
      </c>
      <c r="G7" s="12" t="s">
        <v>12</v>
      </c>
      <c r="H7" s="13">
        <f>575000000*1.09</f>
        <v>626750000</v>
      </c>
      <c r="I7" s="14">
        <v>45232</v>
      </c>
      <c r="J7" s="13">
        <f>575000000*1.09</f>
        <v>626750000</v>
      </c>
      <c r="K7" s="13" t="s">
        <v>31</v>
      </c>
      <c r="L7" s="15" t="s">
        <v>31</v>
      </c>
      <c r="M7" s="13" t="s">
        <v>31</v>
      </c>
    </row>
    <row r="8" spans="1:13" ht="13" hidden="1">
      <c r="A8" s="9" t="s">
        <v>128</v>
      </c>
      <c r="B8" s="11" t="s">
        <v>230</v>
      </c>
      <c r="C8" s="9" t="s">
        <v>129</v>
      </c>
      <c r="D8" s="9" t="s">
        <v>168</v>
      </c>
      <c r="E8" s="9" t="s">
        <v>44</v>
      </c>
      <c r="F8" s="9" t="s">
        <v>169</v>
      </c>
      <c r="G8" s="7" t="s">
        <v>238</v>
      </c>
      <c r="H8" s="8">
        <v>590000000</v>
      </c>
      <c r="I8" s="7">
        <v>45307</v>
      </c>
      <c r="J8" s="8">
        <v>4068500000</v>
      </c>
      <c r="K8" s="8">
        <v>500000000</v>
      </c>
      <c r="L8" s="6" t="s">
        <v>237</v>
      </c>
      <c r="M8" s="8">
        <v>3478500000</v>
      </c>
    </row>
    <row r="9" spans="1:13" ht="14" hidden="1">
      <c r="A9" s="9" t="s">
        <v>134</v>
      </c>
      <c r="B9" s="11" t="s">
        <v>230</v>
      </c>
      <c r="C9" s="17" t="s">
        <v>160</v>
      </c>
      <c r="D9" s="17" t="s">
        <v>161</v>
      </c>
      <c r="E9" s="19" t="s">
        <v>125</v>
      </c>
      <c r="F9" s="17" t="s">
        <v>170</v>
      </c>
      <c r="G9" s="7"/>
    </row>
    <row r="10" spans="1:13" ht="14" hidden="1">
      <c r="A10" s="9" t="s">
        <v>135</v>
      </c>
      <c r="B10" s="11" t="s">
        <v>230</v>
      </c>
      <c r="C10" s="17" t="s">
        <v>171</v>
      </c>
      <c r="D10" s="17" t="s">
        <v>161</v>
      </c>
      <c r="E10" s="19" t="s">
        <v>125</v>
      </c>
      <c r="F10" s="17" t="s">
        <v>171</v>
      </c>
      <c r="G10" s="7"/>
    </row>
    <row r="11" spans="1:13" ht="14">
      <c r="A11" s="12" t="s">
        <v>42</v>
      </c>
      <c r="B11" s="9" t="s">
        <v>50</v>
      </c>
      <c r="C11" s="9" t="s">
        <v>81</v>
      </c>
      <c r="D11" s="9" t="s">
        <v>166</v>
      </c>
      <c r="E11" s="9" t="s">
        <v>44</v>
      </c>
      <c r="F11" s="9" t="s">
        <v>52</v>
      </c>
      <c r="G11" s="7" t="s">
        <v>13</v>
      </c>
      <c r="H11" s="8">
        <v>400000000</v>
      </c>
      <c r="I11" s="7">
        <v>44589</v>
      </c>
      <c r="J11" s="8">
        <v>620875000</v>
      </c>
      <c r="K11" s="8">
        <v>400000000</v>
      </c>
      <c r="L11" s="6" t="s">
        <v>29</v>
      </c>
      <c r="M11" s="8">
        <v>606750000</v>
      </c>
    </row>
    <row r="12" spans="1:13" ht="14" hidden="1">
      <c r="A12" s="9" t="s">
        <v>172</v>
      </c>
      <c r="B12" s="11" t="s">
        <v>230</v>
      </c>
      <c r="C12" s="17" t="s">
        <v>160</v>
      </c>
      <c r="D12" s="17" t="s">
        <v>161</v>
      </c>
      <c r="E12" s="19" t="s">
        <v>125</v>
      </c>
      <c r="F12" s="9" t="s">
        <v>173</v>
      </c>
      <c r="G12" s="7"/>
    </row>
    <row r="13" spans="1:13" ht="14">
      <c r="A13" s="12" t="s">
        <v>34</v>
      </c>
      <c r="B13" s="18" t="s">
        <v>50</v>
      </c>
      <c r="C13" s="9" t="s">
        <v>93</v>
      </c>
      <c r="D13" s="9" t="s">
        <v>166</v>
      </c>
      <c r="E13" s="9" t="s">
        <v>44</v>
      </c>
      <c r="F13" s="9" t="s">
        <v>53</v>
      </c>
      <c r="G13" s="7" t="s">
        <v>13</v>
      </c>
      <c r="H13" s="8">
        <v>350000000</v>
      </c>
      <c r="I13" s="7">
        <v>44999</v>
      </c>
      <c r="J13" s="8">
        <v>415000000</v>
      </c>
      <c r="K13" s="8">
        <v>350000000</v>
      </c>
      <c r="L13" s="6" t="s">
        <v>30</v>
      </c>
      <c r="M13" s="8">
        <v>415000000</v>
      </c>
    </row>
    <row r="14" spans="1:13" ht="14" hidden="1">
      <c r="A14" s="12" t="s">
        <v>35</v>
      </c>
      <c r="B14" s="11" t="s">
        <v>230</v>
      </c>
      <c r="C14" s="9" t="s">
        <v>72</v>
      </c>
      <c r="D14" s="9" t="s">
        <v>168</v>
      </c>
      <c r="E14" s="18" t="s">
        <v>46</v>
      </c>
      <c r="F14" s="9" t="s">
        <v>54</v>
      </c>
      <c r="G14" s="7" t="s">
        <v>92</v>
      </c>
      <c r="H14" s="8">
        <v>305000000</v>
      </c>
      <c r="I14" s="7">
        <v>45708</v>
      </c>
      <c r="J14" s="8">
        <v>533500000</v>
      </c>
      <c r="K14" s="8">
        <v>305000000</v>
      </c>
      <c r="L14" s="6" t="s">
        <v>30</v>
      </c>
      <c r="M14" s="8">
        <v>533500000</v>
      </c>
    </row>
    <row r="15" spans="1:13" ht="14">
      <c r="A15" s="9" t="s">
        <v>136</v>
      </c>
      <c r="B15" s="9" t="s">
        <v>48</v>
      </c>
      <c r="C15" s="9" t="s">
        <v>174</v>
      </c>
      <c r="D15" s="9" t="s">
        <v>166</v>
      </c>
      <c r="E15" s="19" t="s">
        <v>125</v>
      </c>
      <c r="F15" s="9" t="s">
        <v>175</v>
      </c>
      <c r="G15" s="7" t="s">
        <v>232</v>
      </c>
      <c r="H15" s="8">
        <v>300000000</v>
      </c>
      <c r="I15" s="7">
        <v>45434</v>
      </c>
      <c r="J15" s="8">
        <v>400000000</v>
      </c>
      <c r="K15" s="8">
        <v>300000000</v>
      </c>
      <c r="L15" s="6" t="s">
        <v>236</v>
      </c>
      <c r="M15" s="8">
        <v>400000000</v>
      </c>
    </row>
    <row r="16" spans="1:13" ht="14" hidden="1">
      <c r="A16" s="9" t="s">
        <v>176</v>
      </c>
      <c r="B16" s="11" t="s">
        <v>230</v>
      </c>
      <c r="C16" s="17" t="s">
        <v>160</v>
      </c>
      <c r="D16" s="17" t="s">
        <v>161</v>
      </c>
      <c r="E16" s="19" t="s">
        <v>125</v>
      </c>
      <c r="F16" s="9" t="s">
        <v>177</v>
      </c>
      <c r="G16" s="7"/>
    </row>
    <row r="17" spans="1:13" ht="14">
      <c r="A17" s="12" t="s">
        <v>14</v>
      </c>
      <c r="B17" s="9" t="s">
        <v>48</v>
      </c>
      <c r="C17" s="9" t="s">
        <v>71</v>
      </c>
      <c r="D17" s="9" t="s">
        <v>166</v>
      </c>
      <c r="E17" s="9" t="s">
        <v>44</v>
      </c>
      <c r="F17" s="9" t="s">
        <v>55</v>
      </c>
      <c r="G17" s="7" t="s">
        <v>12</v>
      </c>
      <c r="H17" s="8">
        <v>260000000</v>
      </c>
      <c r="I17" s="7">
        <v>45545</v>
      </c>
      <c r="J17" s="8">
        <v>618200000</v>
      </c>
      <c r="K17" s="8">
        <v>260000000</v>
      </c>
      <c r="L17" s="6" t="s">
        <v>29</v>
      </c>
      <c r="M17" s="8">
        <v>618200000</v>
      </c>
    </row>
    <row r="18" spans="1:13" ht="14" hidden="1">
      <c r="A18" s="9" t="s">
        <v>137</v>
      </c>
      <c r="B18" s="11" t="s">
        <v>230</v>
      </c>
      <c r="C18" s="17" t="s">
        <v>160</v>
      </c>
      <c r="D18" s="17" t="s">
        <v>161</v>
      </c>
      <c r="E18" s="19" t="s">
        <v>125</v>
      </c>
      <c r="F18" s="9" t="s">
        <v>178</v>
      </c>
      <c r="G18" s="7"/>
    </row>
    <row r="19" spans="1:13" ht="14">
      <c r="A19" s="18" t="s">
        <v>15</v>
      </c>
      <c r="B19" s="18" t="s">
        <v>50</v>
      </c>
      <c r="C19" s="18" t="s">
        <v>179</v>
      </c>
      <c r="D19" s="9" t="s">
        <v>166</v>
      </c>
      <c r="E19" s="18" t="s">
        <v>46</v>
      </c>
      <c r="F19" s="18" t="s">
        <v>56</v>
      </c>
      <c r="G19" s="7" t="s">
        <v>12</v>
      </c>
      <c r="H19" s="8">
        <v>250000000</v>
      </c>
      <c r="I19" s="7">
        <v>45705</v>
      </c>
      <c r="J19" s="8">
        <v>457500000</v>
      </c>
      <c r="K19" s="8">
        <v>250000000</v>
      </c>
      <c r="L19" s="6" t="s">
        <v>25</v>
      </c>
      <c r="M19" s="8">
        <v>457500000</v>
      </c>
    </row>
    <row r="20" spans="1:13" ht="14" hidden="1">
      <c r="A20" s="18" t="s">
        <v>180</v>
      </c>
      <c r="B20" s="11" t="s">
        <v>230</v>
      </c>
      <c r="C20" s="17" t="s">
        <v>160</v>
      </c>
      <c r="D20" s="17" t="s">
        <v>161</v>
      </c>
      <c r="E20" s="19" t="s">
        <v>125</v>
      </c>
      <c r="F20" s="18" t="s">
        <v>181</v>
      </c>
      <c r="G20" s="7"/>
    </row>
    <row r="21" spans="1:13" ht="13" hidden="1">
      <c r="A21" s="18" t="s">
        <v>138</v>
      </c>
      <c r="B21" s="11" t="s">
        <v>230</v>
      </c>
      <c r="C21" s="17" t="s">
        <v>160</v>
      </c>
      <c r="D21" s="17" t="s">
        <v>161</v>
      </c>
      <c r="E21" s="18" t="s">
        <v>46</v>
      </c>
      <c r="F21" s="18" t="s">
        <v>182</v>
      </c>
      <c r="G21" s="7"/>
    </row>
    <row r="22" spans="1:13" ht="14" hidden="1">
      <c r="A22" s="18" t="s">
        <v>139</v>
      </c>
      <c r="B22" s="11" t="s">
        <v>230</v>
      </c>
      <c r="C22" s="17" t="s">
        <v>183</v>
      </c>
      <c r="D22" s="17" t="s">
        <v>161</v>
      </c>
      <c r="E22" s="19" t="s">
        <v>125</v>
      </c>
      <c r="F22" s="18" t="s">
        <v>184</v>
      </c>
      <c r="G22" s="7"/>
    </row>
    <row r="23" spans="1:13" ht="14">
      <c r="A23" s="18" t="s">
        <v>17</v>
      </c>
      <c r="B23" s="9" t="s">
        <v>48</v>
      </c>
      <c r="C23" s="18" t="s">
        <v>73</v>
      </c>
      <c r="D23" s="9" t="s">
        <v>166</v>
      </c>
      <c r="E23" s="18" t="s">
        <v>46</v>
      </c>
      <c r="F23" s="18" t="s">
        <v>57</v>
      </c>
      <c r="G23" s="7" t="s">
        <v>12</v>
      </c>
      <c r="H23" s="8">
        <v>200000000</v>
      </c>
      <c r="I23" s="7">
        <v>44517</v>
      </c>
      <c r="J23" s="8">
        <v>400000000</v>
      </c>
      <c r="K23" s="8">
        <v>200000000</v>
      </c>
      <c r="L23" s="6" t="s">
        <v>27</v>
      </c>
      <c r="M23" s="8">
        <v>400000000</v>
      </c>
    </row>
    <row r="24" spans="1:13" ht="14">
      <c r="A24" s="18" t="s">
        <v>16</v>
      </c>
      <c r="B24" s="18" t="s">
        <v>50</v>
      </c>
      <c r="C24" s="9" t="s">
        <v>93</v>
      </c>
      <c r="D24" s="9" t="s">
        <v>166</v>
      </c>
      <c r="E24" s="9" t="s">
        <v>44</v>
      </c>
      <c r="F24" s="9" t="s">
        <v>52</v>
      </c>
      <c r="G24" s="7" t="s">
        <v>4</v>
      </c>
      <c r="H24" s="8">
        <v>200000000</v>
      </c>
      <c r="I24" s="7">
        <v>45608</v>
      </c>
      <c r="J24" s="8">
        <v>326000000</v>
      </c>
      <c r="K24" s="8">
        <v>200000000</v>
      </c>
      <c r="L24" s="6" t="s">
        <v>26</v>
      </c>
      <c r="M24" s="8">
        <v>326000000</v>
      </c>
    </row>
    <row r="25" spans="1:13" ht="14" hidden="1">
      <c r="A25" s="18" t="s">
        <v>1</v>
      </c>
      <c r="B25" s="11" t="s">
        <v>230</v>
      </c>
      <c r="C25" s="18" t="s">
        <v>77</v>
      </c>
      <c r="D25" s="9" t="s">
        <v>168</v>
      </c>
      <c r="E25" s="18" t="s">
        <v>44</v>
      </c>
      <c r="F25" s="18" t="s">
        <v>95</v>
      </c>
      <c r="G25" s="7" t="s">
        <v>18</v>
      </c>
      <c r="H25" s="8">
        <v>180000000</v>
      </c>
      <c r="I25" s="7">
        <v>45687</v>
      </c>
      <c r="J25" s="8">
        <v>281000000</v>
      </c>
      <c r="K25" s="8">
        <v>180000000</v>
      </c>
      <c r="L25" s="6" t="s">
        <v>26</v>
      </c>
      <c r="M25" s="8">
        <v>281000000</v>
      </c>
    </row>
    <row r="26" spans="1:13" ht="14" hidden="1">
      <c r="A26" s="18" t="s">
        <v>36</v>
      </c>
      <c r="B26" s="11" t="s">
        <v>230</v>
      </c>
      <c r="C26" s="18" t="s">
        <v>76</v>
      </c>
      <c r="D26" s="9" t="s">
        <v>168</v>
      </c>
      <c r="E26" s="18" t="s">
        <v>43</v>
      </c>
      <c r="F26" s="18" t="s">
        <v>96</v>
      </c>
      <c r="G26" s="7" t="s">
        <v>4</v>
      </c>
      <c r="H26" s="8">
        <v>180000000</v>
      </c>
      <c r="I26" s="7">
        <v>45672</v>
      </c>
      <c r="J26" s="8">
        <v>336600000</v>
      </c>
      <c r="K26" s="8">
        <v>180000000</v>
      </c>
      <c r="L26" s="6" t="s">
        <v>25</v>
      </c>
      <c r="M26" s="8">
        <v>336600000</v>
      </c>
    </row>
    <row r="27" spans="1:13" ht="13">
      <c r="A27" s="18" t="s">
        <v>140</v>
      </c>
      <c r="B27" s="18" t="s">
        <v>50</v>
      </c>
      <c r="C27" s="9" t="s">
        <v>93</v>
      </c>
      <c r="D27" s="9" t="s">
        <v>166</v>
      </c>
      <c r="E27" s="9" t="s">
        <v>44</v>
      </c>
      <c r="F27" s="9" t="s">
        <v>60</v>
      </c>
      <c r="G27" s="7" t="s">
        <v>3</v>
      </c>
      <c r="H27" s="8">
        <f>240000000*0.7</f>
        <v>168000000</v>
      </c>
      <c r="I27" s="7">
        <v>45632</v>
      </c>
      <c r="J27" s="8">
        <v>1112455555</v>
      </c>
      <c r="K27" s="8">
        <v>500000000</v>
      </c>
      <c r="L27" s="6" t="s">
        <v>235</v>
      </c>
      <c r="M27" s="8">
        <v>934946073</v>
      </c>
    </row>
    <row r="28" spans="1:13" ht="13" hidden="1">
      <c r="A28" s="18" t="s">
        <v>141</v>
      </c>
      <c r="B28" s="11" t="s">
        <v>230</v>
      </c>
      <c r="C28" s="18" t="s">
        <v>185</v>
      </c>
      <c r="D28" s="18" t="s">
        <v>167</v>
      </c>
      <c r="E28" s="9" t="s">
        <v>46</v>
      </c>
      <c r="F28" s="18" t="s">
        <v>186</v>
      </c>
      <c r="G28" s="7"/>
    </row>
    <row r="29" spans="1:13" ht="14">
      <c r="A29" s="24" t="s">
        <v>2</v>
      </c>
      <c r="B29" s="24" t="s">
        <v>48</v>
      </c>
      <c r="C29" s="9" t="s">
        <v>82</v>
      </c>
      <c r="D29" s="9" t="s">
        <v>166</v>
      </c>
      <c r="E29" s="9" t="s">
        <v>98</v>
      </c>
      <c r="F29" s="24" t="s">
        <v>83</v>
      </c>
      <c r="G29" s="7" t="s">
        <v>92</v>
      </c>
      <c r="H29" s="8">
        <v>175000000</v>
      </c>
      <c r="I29" s="7">
        <v>45406</v>
      </c>
      <c r="J29" s="8">
        <v>196000000</v>
      </c>
      <c r="K29" s="8">
        <v>175000000</v>
      </c>
      <c r="L29" s="6" t="s">
        <v>24</v>
      </c>
      <c r="M29" s="8">
        <v>196000000</v>
      </c>
    </row>
    <row r="30" spans="1:13" ht="14">
      <c r="A30" s="9" t="s">
        <v>94</v>
      </c>
      <c r="B30" s="9" t="s">
        <v>48</v>
      </c>
      <c r="C30" s="9" t="s">
        <v>80</v>
      </c>
      <c r="D30" s="9" t="s">
        <v>166</v>
      </c>
      <c r="E30" s="9" t="s">
        <v>46</v>
      </c>
      <c r="F30" s="9" t="s">
        <v>59</v>
      </c>
      <c r="G30" s="7" t="s">
        <v>13</v>
      </c>
      <c r="H30" s="8">
        <v>150000000</v>
      </c>
      <c r="I30" s="7">
        <v>44462</v>
      </c>
      <c r="J30" s="8">
        <v>150000000</v>
      </c>
      <c r="K30" s="8">
        <v>150000000</v>
      </c>
      <c r="L30" s="6" t="s">
        <v>27</v>
      </c>
      <c r="M30" s="8">
        <v>150000000</v>
      </c>
    </row>
    <row r="31" spans="1:13" ht="14">
      <c r="A31" s="9" t="s">
        <v>37</v>
      </c>
      <c r="B31" s="18" t="s">
        <v>50</v>
      </c>
      <c r="C31" s="9" t="s">
        <v>93</v>
      </c>
      <c r="D31" s="9" t="s">
        <v>166</v>
      </c>
      <c r="E31" s="9" t="s">
        <v>44</v>
      </c>
      <c r="F31" s="9" t="s">
        <v>60</v>
      </c>
      <c r="G31" s="7" t="s">
        <v>12</v>
      </c>
      <c r="H31" s="8">
        <v>150000000</v>
      </c>
      <c r="I31" s="7">
        <v>45321</v>
      </c>
      <c r="J31" s="8">
        <v>223500000</v>
      </c>
      <c r="K31" s="8">
        <v>150000000</v>
      </c>
      <c r="L31" s="6" t="s">
        <v>25</v>
      </c>
      <c r="M31" s="8">
        <v>203500000</v>
      </c>
    </row>
    <row r="32" spans="1:13" ht="14">
      <c r="A32" s="9" t="s">
        <v>38</v>
      </c>
      <c r="B32" s="9" t="s">
        <v>50</v>
      </c>
      <c r="C32" s="18" t="s">
        <v>86</v>
      </c>
      <c r="D32" s="9" t="s">
        <v>166</v>
      </c>
      <c r="E32" s="9" t="s">
        <v>45</v>
      </c>
      <c r="F32" s="9" t="s">
        <v>61</v>
      </c>
      <c r="G32" s="7" t="s">
        <v>4</v>
      </c>
      <c r="H32" s="8">
        <v>150000000</v>
      </c>
      <c r="I32" s="7">
        <v>44663</v>
      </c>
      <c r="J32" s="8">
        <v>266964358</v>
      </c>
      <c r="K32" s="8">
        <v>150000000</v>
      </c>
      <c r="L32" s="6" t="s">
        <v>26</v>
      </c>
      <c r="M32" s="8">
        <v>266964358</v>
      </c>
    </row>
    <row r="33" spans="1:13" ht="14">
      <c r="A33" s="18" t="s">
        <v>87</v>
      </c>
      <c r="B33" s="18" t="s">
        <v>50</v>
      </c>
      <c r="C33" s="18" t="s">
        <v>86</v>
      </c>
      <c r="D33" s="9" t="s">
        <v>166</v>
      </c>
      <c r="E33" s="18" t="s">
        <v>45</v>
      </c>
      <c r="F33" s="18" t="s">
        <v>58</v>
      </c>
      <c r="G33" s="7" t="s">
        <v>12</v>
      </c>
      <c r="H33" s="8">
        <v>150000000</v>
      </c>
      <c r="I33" s="7">
        <v>45008</v>
      </c>
      <c r="J33" s="8">
        <v>150080000</v>
      </c>
      <c r="K33" s="8">
        <v>150000000</v>
      </c>
      <c r="L33" s="6" t="s">
        <v>24</v>
      </c>
      <c r="M33" s="8">
        <v>150080000</v>
      </c>
    </row>
    <row r="34" spans="1:13" ht="14">
      <c r="A34" s="9" t="s">
        <v>39</v>
      </c>
      <c r="B34" s="18" t="s">
        <v>50</v>
      </c>
      <c r="C34" s="18" t="s">
        <v>179</v>
      </c>
      <c r="D34" s="9" t="s">
        <v>166</v>
      </c>
      <c r="E34" s="18" t="s">
        <v>46</v>
      </c>
      <c r="F34" s="9" t="s">
        <v>78</v>
      </c>
      <c r="G34" s="7" t="s">
        <v>4</v>
      </c>
      <c r="H34" s="8">
        <v>141000000</v>
      </c>
      <c r="I34" s="7">
        <v>45666</v>
      </c>
      <c r="J34" s="8">
        <v>276000000</v>
      </c>
      <c r="K34" s="8">
        <v>141000000</v>
      </c>
      <c r="L34" s="6" t="s">
        <v>30</v>
      </c>
      <c r="M34" s="8">
        <v>276000000</v>
      </c>
    </row>
    <row r="35" spans="1:13" ht="14" hidden="1">
      <c r="A35" s="9" t="s">
        <v>142</v>
      </c>
      <c r="B35" s="11" t="s">
        <v>230</v>
      </c>
      <c r="C35" s="17" t="s">
        <v>187</v>
      </c>
      <c r="D35" s="17" t="s">
        <v>161</v>
      </c>
      <c r="E35" s="19" t="s">
        <v>125</v>
      </c>
      <c r="F35" s="9" t="s">
        <v>188</v>
      </c>
      <c r="G35" s="7"/>
    </row>
    <row r="36" spans="1:13" ht="14" hidden="1">
      <c r="A36" s="9" t="s">
        <v>19</v>
      </c>
      <c r="B36" s="11" t="s">
        <v>230</v>
      </c>
      <c r="C36" s="9" t="s">
        <v>74</v>
      </c>
      <c r="D36" s="9" t="s">
        <v>168</v>
      </c>
      <c r="E36" s="9" t="s">
        <v>43</v>
      </c>
      <c r="F36" s="9" t="s">
        <v>62</v>
      </c>
      <c r="G36" s="7" t="s">
        <v>12</v>
      </c>
      <c r="H36" s="8">
        <v>140000000</v>
      </c>
      <c r="I36" s="7">
        <v>45498</v>
      </c>
      <c r="J36" s="8">
        <v>392139097</v>
      </c>
      <c r="K36" s="8">
        <v>140000000</v>
      </c>
      <c r="L36" s="6" t="s">
        <v>27</v>
      </c>
      <c r="M36" s="8">
        <v>247139097</v>
      </c>
    </row>
    <row r="37" spans="1:13" ht="14">
      <c r="A37" s="9" t="s">
        <v>20</v>
      </c>
      <c r="B37" s="24" t="s">
        <v>48</v>
      </c>
      <c r="C37" s="9" t="s">
        <v>84</v>
      </c>
      <c r="D37" s="9" t="s">
        <v>166</v>
      </c>
      <c r="E37" s="9" t="s">
        <v>46</v>
      </c>
      <c r="F37" s="9" t="s">
        <v>63</v>
      </c>
      <c r="G37" s="7" t="s">
        <v>12</v>
      </c>
      <c r="H37" s="8">
        <v>130000000</v>
      </c>
      <c r="I37" s="7">
        <v>44434</v>
      </c>
      <c r="J37" s="8">
        <v>195000000</v>
      </c>
      <c r="K37" s="8">
        <v>130000000</v>
      </c>
      <c r="L37" s="6" t="s">
        <v>26</v>
      </c>
      <c r="M37" s="8">
        <v>195000000</v>
      </c>
    </row>
    <row r="38" spans="1:13" ht="14">
      <c r="A38" s="17" t="s">
        <v>40</v>
      </c>
      <c r="B38" s="15" t="s">
        <v>48</v>
      </c>
      <c r="C38" s="17" t="s">
        <v>80</v>
      </c>
      <c r="D38" s="9" t="s">
        <v>166</v>
      </c>
      <c r="E38" s="17" t="s">
        <v>46</v>
      </c>
      <c r="F38" s="17" t="s">
        <v>64</v>
      </c>
      <c r="G38" s="7" t="s">
        <v>12</v>
      </c>
      <c r="H38" s="8">
        <v>120000000</v>
      </c>
      <c r="I38" s="7">
        <v>44992</v>
      </c>
      <c r="J38" s="8">
        <v>237750000</v>
      </c>
      <c r="K38" s="8">
        <v>120000000</v>
      </c>
      <c r="L38" s="6" t="s">
        <v>28</v>
      </c>
      <c r="M38" s="8">
        <v>235500000</v>
      </c>
    </row>
    <row r="39" spans="1:13" ht="14" hidden="1">
      <c r="A39" s="9" t="s">
        <v>21</v>
      </c>
      <c r="B39" s="11" t="s">
        <v>230</v>
      </c>
      <c r="C39" s="9" t="s">
        <v>75</v>
      </c>
      <c r="D39" s="9" t="s">
        <v>168</v>
      </c>
      <c r="E39" s="9" t="s">
        <v>43</v>
      </c>
      <c r="F39" s="9" t="s">
        <v>65</v>
      </c>
      <c r="G39" s="7" t="s">
        <v>12</v>
      </c>
      <c r="H39" s="8">
        <v>115000000</v>
      </c>
      <c r="I39" s="7">
        <v>44727</v>
      </c>
      <c r="J39" s="8">
        <v>342571788</v>
      </c>
      <c r="K39" s="8">
        <v>115000000</v>
      </c>
      <c r="L39" s="6" t="s">
        <v>28</v>
      </c>
      <c r="M39" s="8">
        <v>342571788</v>
      </c>
    </row>
    <row r="40" spans="1:13" ht="14">
      <c r="A40" s="11" t="s">
        <v>22</v>
      </c>
      <c r="B40" s="11" t="s">
        <v>48</v>
      </c>
      <c r="C40" s="11" t="s">
        <v>97</v>
      </c>
      <c r="D40" s="9" t="s">
        <v>166</v>
      </c>
      <c r="E40" s="18" t="s">
        <v>46</v>
      </c>
      <c r="F40" s="11" t="s">
        <v>79</v>
      </c>
      <c r="G40" s="7" t="s">
        <v>13</v>
      </c>
      <c r="H40" s="8">
        <v>111000000</v>
      </c>
      <c r="I40" s="7">
        <v>45722</v>
      </c>
      <c r="J40" s="8">
        <v>270185000</v>
      </c>
      <c r="K40" s="8">
        <v>111000000</v>
      </c>
      <c r="L40" s="6" t="s">
        <v>29</v>
      </c>
      <c r="M40" s="8">
        <v>247000000</v>
      </c>
    </row>
    <row r="41" spans="1:13" ht="14" hidden="1">
      <c r="A41" s="11" t="s">
        <v>6</v>
      </c>
      <c r="B41" s="11" t="s">
        <v>230</v>
      </c>
      <c r="C41" s="11" t="s">
        <v>85</v>
      </c>
      <c r="D41" s="9" t="s">
        <v>168</v>
      </c>
      <c r="E41" s="11" t="s">
        <v>43</v>
      </c>
      <c r="F41" s="11" t="s">
        <v>66</v>
      </c>
      <c r="G41" s="7" t="s">
        <v>3</v>
      </c>
      <c r="H41" s="8">
        <v>110000000</v>
      </c>
      <c r="I41" s="7">
        <v>44567</v>
      </c>
      <c r="J41" s="8">
        <v>188900000</v>
      </c>
      <c r="K41" s="8">
        <v>110000000</v>
      </c>
      <c r="L41" s="6" t="s">
        <v>25</v>
      </c>
      <c r="M41" s="8">
        <v>188900000</v>
      </c>
    </row>
    <row r="42" spans="1:13" ht="13">
      <c r="A42" s="11" t="s">
        <v>143</v>
      </c>
      <c r="B42" s="11" t="s">
        <v>48</v>
      </c>
      <c r="C42" s="11" t="s">
        <v>189</v>
      </c>
      <c r="D42" s="9" t="s">
        <v>166</v>
      </c>
      <c r="E42" s="18" t="s">
        <v>45</v>
      </c>
      <c r="F42" s="11" t="s">
        <v>190</v>
      </c>
      <c r="G42" s="7" t="s">
        <v>18</v>
      </c>
      <c r="H42" s="8">
        <v>105000000</v>
      </c>
      <c r="I42" s="7">
        <v>45646</v>
      </c>
      <c r="J42" s="8">
        <v>173400000</v>
      </c>
      <c r="K42" s="8">
        <v>105000000</v>
      </c>
      <c r="L42" s="6" t="s">
        <v>231</v>
      </c>
      <c r="M42" s="8">
        <v>173400000</v>
      </c>
    </row>
    <row r="43" spans="1:13" ht="13" hidden="1">
      <c r="A43" s="11" t="s">
        <v>144</v>
      </c>
      <c r="B43" s="11" t="s">
        <v>230</v>
      </c>
      <c r="C43" s="9" t="s">
        <v>70</v>
      </c>
      <c r="D43" s="18" t="s">
        <v>167</v>
      </c>
      <c r="E43" s="18" t="s">
        <v>46</v>
      </c>
      <c r="F43" s="11" t="s">
        <v>191</v>
      </c>
      <c r="G43" s="7"/>
    </row>
    <row r="44" spans="1:13" ht="14">
      <c r="A44" s="11" t="s">
        <v>7</v>
      </c>
      <c r="B44" s="24" t="s">
        <v>48</v>
      </c>
      <c r="C44" s="11" t="s">
        <v>80</v>
      </c>
      <c r="D44" s="9" t="s">
        <v>166</v>
      </c>
      <c r="E44" s="11" t="s">
        <v>46</v>
      </c>
      <c r="F44" s="11" t="s">
        <v>68</v>
      </c>
      <c r="G44" s="7" t="s">
        <v>13</v>
      </c>
      <c r="H44" s="8">
        <v>100000000</v>
      </c>
      <c r="I44" s="7">
        <v>45107</v>
      </c>
      <c r="J44" s="8">
        <v>165000000</v>
      </c>
      <c r="K44" s="8">
        <v>100000000</v>
      </c>
      <c r="L44" s="6" t="s">
        <v>30</v>
      </c>
      <c r="M44" s="8">
        <v>165000000</v>
      </c>
    </row>
    <row r="45" spans="1:13" ht="13" hidden="1">
      <c r="A45" s="11" t="s">
        <v>145</v>
      </c>
      <c r="B45" s="11" t="s">
        <v>230</v>
      </c>
      <c r="C45" s="9" t="s">
        <v>72</v>
      </c>
      <c r="D45" s="9" t="s">
        <v>168</v>
      </c>
      <c r="E45" s="18" t="s">
        <v>46</v>
      </c>
      <c r="F45" s="9" t="s">
        <v>54</v>
      </c>
      <c r="G45" s="7"/>
      <c r="H45" s="8">
        <v>100000000</v>
      </c>
      <c r="I45" s="7">
        <v>45162</v>
      </c>
      <c r="J45" s="8">
        <v>130000000</v>
      </c>
      <c r="K45" s="8">
        <v>100000000</v>
      </c>
      <c r="L45" s="6" t="s">
        <v>231</v>
      </c>
      <c r="M45" s="8">
        <v>130000000</v>
      </c>
    </row>
    <row r="46" spans="1:13" ht="14" hidden="1">
      <c r="A46" s="11" t="s">
        <v>8</v>
      </c>
      <c r="B46" s="11" t="s">
        <v>230</v>
      </c>
      <c r="C46" s="9" t="s">
        <v>72</v>
      </c>
      <c r="D46" s="9" t="s">
        <v>168</v>
      </c>
      <c r="E46" s="11" t="s">
        <v>46</v>
      </c>
      <c r="F46" s="11" t="s">
        <v>69</v>
      </c>
      <c r="G46" s="7" t="s">
        <v>3</v>
      </c>
      <c r="H46" s="8">
        <v>100000000</v>
      </c>
      <c r="I46" s="7">
        <v>44404</v>
      </c>
      <c r="J46" s="8">
        <v>106250000</v>
      </c>
      <c r="K46" s="8">
        <v>100000000</v>
      </c>
      <c r="L46" s="6" t="s">
        <v>24</v>
      </c>
      <c r="M46" s="8">
        <v>106250000</v>
      </c>
    </row>
    <row r="47" spans="1:13" ht="14">
      <c r="A47" s="11" t="s">
        <v>23</v>
      </c>
      <c r="B47" s="9" t="s">
        <v>50</v>
      </c>
      <c r="C47" s="9" t="s">
        <v>81</v>
      </c>
      <c r="D47" s="9" t="s">
        <v>166</v>
      </c>
      <c r="E47" s="11" t="s">
        <v>43</v>
      </c>
      <c r="F47" s="11" t="s">
        <v>67</v>
      </c>
      <c r="G47" s="7" t="s">
        <v>13</v>
      </c>
      <c r="H47" s="8">
        <v>100000000</v>
      </c>
      <c r="I47" s="7">
        <v>45454</v>
      </c>
      <c r="J47" s="8">
        <v>168964492</v>
      </c>
      <c r="K47" s="8">
        <v>100000000</v>
      </c>
      <c r="L47" s="6" t="s">
        <v>26</v>
      </c>
      <c r="M47" s="8">
        <v>168964492</v>
      </c>
    </row>
    <row r="48" spans="1:13" ht="13">
      <c r="A48" s="11" t="s">
        <v>146</v>
      </c>
      <c r="B48" s="9" t="s">
        <v>50</v>
      </c>
      <c r="C48" s="17" t="s">
        <v>192</v>
      </c>
      <c r="D48" s="9" t="s">
        <v>166</v>
      </c>
      <c r="E48" s="11" t="s">
        <v>43</v>
      </c>
      <c r="F48" s="11" t="s">
        <v>193</v>
      </c>
      <c r="G48" s="7" t="s">
        <v>3</v>
      </c>
      <c r="H48" s="8">
        <v>100000000</v>
      </c>
      <c r="I48" s="7">
        <v>44719</v>
      </c>
      <c r="J48" s="8">
        <v>122240558</v>
      </c>
      <c r="K48" s="8">
        <v>100000000</v>
      </c>
      <c r="L48" s="6" t="s">
        <v>231</v>
      </c>
      <c r="M48" s="8">
        <v>122240558</v>
      </c>
    </row>
    <row r="49" spans="1:13" ht="13">
      <c r="A49" s="17" t="s">
        <v>99</v>
      </c>
      <c r="B49" s="15" t="s">
        <v>48</v>
      </c>
      <c r="C49" s="17" t="s">
        <v>80</v>
      </c>
      <c r="D49" s="9" t="s">
        <v>166</v>
      </c>
      <c r="E49" s="17" t="s">
        <v>46</v>
      </c>
      <c r="F49" s="17" t="s">
        <v>194</v>
      </c>
      <c r="G49" s="7" t="s">
        <v>3</v>
      </c>
      <c r="H49" s="8">
        <v>95000000</v>
      </c>
      <c r="I49" s="7">
        <v>44677</v>
      </c>
      <c r="J49" s="8">
        <v>163000000</v>
      </c>
      <c r="K49" s="8">
        <v>95000000</v>
      </c>
      <c r="L49" s="6" t="s">
        <v>233</v>
      </c>
      <c r="M49" s="8">
        <v>163000000</v>
      </c>
    </row>
    <row r="50" spans="1:13" ht="13">
      <c r="A50" s="18" t="s">
        <v>100</v>
      </c>
      <c r="B50" s="9" t="s">
        <v>50</v>
      </c>
      <c r="C50" s="9" t="s">
        <v>93</v>
      </c>
      <c r="D50" s="9" t="s">
        <v>166</v>
      </c>
      <c r="E50" s="9" t="s">
        <v>44</v>
      </c>
      <c r="F50" s="18" t="s">
        <v>195</v>
      </c>
      <c r="G50" s="7" t="s">
        <v>13</v>
      </c>
      <c r="H50" s="8">
        <v>90000000</v>
      </c>
      <c r="I50" s="7">
        <v>44776</v>
      </c>
      <c r="J50" s="8">
        <v>164499999</v>
      </c>
      <c r="K50" s="8">
        <v>90000000</v>
      </c>
      <c r="L50" s="6" t="s">
        <v>235</v>
      </c>
      <c r="M50" s="8">
        <v>164499999</v>
      </c>
    </row>
    <row r="51" spans="1:13" ht="14" hidden="1">
      <c r="A51" s="18" t="s">
        <v>147</v>
      </c>
      <c r="B51" s="11" t="s">
        <v>230</v>
      </c>
      <c r="C51" s="17" t="s">
        <v>187</v>
      </c>
      <c r="D51" s="17" t="s">
        <v>161</v>
      </c>
      <c r="E51" s="19" t="s">
        <v>125</v>
      </c>
      <c r="F51" s="9" t="s">
        <v>188</v>
      </c>
      <c r="G51" s="7"/>
    </row>
    <row r="52" spans="1:13" ht="13">
      <c r="A52" s="17" t="s">
        <v>102</v>
      </c>
      <c r="B52" s="15" t="s">
        <v>48</v>
      </c>
      <c r="C52" s="17" t="s">
        <v>80</v>
      </c>
      <c r="D52" s="9" t="s">
        <v>166</v>
      </c>
      <c r="E52" s="17" t="s">
        <v>101</v>
      </c>
      <c r="F52" s="17" t="s">
        <v>196</v>
      </c>
      <c r="G52" s="7" t="s">
        <v>18</v>
      </c>
      <c r="H52" s="8">
        <v>85000000</v>
      </c>
      <c r="I52" s="7">
        <v>45183</v>
      </c>
      <c r="J52" s="8">
        <v>209000000</v>
      </c>
      <c r="K52" s="8">
        <v>85000000</v>
      </c>
      <c r="L52" s="6" t="s">
        <v>233</v>
      </c>
      <c r="M52" s="8">
        <v>209000000</v>
      </c>
    </row>
    <row r="53" spans="1:13" ht="13" hidden="1">
      <c r="A53" s="17" t="s">
        <v>103</v>
      </c>
      <c r="B53" s="11" t="s">
        <v>230</v>
      </c>
      <c r="C53" s="9" t="s">
        <v>72</v>
      </c>
      <c r="D53" s="9" t="s">
        <v>168</v>
      </c>
      <c r="E53" s="11" t="s">
        <v>46</v>
      </c>
      <c r="F53" s="17" t="s">
        <v>197</v>
      </c>
      <c r="G53" s="7" t="s">
        <v>13</v>
      </c>
      <c r="H53" s="8">
        <v>85000000</v>
      </c>
      <c r="I53" s="7">
        <v>44501</v>
      </c>
      <c r="J53" s="8">
        <v>131900000</v>
      </c>
      <c r="K53" s="8">
        <v>85000000</v>
      </c>
      <c r="L53" s="6" t="s">
        <v>233</v>
      </c>
      <c r="M53" s="8">
        <v>131900000</v>
      </c>
    </row>
    <row r="54" spans="1:13" ht="13">
      <c r="A54" s="17" t="s">
        <v>104</v>
      </c>
      <c r="B54" s="9" t="s">
        <v>50</v>
      </c>
      <c r="C54" s="17" t="s">
        <v>198</v>
      </c>
      <c r="D54" s="9" t="s">
        <v>166</v>
      </c>
      <c r="E54" s="17" t="s">
        <v>101</v>
      </c>
      <c r="F54" s="17" t="s">
        <v>199</v>
      </c>
      <c r="G54" s="7" t="s">
        <v>232</v>
      </c>
      <c r="H54" s="8">
        <v>81000000</v>
      </c>
      <c r="I54" s="7">
        <v>45196</v>
      </c>
      <c r="J54" s="8">
        <v>144367382</v>
      </c>
      <c r="K54" s="8">
        <v>81000000</v>
      </c>
      <c r="L54" s="6" t="s">
        <v>231</v>
      </c>
      <c r="M54" s="8">
        <v>144367382</v>
      </c>
    </row>
    <row r="55" spans="1:13" ht="14" hidden="1">
      <c r="A55" s="17" t="s">
        <v>148</v>
      </c>
      <c r="B55" s="11" t="s">
        <v>230</v>
      </c>
      <c r="C55" s="17" t="s">
        <v>187</v>
      </c>
      <c r="D55" s="17" t="s">
        <v>161</v>
      </c>
      <c r="E55" s="19" t="s">
        <v>125</v>
      </c>
      <c r="F55" s="9" t="s">
        <v>188</v>
      </c>
      <c r="G55" s="7"/>
    </row>
    <row r="56" spans="1:13" ht="13">
      <c r="A56" s="17" t="s">
        <v>105</v>
      </c>
      <c r="B56" s="18" t="s">
        <v>50</v>
      </c>
      <c r="C56" s="9" t="s">
        <v>93</v>
      </c>
      <c r="D56" s="9" t="s">
        <v>166</v>
      </c>
      <c r="E56" s="9" t="s">
        <v>44</v>
      </c>
      <c r="F56" s="9" t="s">
        <v>200</v>
      </c>
      <c r="G56" s="7" t="s">
        <v>13</v>
      </c>
      <c r="H56" s="8">
        <v>80000000</v>
      </c>
      <c r="I56" s="7">
        <v>45505</v>
      </c>
      <c r="J56" s="8">
        <v>100000000</v>
      </c>
      <c r="K56" s="8">
        <v>80000000</v>
      </c>
      <c r="L56" s="6" t="s">
        <v>234</v>
      </c>
      <c r="M56" s="8">
        <v>100000000</v>
      </c>
    </row>
    <row r="57" spans="1:13" ht="14" hidden="1">
      <c r="A57" s="17" t="s">
        <v>149</v>
      </c>
      <c r="B57" s="11" t="s">
        <v>230</v>
      </c>
      <c r="C57" s="17" t="s">
        <v>201</v>
      </c>
      <c r="D57" s="17" t="s">
        <v>161</v>
      </c>
      <c r="E57" s="19" t="s">
        <v>125</v>
      </c>
      <c r="F57" s="9" t="s">
        <v>202</v>
      </c>
      <c r="G57" s="7"/>
    </row>
    <row r="58" spans="1:13" ht="13">
      <c r="A58" s="17" t="s">
        <v>106</v>
      </c>
      <c r="B58" s="9" t="s">
        <v>50</v>
      </c>
      <c r="C58" s="9" t="s">
        <v>81</v>
      </c>
      <c r="D58" s="9" t="s">
        <v>166</v>
      </c>
      <c r="E58" s="9" t="s">
        <v>44</v>
      </c>
      <c r="F58" s="9" t="s">
        <v>52</v>
      </c>
      <c r="G58" s="7" t="s">
        <v>3</v>
      </c>
      <c r="H58" s="8">
        <v>78150000</v>
      </c>
      <c r="I58" s="7">
        <v>44412</v>
      </c>
      <c r="J58" s="8">
        <v>102150000</v>
      </c>
      <c r="K58" s="8">
        <v>78150000</v>
      </c>
      <c r="L58" s="6" t="s">
        <v>233</v>
      </c>
      <c r="M58" s="8">
        <v>102150000</v>
      </c>
    </row>
    <row r="59" spans="1:13" ht="13" hidden="1">
      <c r="A59" s="24" t="s">
        <v>107</v>
      </c>
      <c r="B59" s="11" t="s">
        <v>230</v>
      </c>
      <c r="C59" s="9" t="s">
        <v>70</v>
      </c>
      <c r="D59" s="18" t="s">
        <v>167</v>
      </c>
      <c r="E59" s="9" t="s">
        <v>44</v>
      </c>
      <c r="F59" s="24" t="s">
        <v>203</v>
      </c>
      <c r="G59" s="7"/>
    </row>
    <row r="60" spans="1:13" ht="13">
      <c r="A60" s="17" t="s">
        <v>108</v>
      </c>
      <c r="B60" s="9" t="s">
        <v>48</v>
      </c>
      <c r="C60" s="17" t="s">
        <v>204</v>
      </c>
      <c r="D60" s="9" t="s">
        <v>166</v>
      </c>
      <c r="E60" s="9" t="s">
        <v>44</v>
      </c>
      <c r="F60" s="17" t="s">
        <v>205</v>
      </c>
      <c r="G60" s="7" t="s">
        <v>232</v>
      </c>
      <c r="H60" s="8">
        <v>70000000</v>
      </c>
      <c r="I60" s="7">
        <v>45467</v>
      </c>
      <c r="J60" s="8">
        <v>90375000</v>
      </c>
      <c r="K60" s="8">
        <v>70000000</v>
      </c>
      <c r="L60" s="6" t="s">
        <v>231</v>
      </c>
      <c r="M60" s="8">
        <v>90375000</v>
      </c>
    </row>
    <row r="61" spans="1:13" ht="13">
      <c r="A61" s="17" t="s">
        <v>109</v>
      </c>
      <c r="B61" s="9" t="s">
        <v>48</v>
      </c>
      <c r="C61" s="18" t="s">
        <v>179</v>
      </c>
      <c r="D61" s="9" t="s">
        <v>166</v>
      </c>
      <c r="E61" s="9" t="s">
        <v>44</v>
      </c>
      <c r="F61" s="17" t="s">
        <v>206</v>
      </c>
      <c r="G61" s="6" t="s">
        <v>3</v>
      </c>
      <c r="H61" s="8">
        <v>70000000</v>
      </c>
      <c r="I61" s="7">
        <v>45328</v>
      </c>
      <c r="J61" s="8">
        <v>76285000</v>
      </c>
      <c r="K61" s="8">
        <v>70000000</v>
      </c>
      <c r="L61" s="6" t="s">
        <v>231</v>
      </c>
      <c r="M61" s="8">
        <v>76285000</v>
      </c>
    </row>
    <row r="62" spans="1:13" ht="13" hidden="1">
      <c r="A62" s="17" t="s">
        <v>110</v>
      </c>
      <c r="B62" s="11" t="s">
        <v>230</v>
      </c>
      <c r="C62" s="18" t="s">
        <v>207</v>
      </c>
      <c r="D62" s="18" t="s">
        <v>167</v>
      </c>
      <c r="E62" s="9" t="s">
        <v>44</v>
      </c>
      <c r="F62" s="17" t="s">
        <v>208</v>
      </c>
      <c r="G62" s="17"/>
      <c r="H62" s="25"/>
      <c r="I62" s="16"/>
      <c r="J62" s="25"/>
      <c r="K62" s="25"/>
      <c r="L62" s="17"/>
      <c r="M62" s="25"/>
    </row>
    <row r="63" spans="1:13" ht="14" hidden="1">
      <c r="A63" s="17" t="s">
        <v>209</v>
      </c>
      <c r="B63" s="11" t="s">
        <v>230</v>
      </c>
      <c r="C63" s="17" t="s">
        <v>160</v>
      </c>
      <c r="D63" s="17" t="s">
        <v>161</v>
      </c>
      <c r="E63" s="19" t="s">
        <v>125</v>
      </c>
      <c r="F63" s="17"/>
      <c r="G63" s="17"/>
      <c r="H63" s="25"/>
      <c r="I63" s="16"/>
      <c r="J63" s="25"/>
      <c r="K63" s="25"/>
      <c r="L63" s="17"/>
      <c r="M63" s="25"/>
    </row>
    <row r="64" spans="1:13" ht="13" hidden="1">
      <c r="A64" s="17" t="s">
        <v>150</v>
      </c>
      <c r="B64" s="11" t="s">
        <v>230</v>
      </c>
      <c r="C64" s="18" t="s">
        <v>185</v>
      </c>
      <c r="D64" s="18" t="s">
        <v>167</v>
      </c>
      <c r="E64" s="9" t="s">
        <v>46</v>
      </c>
      <c r="F64" s="18" t="s">
        <v>186</v>
      </c>
      <c r="G64" s="17"/>
      <c r="H64" s="25"/>
      <c r="I64" s="16"/>
      <c r="J64" s="25"/>
      <c r="K64" s="25"/>
      <c r="L64" s="17"/>
      <c r="M64" s="25"/>
    </row>
    <row r="65" spans="1:13" ht="13" hidden="1">
      <c r="A65" s="17" t="s">
        <v>151</v>
      </c>
      <c r="B65" s="11" t="s">
        <v>230</v>
      </c>
      <c r="C65" s="9" t="s">
        <v>70</v>
      </c>
      <c r="D65" s="18" t="s">
        <v>167</v>
      </c>
      <c r="E65" s="9" t="s">
        <v>43</v>
      </c>
      <c r="F65" s="9" t="s">
        <v>51</v>
      </c>
      <c r="G65" s="17"/>
      <c r="H65" s="25"/>
      <c r="I65" s="16"/>
      <c r="J65" s="25"/>
      <c r="K65" s="25"/>
      <c r="L65" s="17"/>
      <c r="M65" s="25"/>
    </row>
    <row r="66" spans="1:13" ht="13">
      <c r="A66" s="17" t="s">
        <v>111</v>
      </c>
      <c r="B66" s="9" t="s">
        <v>50</v>
      </c>
      <c r="C66" s="9" t="s">
        <v>81</v>
      </c>
      <c r="D66" s="9" t="s">
        <v>166</v>
      </c>
      <c r="E66" s="9" t="s">
        <v>44</v>
      </c>
      <c r="F66" s="9" t="s">
        <v>52</v>
      </c>
      <c r="G66" s="7" t="s">
        <v>13</v>
      </c>
      <c r="H66" s="25">
        <f>1.3*61700000</f>
        <v>80210000</v>
      </c>
      <c r="I66" s="7">
        <v>45406</v>
      </c>
      <c r="J66" s="8">
        <f>1.3*85700000</f>
        <v>111410000</v>
      </c>
      <c r="K66" s="8">
        <f>1.3*61700000</f>
        <v>80210000</v>
      </c>
      <c r="L66" s="6" t="s">
        <v>231</v>
      </c>
      <c r="M66" s="8">
        <f>1.3*85700000</f>
        <v>111410000</v>
      </c>
    </row>
    <row r="67" spans="1:13" ht="13">
      <c r="A67" s="17" t="s">
        <v>112</v>
      </c>
      <c r="B67" s="9" t="s">
        <v>50</v>
      </c>
      <c r="C67" s="9" t="s">
        <v>81</v>
      </c>
      <c r="D67" s="9" t="s">
        <v>166</v>
      </c>
      <c r="E67" s="9" t="s">
        <v>44</v>
      </c>
      <c r="F67" s="9" t="s">
        <v>52</v>
      </c>
      <c r="G67" s="6" t="s">
        <v>13</v>
      </c>
      <c r="H67" s="8">
        <v>65000000</v>
      </c>
      <c r="I67" s="7">
        <v>45580</v>
      </c>
      <c r="J67" s="8">
        <v>100000000</v>
      </c>
      <c r="K67" s="8">
        <v>65000000</v>
      </c>
      <c r="L67" s="6" t="s">
        <v>231</v>
      </c>
      <c r="M67" s="8">
        <v>100000000</v>
      </c>
    </row>
    <row r="68" spans="1:13" ht="13">
      <c r="A68" s="17" t="s">
        <v>113</v>
      </c>
      <c r="B68" s="9" t="s">
        <v>50</v>
      </c>
      <c r="C68" s="9" t="s">
        <v>81</v>
      </c>
      <c r="D68" s="9" t="s">
        <v>166</v>
      </c>
      <c r="E68" s="9" t="s">
        <v>44</v>
      </c>
      <c r="F68" s="9" t="s">
        <v>52</v>
      </c>
      <c r="G68" s="6" t="s">
        <v>3</v>
      </c>
      <c r="H68" s="8">
        <v>65000000</v>
      </c>
      <c r="I68" s="7">
        <v>44545</v>
      </c>
      <c r="J68" s="8">
        <v>92000000</v>
      </c>
      <c r="K68" s="8">
        <v>65000000</v>
      </c>
      <c r="L68" s="6" t="s">
        <v>233</v>
      </c>
      <c r="M68" s="8">
        <v>92000000</v>
      </c>
    </row>
    <row r="69" spans="1:13" ht="13">
      <c r="A69" s="17" t="s">
        <v>152</v>
      </c>
      <c r="B69" s="9" t="s">
        <v>48</v>
      </c>
      <c r="C69" s="9" t="s">
        <v>210</v>
      </c>
      <c r="D69" s="9" t="s">
        <v>166</v>
      </c>
      <c r="E69" s="9" t="s">
        <v>44</v>
      </c>
      <c r="F69" s="9" t="s">
        <v>211</v>
      </c>
      <c r="G69" s="6" t="s">
        <v>13</v>
      </c>
      <c r="H69" s="8">
        <v>64000000</v>
      </c>
      <c r="I69" s="7">
        <v>45349</v>
      </c>
      <c r="J69" s="8">
        <v>93100000</v>
      </c>
      <c r="K69" s="8">
        <v>64000000</v>
      </c>
      <c r="L69" s="6" t="s">
        <v>231</v>
      </c>
      <c r="M69" s="8">
        <v>93100000</v>
      </c>
    </row>
    <row r="70" spans="1:13" ht="13">
      <c r="A70" s="17" t="s">
        <v>114</v>
      </c>
      <c r="B70" s="9" t="s">
        <v>48</v>
      </c>
      <c r="C70" s="18" t="s">
        <v>179</v>
      </c>
      <c r="D70" s="9" t="s">
        <v>166</v>
      </c>
      <c r="E70" s="9" t="s">
        <v>44</v>
      </c>
      <c r="F70" s="17" t="s">
        <v>212</v>
      </c>
      <c r="G70" s="6" t="s">
        <v>13</v>
      </c>
      <c r="H70" s="8">
        <v>61000000</v>
      </c>
      <c r="I70" s="7">
        <v>45454</v>
      </c>
      <c r="J70" s="8">
        <v>81420000</v>
      </c>
      <c r="K70" s="8">
        <v>61000000</v>
      </c>
      <c r="L70" s="6" t="s">
        <v>231</v>
      </c>
      <c r="M70" s="8">
        <v>81300000</v>
      </c>
    </row>
    <row r="71" spans="1:13" ht="13" hidden="1">
      <c r="A71" s="17" t="s">
        <v>115</v>
      </c>
      <c r="B71" s="11" t="s">
        <v>230</v>
      </c>
      <c r="C71" s="9" t="s">
        <v>70</v>
      </c>
      <c r="D71" s="18" t="s">
        <v>167</v>
      </c>
      <c r="E71" s="9" t="s">
        <v>43</v>
      </c>
      <c r="F71" s="9" t="s">
        <v>213</v>
      </c>
      <c r="G71" s="17"/>
      <c r="H71" s="25"/>
      <c r="I71" s="16"/>
      <c r="J71" s="25"/>
      <c r="K71" s="25"/>
      <c r="L71" s="17"/>
      <c r="M71" s="25"/>
    </row>
    <row r="72" spans="1:13" ht="14" hidden="1">
      <c r="A72" s="17" t="s">
        <v>153</v>
      </c>
      <c r="B72" s="11" t="s">
        <v>230</v>
      </c>
      <c r="C72" s="17" t="s">
        <v>187</v>
      </c>
      <c r="D72" s="17" t="s">
        <v>161</v>
      </c>
      <c r="E72" s="19" t="s">
        <v>125</v>
      </c>
      <c r="F72" s="9" t="s">
        <v>188</v>
      </c>
      <c r="G72" s="17"/>
      <c r="H72" s="25"/>
      <c r="I72" s="16"/>
      <c r="J72" s="25"/>
      <c r="K72" s="25"/>
      <c r="L72" s="17"/>
      <c r="M72" s="25"/>
    </row>
    <row r="73" spans="1:13" ht="13">
      <c r="A73" s="17" t="s">
        <v>116</v>
      </c>
      <c r="B73" s="9" t="s">
        <v>50</v>
      </c>
      <c r="C73" s="17" t="s">
        <v>214</v>
      </c>
      <c r="D73" s="9" t="s">
        <v>166</v>
      </c>
      <c r="E73" s="11" t="s">
        <v>46</v>
      </c>
      <c r="F73" s="17" t="s">
        <v>215</v>
      </c>
      <c r="G73" s="6" t="s">
        <v>13</v>
      </c>
      <c r="H73" s="8">
        <v>60000000</v>
      </c>
      <c r="I73" s="7">
        <v>45482</v>
      </c>
      <c r="J73" s="8">
        <v>100000000</v>
      </c>
      <c r="K73" s="8">
        <v>60000000</v>
      </c>
      <c r="L73" s="6" t="s">
        <v>233</v>
      </c>
      <c r="M73" s="8">
        <v>100000000</v>
      </c>
    </row>
    <row r="74" spans="1:13" ht="13" hidden="1">
      <c r="A74" s="17" t="s">
        <v>117</v>
      </c>
      <c r="B74" s="11" t="s">
        <v>230</v>
      </c>
      <c r="C74" s="17" t="s">
        <v>216</v>
      </c>
      <c r="D74" s="9" t="s">
        <v>168</v>
      </c>
      <c r="E74" s="9" t="s">
        <v>43</v>
      </c>
      <c r="F74" s="17" t="s">
        <v>217</v>
      </c>
      <c r="H74" s="8">
        <v>55000000</v>
      </c>
      <c r="I74" s="7">
        <v>45154</v>
      </c>
      <c r="J74" s="8">
        <v>155000000</v>
      </c>
      <c r="K74" s="8">
        <v>55000000</v>
      </c>
      <c r="L74" s="6" t="s">
        <v>233</v>
      </c>
      <c r="M74" s="8">
        <v>155000000</v>
      </c>
    </row>
    <row r="75" spans="1:13" ht="13">
      <c r="A75" s="17" t="s">
        <v>118</v>
      </c>
      <c r="B75" s="18" t="s">
        <v>50</v>
      </c>
      <c r="C75" s="9" t="s">
        <v>93</v>
      </c>
      <c r="D75" s="9" t="s">
        <v>166</v>
      </c>
      <c r="E75" s="9" t="s">
        <v>44</v>
      </c>
      <c r="F75" s="9" t="s">
        <v>218</v>
      </c>
      <c r="G75" s="6" t="s">
        <v>18</v>
      </c>
      <c r="H75" s="8">
        <v>53000000</v>
      </c>
      <c r="I75" s="7">
        <v>45251</v>
      </c>
      <c r="J75" s="8">
        <v>326500000</v>
      </c>
      <c r="K75" s="8">
        <v>53000000</v>
      </c>
      <c r="L75" s="6" t="s">
        <v>233</v>
      </c>
      <c r="M75" s="8">
        <v>326500000</v>
      </c>
    </row>
    <row r="76" spans="1:13" ht="13" hidden="1">
      <c r="A76" s="17" t="s">
        <v>119</v>
      </c>
      <c r="B76" s="11" t="s">
        <v>230</v>
      </c>
      <c r="C76" s="18" t="s">
        <v>76</v>
      </c>
      <c r="D76" s="9" t="s">
        <v>168</v>
      </c>
      <c r="E76" s="18" t="s">
        <v>43</v>
      </c>
      <c r="F76" s="18" t="s">
        <v>219</v>
      </c>
      <c r="G76" s="6" t="s">
        <v>13</v>
      </c>
      <c r="H76" s="8">
        <v>52199996</v>
      </c>
      <c r="I76" s="7">
        <v>44476</v>
      </c>
      <c r="J76" s="8">
        <v>67699996</v>
      </c>
      <c r="K76" s="8">
        <v>52199996</v>
      </c>
      <c r="L76" s="6" t="s">
        <v>231</v>
      </c>
      <c r="M76" s="8">
        <v>67699996</v>
      </c>
    </row>
    <row r="77" spans="1:13" ht="13" hidden="1">
      <c r="A77" s="17" t="s">
        <v>120</v>
      </c>
      <c r="B77" s="11" t="s">
        <v>230</v>
      </c>
      <c r="C77" s="9" t="s">
        <v>72</v>
      </c>
      <c r="D77" s="9" t="s">
        <v>168</v>
      </c>
      <c r="E77" s="11" t="s">
        <v>46</v>
      </c>
      <c r="F77" s="17" t="s">
        <v>197</v>
      </c>
      <c r="G77" s="6" t="s">
        <v>13</v>
      </c>
      <c r="H77" s="8">
        <v>52000000</v>
      </c>
      <c r="I77" s="7">
        <v>45480</v>
      </c>
      <c r="J77" s="8">
        <v>77000000</v>
      </c>
      <c r="K77" s="8">
        <v>52000000</v>
      </c>
      <c r="L77" s="6" t="s">
        <v>231</v>
      </c>
      <c r="M77" s="8">
        <v>77000000</v>
      </c>
    </row>
    <row r="78" spans="1:13" ht="14" hidden="1">
      <c r="A78" s="17" t="s">
        <v>154</v>
      </c>
      <c r="B78" s="11" t="s">
        <v>230</v>
      </c>
      <c r="C78" s="17" t="s">
        <v>160</v>
      </c>
      <c r="D78" s="17" t="s">
        <v>161</v>
      </c>
      <c r="E78" s="19" t="s">
        <v>125</v>
      </c>
      <c r="F78" s="17" t="s">
        <v>220</v>
      </c>
      <c r="G78" s="17"/>
      <c r="H78" s="25"/>
      <c r="I78" s="16"/>
      <c r="J78" s="25"/>
      <c r="K78" s="25"/>
      <c r="L78" s="17"/>
      <c r="M78" s="25"/>
    </row>
    <row r="79" spans="1:13" ht="13" hidden="1">
      <c r="A79" s="17" t="s">
        <v>121</v>
      </c>
      <c r="B79" s="11" t="s">
        <v>230</v>
      </c>
      <c r="C79" s="9" t="s">
        <v>75</v>
      </c>
      <c r="D79" s="9" t="s">
        <v>168</v>
      </c>
      <c r="E79" s="9" t="s">
        <v>43</v>
      </c>
      <c r="F79" s="9" t="s">
        <v>221</v>
      </c>
      <c r="G79" s="6" t="s">
        <v>13</v>
      </c>
      <c r="H79" s="8">
        <v>50000000</v>
      </c>
      <c r="I79" s="7">
        <v>45036</v>
      </c>
      <c r="J79" s="8">
        <v>67700000</v>
      </c>
      <c r="K79" s="8">
        <v>50000000</v>
      </c>
      <c r="L79" s="6" t="s">
        <v>231</v>
      </c>
      <c r="M79" s="8">
        <v>67700000</v>
      </c>
    </row>
    <row r="80" spans="1:13" ht="13">
      <c r="A80" s="17" t="s">
        <v>122</v>
      </c>
      <c r="B80" s="9" t="s">
        <v>50</v>
      </c>
      <c r="C80" s="9" t="s">
        <v>81</v>
      </c>
      <c r="D80" s="9" t="s">
        <v>166</v>
      </c>
      <c r="E80" s="9" t="s">
        <v>44</v>
      </c>
      <c r="F80" s="9" t="s">
        <v>52</v>
      </c>
      <c r="G80" s="6" t="s">
        <v>13</v>
      </c>
      <c r="H80" s="8">
        <v>50000000</v>
      </c>
      <c r="I80" s="7">
        <v>44481</v>
      </c>
      <c r="J80" s="8">
        <v>62020000</v>
      </c>
      <c r="K80" s="8">
        <v>50000000</v>
      </c>
      <c r="L80" s="6" t="s">
        <v>231</v>
      </c>
      <c r="M80" s="8">
        <v>62020000</v>
      </c>
    </row>
    <row r="81" spans="1:13" ht="13">
      <c r="A81" s="17" t="s">
        <v>123</v>
      </c>
      <c r="B81" s="9" t="s">
        <v>48</v>
      </c>
      <c r="C81" s="9" t="s">
        <v>71</v>
      </c>
      <c r="D81" s="9" t="s">
        <v>166</v>
      </c>
      <c r="E81" s="9" t="s">
        <v>44</v>
      </c>
      <c r="F81" s="9" t="s">
        <v>55</v>
      </c>
      <c r="G81" s="6" t="s">
        <v>3</v>
      </c>
      <c r="H81" s="8">
        <v>50000000</v>
      </c>
      <c r="I81" s="7">
        <v>44307</v>
      </c>
      <c r="J81" s="8">
        <v>120700000</v>
      </c>
      <c r="K81" s="8">
        <v>50000000</v>
      </c>
      <c r="L81" s="6" t="s">
        <v>235</v>
      </c>
      <c r="M81" s="8">
        <v>120700000</v>
      </c>
    </row>
    <row r="82" spans="1:13" ht="13">
      <c r="A82" s="17" t="s">
        <v>124</v>
      </c>
      <c r="B82" s="9" t="s">
        <v>48</v>
      </c>
      <c r="C82" s="17" t="s">
        <v>192</v>
      </c>
      <c r="D82" s="9" t="s">
        <v>166</v>
      </c>
      <c r="E82" s="17" t="s">
        <v>125</v>
      </c>
      <c r="F82" s="17" t="s">
        <v>222</v>
      </c>
      <c r="H82" s="8">
        <v>50000000</v>
      </c>
      <c r="I82" s="7">
        <v>45463</v>
      </c>
      <c r="J82" s="8">
        <v>50000000</v>
      </c>
      <c r="K82" s="8">
        <v>50000000</v>
      </c>
      <c r="L82" s="6" t="s">
        <v>239</v>
      </c>
      <c r="M82" s="8">
        <v>50000000</v>
      </c>
    </row>
    <row r="83" spans="1:13" ht="13">
      <c r="A83" s="17" t="s">
        <v>126</v>
      </c>
      <c r="B83" s="9" t="s">
        <v>50</v>
      </c>
      <c r="C83" s="17" t="s">
        <v>223</v>
      </c>
      <c r="D83" s="9" t="s">
        <v>166</v>
      </c>
      <c r="E83" s="17" t="s">
        <v>101</v>
      </c>
      <c r="F83" s="17" t="s">
        <v>224</v>
      </c>
      <c r="G83" s="6" t="s">
        <v>240</v>
      </c>
      <c r="H83" s="8">
        <v>50000000</v>
      </c>
      <c r="I83" s="7">
        <v>45140</v>
      </c>
      <c r="J83" s="8">
        <v>119700000</v>
      </c>
      <c r="K83" s="8">
        <v>50000000</v>
      </c>
      <c r="L83" s="25" t="s">
        <v>245</v>
      </c>
      <c r="M83" s="8">
        <v>119700000</v>
      </c>
    </row>
    <row r="84" spans="1:13" ht="13" hidden="1">
      <c r="A84" s="17" t="s">
        <v>155</v>
      </c>
      <c r="B84" s="11" t="s">
        <v>230</v>
      </c>
      <c r="C84" s="9" t="s">
        <v>75</v>
      </c>
      <c r="D84" s="9" t="s">
        <v>168</v>
      </c>
      <c r="E84" s="9" t="s">
        <v>43</v>
      </c>
      <c r="F84" s="9" t="s">
        <v>65</v>
      </c>
      <c r="G84" s="6" t="s">
        <v>242</v>
      </c>
      <c r="H84" s="8" t="s">
        <v>241</v>
      </c>
      <c r="I84" s="7">
        <v>42794</v>
      </c>
      <c r="J84" s="8">
        <v>81125000</v>
      </c>
      <c r="K84" s="8">
        <v>50000000</v>
      </c>
      <c r="L84" s="25" t="s">
        <v>245</v>
      </c>
      <c r="M84" s="8">
        <v>75000000</v>
      </c>
    </row>
    <row r="85" spans="1:13" ht="13">
      <c r="A85" s="17" t="s">
        <v>156</v>
      </c>
      <c r="B85" s="9" t="s">
        <v>48</v>
      </c>
      <c r="C85" s="17" t="s">
        <v>225</v>
      </c>
      <c r="D85" s="9" t="s">
        <v>166</v>
      </c>
      <c r="E85" s="17" t="s">
        <v>101</v>
      </c>
      <c r="F85" s="17" t="s">
        <v>226</v>
      </c>
      <c r="G85" s="6" t="s">
        <v>243</v>
      </c>
      <c r="H85" s="8">
        <v>50000000</v>
      </c>
      <c r="I85" s="7">
        <v>45263</v>
      </c>
      <c r="J85" s="8">
        <v>158120000</v>
      </c>
      <c r="K85" s="8">
        <v>50000000</v>
      </c>
      <c r="L85" s="25" t="s">
        <v>246</v>
      </c>
      <c r="M85" s="8">
        <v>158120000</v>
      </c>
    </row>
    <row r="86" spans="1:13" ht="13">
      <c r="A86" s="17" t="s">
        <v>127</v>
      </c>
      <c r="B86" s="9" t="s">
        <v>48</v>
      </c>
      <c r="C86" s="17" t="s">
        <v>227</v>
      </c>
      <c r="D86" s="9" t="s">
        <v>166</v>
      </c>
      <c r="E86" s="11" t="s">
        <v>46</v>
      </c>
      <c r="F86" s="17" t="s">
        <v>228</v>
      </c>
      <c r="G86" s="6" t="s">
        <v>244</v>
      </c>
      <c r="H86" s="8">
        <v>50000000</v>
      </c>
      <c r="I86" s="7">
        <v>44606</v>
      </c>
      <c r="J86" s="8">
        <v>71000000</v>
      </c>
      <c r="K86" s="8">
        <v>50000000</v>
      </c>
      <c r="L86" s="25" t="s">
        <v>245</v>
      </c>
      <c r="M86" s="8">
        <v>71000000</v>
      </c>
    </row>
  </sheetData>
  <autoFilter ref="A1:M86" xr:uid="{00000000-0001-0000-0000-000000000000}">
    <filterColumn colId="3">
      <filters>
        <filter val="应用层"/>
      </filters>
    </filterColumn>
    <sortState xmlns:xlrd2="http://schemas.microsoft.com/office/spreadsheetml/2017/richdata2" ref="A2:M31">
      <sortCondition descending="1" ref="H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9577-FF4D-490D-A272-E302151B1B8B}">
  <sheetPr>
    <tabColor theme="9" tint="0.39997558519241921"/>
  </sheetPr>
  <dimension ref="A1:M86"/>
  <sheetViews>
    <sheetView zoomScale="115" zoomScaleNormal="11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C30" sqref="C30"/>
    </sheetView>
  </sheetViews>
  <sheetFormatPr defaultColWidth="8.7265625" defaultRowHeight="12.5"/>
  <cols>
    <col min="1" max="1" width="22.7265625" style="6" bestFit="1" customWidth="1"/>
    <col min="2" max="2" width="13.54296875" style="6" bestFit="1" customWidth="1"/>
    <col min="3" max="4" width="19.54296875" style="6" bestFit="1" customWidth="1"/>
    <col min="5" max="5" width="14.7265625" style="6" bestFit="1" customWidth="1"/>
    <col min="6" max="6" width="41.453125" style="6" bestFit="1" customWidth="1"/>
    <col min="7" max="7" width="15.453125" style="6" bestFit="1" customWidth="1"/>
    <col min="8" max="8" width="17.1796875" style="8" bestFit="1" customWidth="1"/>
    <col min="9" max="9" width="19.54296875" style="7" bestFit="1" customWidth="1"/>
    <col min="10" max="10" width="27.54296875" style="8" bestFit="1" customWidth="1"/>
    <col min="11" max="11" width="34.1796875" style="8" bestFit="1" customWidth="1"/>
    <col min="12" max="12" width="31.1796875" style="6" bestFit="1" customWidth="1"/>
    <col min="13" max="13" width="34.81640625" style="8" bestFit="1" customWidth="1"/>
    <col min="14" max="16384" width="8.7265625" style="6"/>
  </cols>
  <sheetData>
    <row r="1" spans="1:13" s="3" customFormat="1" ht="14">
      <c r="A1" s="2" t="s">
        <v>88</v>
      </c>
      <c r="B1" s="22" t="s">
        <v>229</v>
      </c>
      <c r="C1" s="3" t="s">
        <v>158</v>
      </c>
      <c r="D1" s="3" t="s">
        <v>157</v>
      </c>
      <c r="E1" s="2" t="s">
        <v>47</v>
      </c>
      <c r="F1" s="3" t="s">
        <v>41</v>
      </c>
      <c r="G1" s="2" t="s">
        <v>89</v>
      </c>
      <c r="H1" s="4" t="s">
        <v>90</v>
      </c>
      <c r="I1" s="5" t="s">
        <v>91</v>
      </c>
      <c r="J1" s="4" t="s">
        <v>5</v>
      </c>
      <c r="K1" s="4" t="s">
        <v>9</v>
      </c>
      <c r="L1" s="2" t="s">
        <v>10</v>
      </c>
      <c r="M1" s="4" t="s">
        <v>11</v>
      </c>
    </row>
    <row r="2" spans="1:13" s="17" customFormat="1" ht="14">
      <c r="A2" s="19" t="s">
        <v>130</v>
      </c>
      <c r="B2" s="11" t="s">
        <v>92</v>
      </c>
      <c r="C2" s="17" t="s">
        <v>160</v>
      </c>
      <c r="D2" s="23" t="s">
        <v>159</v>
      </c>
      <c r="E2" s="19" t="s">
        <v>45</v>
      </c>
      <c r="F2" s="17" t="s">
        <v>162</v>
      </c>
      <c r="G2" s="19"/>
      <c r="H2" s="20"/>
      <c r="I2" s="21"/>
      <c r="J2" s="20"/>
      <c r="K2" s="20"/>
      <c r="L2" s="19"/>
      <c r="M2" s="20"/>
    </row>
    <row r="3" spans="1:13" s="17" customFormat="1" ht="14">
      <c r="A3" s="19" t="s">
        <v>131</v>
      </c>
      <c r="B3" s="11" t="s">
        <v>92</v>
      </c>
      <c r="C3" s="17" t="s">
        <v>160</v>
      </c>
      <c r="D3" s="17" t="s">
        <v>161</v>
      </c>
      <c r="E3" s="19" t="s">
        <v>45</v>
      </c>
      <c r="F3" s="17" t="s">
        <v>163</v>
      </c>
      <c r="G3" s="19"/>
      <c r="H3" s="20"/>
      <c r="I3" s="21"/>
      <c r="J3" s="20"/>
      <c r="K3" s="20"/>
      <c r="L3" s="19"/>
      <c r="M3" s="20"/>
    </row>
    <row r="4" spans="1:13" s="17" customFormat="1" ht="14">
      <c r="A4" s="19" t="s">
        <v>132</v>
      </c>
      <c r="B4" s="11" t="s">
        <v>92</v>
      </c>
      <c r="C4" s="17" t="s">
        <v>160</v>
      </c>
      <c r="D4" s="17" t="s">
        <v>161</v>
      </c>
      <c r="E4" s="19" t="s">
        <v>45</v>
      </c>
      <c r="F4" s="17" t="s">
        <v>164</v>
      </c>
      <c r="G4" s="19"/>
      <c r="H4" s="20"/>
      <c r="I4" s="21"/>
      <c r="J4" s="20"/>
      <c r="K4" s="20"/>
      <c r="L4" s="19"/>
      <c r="M4" s="20"/>
    </row>
    <row r="5" spans="1:13" s="17" customFormat="1" ht="14">
      <c r="A5" s="19" t="s">
        <v>133</v>
      </c>
      <c r="B5" s="11" t="s">
        <v>92</v>
      </c>
      <c r="C5" s="17" t="s">
        <v>160</v>
      </c>
      <c r="D5" s="17" t="s">
        <v>161</v>
      </c>
      <c r="E5" s="19" t="s">
        <v>45</v>
      </c>
      <c r="F5" s="17" t="s">
        <v>165</v>
      </c>
      <c r="G5" s="19"/>
      <c r="H5" s="20"/>
      <c r="I5" s="21"/>
      <c r="J5" s="20"/>
      <c r="K5" s="20"/>
      <c r="L5" s="19"/>
      <c r="M5" s="20"/>
    </row>
    <row r="6" spans="1:13" ht="14">
      <c r="A6" s="10" t="s">
        <v>33</v>
      </c>
      <c r="B6" s="11" t="s">
        <v>50</v>
      </c>
      <c r="C6" s="9" t="s">
        <v>85</v>
      </c>
      <c r="D6" s="9" t="s">
        <v>166</v>
      </c>
      <c r="E6" s="9" t="s">
        <v>44</v>
      </c>
      <c r="F6" s="9" t="s">
        <v>49</v>
      </c>
      <c r="G6" s="12" t="s">
        <v>12</v>
      </c>
      <c r="H6" s="13">
        <v>1000000000</v>
      </c>
      <c r="I6" s="14">
        <v>45433</v>
      </c>
      <c r="J6" s="13">
        <v>1602620000</v>
      </c>
      <c r="K6" s="13">
        <v>1000000000</v>
      </c>
      <c r="L6" s="9" t="s">
        <v>32</v>
      </c>
      <c r="M6" s="13">
        <v>1602620000</v>
      </c>
    </row>
    <row r="7" spans="1:13" ht="14">
      <c r="A7" s="12" t="s">
        <v>0</v>
      </c>
      <c r="B7" s="11" t="s">
        <v>92</v>
      </c>
      <c r="C7" s="9" t="s">
        <v>70</v>
      </c>
      <c r="D7" s="18" t="s">
        <v>167</v>
      </c>
      <c r="E7" s="9" t="s">
        <v>43</v>
      </c>
      <c r="F7" s="9" t="s">
        <v>51</v>
      </c>
      <c r="G7" s="12" t="s">
        <v>12</v>
      </c>
      <c r="H7" s="13">
        <f>575000000*1.09</f>
        <v>626750000</v>
      </c>
      <c r="I7" s="14">
        <v>45232</v>
      </c>
      <c r="J7" s="13">
        <f>575000000*1.09</f>
        <v>626750000</v>
      </c>
      <c r="K7" s="13" t="s">
        <v>31</v>
      </c>
      <c r="L7" s="15" t="s">
        <v>31</v>
      </c>
      <c r="M7" s="13" t="s">
        <v>31</v>
      </c>
    </row>
    <row r="8" spans="1:13" ht="13">
      <c r="A8" s="9" t="s">
        <v>128</v>
      </c>
      <c r="B8" s="11" t="s">
        <v>92</v>
      </c>
      <c r="C8" s="9" t="s">
        <v>129</v>
      </c>
      <c r="D8" s="9" t="s">
        <v>168</v>
      </c>
      <c r="E8" s="9" t="s">
        <v>44</v>
      </c>
      <c r="F8" s="9" t="s">
        <v>169</v>
      </c>
      <c r="G8" s="7" t="s">
        <v>238</v>
      </c>
      <c r="H8" s="8">
        <v>590000000</v>
      </c>
      <c r="I8" s="7">
        <v>45307</v>
      </c>
      <c r="J8" s="8">
        <v>4068500000</v>
      </c>
      <c r="K8" s="8">
        <v>500000000</v>
      </c>
      <c r="L8" s="6" t="s">
        <v>237</v>
      </c>
      <c r="M8" s="8">
        <v>3478500000</v>
      </c>
    </row>
    <row r="9" spans="1:13" ht="14">
      <c r="A9" s="9" t="s">
        <v>134</v>
      </c>
      <c r="B9" s="11" t="s">
        <v>92</v>
      </c>
      <c r="C9" s="17" t="s">
        <v>160</v>
      </c>
      <c r="D9" s="17" t="s">
        <v>161</v>
      </c>
      <c r="E9" s="19" t="s">
        <v>45</v>
      </c>
      <c r="F9" s="17" t="s">
        <v>170</v>
      </c>
      <c r="G9" s="7"/>
    </row>
    <row r="10" spans="1:13" ht="14">
      <c r="A10" s="9" t="s">
        <v>135</v>
      </c>
      <c r="B10" s="11" t="s">
        <v>92</v>
      </c>
      <c r="C10" s="17" t="s">
        <v>171</v>
      </c>
      <c r="D10" s="17" t="s">
        <v>161</v>
      </c>
      <c r="E10" s="19" t="s">
        <v>45</v>
      </c>
      <c r="F10" s="17" t="s">
        <v>171</v>
      </c>
      <c r="G10" s="7"/>
    </row>
    <row r="11" spans="1:13" ht="14">
      <c r="A11" s="12" t="s">
        <v>42</v>
      </c>
      <c r="B11" s="9" t="s">
        <v>50</v>
      </c>
      <c r="C11" s="9" t="s">
        <v>81</v>
      </c>
      <c r="D11" s="9" t="s">
        <v>166</v>
      </c>
      <c r="E11" s="9" t="s">
        <v>44</v>
      </c>
      <c r="F11" s="9" t="s">
        <v>52</v>
      </c>
      <c r="G11" s="7" t="s">
        <v>13</v>
      </c>
      <c r="H11" s="8">
        <v>400000000</v>
      </c>
      <c r="I11" s="7">
        <v>44589</v>
      </c>
      <c r="J11" s="8">
        <v>620875000</v>
      </c>
      <c r="K11" s="8">
        <v>400000000</v>
      </c>
      <c r="L11" s="6" t="s">
        <v>29</v>
      </c>
      <c r="M11" s="8">
        <v>606750000</v>
      </c>
    </row>
    <row r="12" spans="1:13" ht="14">
      <c r="A12" s="9" t="s">
        <v>172</v>
      </c>
      <c r="B12" s="11" t="s">
        <v>92</v>
      </c>
      <c r="C12" s="17" t="s">
        <v>160</v>
      </c>
      <c r="D12" s="17" t="s">
        <v>161</v>
      </c>
      <c r="E12" s="19" t="s">
        <v>45</v>
      </c>
      <c r="F12" s="9" t="s">
        <v>173</v>
      </c>
      <c r="G12" s="7"/>
    </row>
    <row r="13" spans="1:13" ht="14">
      <c r="A13" s="12" t="s">
        <v>34</v>
      </c>
      <c r="B13" s="18" t="s">
        <v>50</v>
      </c>
      <c r="C13" s="9" t="s">
        <v>93</v>
      </c>
      <c r="D13" s="9" t="s">
        <v>166</v>
      </c>
      <c r="E13" s="9" t="s">
        <v>44</v>
      </c>
      <c r="F13" s="9" t="s">
        <v>53</v>
      </c>
      <c r="G13" s="7" t="s">
        <v>13</v>
      </c>
      <c r="H13" s="8">
        <v>350000000</v>
      </c>
      <c r="I13" s="7">
        <v>44999</v>
      </c>
      <c r="J13" s="8">
        <v>415000000</v>
      </c>
      <c r="K13" s="8">
        <v>350000000</v>
      </c>
      <c r="L13" s="6" t="s">
        <v>30</v>
      </c>
      <c r="M13" s="8">
        <v>415000000</v>
      </c>
    </row>
    <row r="14" spans="1:13" ht="14">
      <c r="A14" s="12" t="s">
        <v>35</v>
      </c>
      <c r="B14" s="11" t="s">
        <v>92</v>
      </c>
      <c r="C14" s="9" t="s">
        <v>72</v>
      </c>
      <c r="D14" s="9" t="s">
        <v>168</v>
      </c>
      <c r="E14" s="18" t="s">
        <v>46</v>
      </c>
      <c r="F14" s="9" t="s">
        <v>54</v>
      </c>
      <c r="G14" s="7" t="s">
        <v>92</v>
      </c>
      <c r="H14" s="8">
        <v>305000000</v>
      </c>
      <c r="I14" s="7">
        <v>45708</v>
      </c>
      <c r="J14" s="8">
        <v>533500000</v>
      </c>
      <c r="K14" s="8">
        <v>305000000</v>
      </c>
      <c r="L14" s="6" t="s">
        <v>30</v>
      </c>
      <c r="M14" s="8">
        <v>533500000</v>
      </c>
    </row>
    <row r="15" spans="1:13" ht="14">
      <c r="A15" s="9" t="s">
        <v>136</v>
      </c>
      <c r="B15" s="9" t="s">
        <v>48</v>
      </c>
      <c r="C15" s="9" t="s">
        <v>174</v>
      </c>
      <c r="D15" s="9" t="s">
        <v>166</v>
      </c>
      <c r="E15" s="19" t="s">
        <v>45</v>
      </c>
      <c r="F15" s="9" t="s">
        <v>175</v>
      </c>
      <c r="G15" s="7" t="s">
        <v>232</v>
      </c>
      <c r="H15" s="8">
        <v>300000000</v>
      </c>
      <c r="I15" s="7">
        <v>45434</v>
      </c>
      <c r="J15" s="8">
        <v>400000000</v>
      </c>
      <c r="K15" s="8">
        <v>300000000</v>
      </c>
      <c r="L15" s="6" t="s">
        <v>236</v>
      </c>
      <c r="M15" s="8">
        <v>400000000</v>
      </c>
    </row>
    <row r="16" spans="1:13" ht="14">
      <c r="A16" s="9" t="s">
        <v>176</v>
      </c>
      <c r="B16" s="11" t="s">
        <v>92</v>
      </c>
      <c r="C16" s="17" t="s">
        <v>160</v>
      </c>
      <c r="D16" s="17" t="s">
        <v>161</v>
      </c>
      <c r="E16" s="19" t="s">
        <v>45</v>
      </c>
      <c r="F16" s="9" t="s">
        <v>177</v>
      </c>
      <c r="G16" s="7"/>
    </row>
    <row r="17" spans="1:13" ht="14">
      <c r="A17" s="12" t="s">
        <v>14</v>
      </c>
      <c r="B17" s="9" t="s">
        <v>48</v>
      </c>
      <c r="C17" s="9" t="s">
        <v>71</v>
      </c>
      <c r="D17" s="9" t="s">
        <v>166</v>
      </c>
      <c r="E17" s="9" t="s">
        <v>44</v>
      </c>
      <c r="F17" s="9" t="s">
        <v>55</v>
      </c>
      <c r="G17" s="7" t="s">
        <v>12</v>
      </c>
      <c r="H17" s="8">
        <v>260000000</v>
      </c>
      <c r="I17" s="7">
        <v>45545</v>
      </c>
      <c r="J17" s="8">
        <v>618200000</v>
      </c>
      <c r="K17" s="8">
        <v>260000000</v>
      </c>
      <c r="L17" s="6" t="s">
        <v>29</v>
      </c>
      <c r="M17" s="8">
        <v>618200000</v>
      </c>
    </row>
    <row r="18" spans="1:13" ht="14">
      <c r="A18" s="9" t="s">
        <v>137</v>
      </c>
      <c r="B18" s="11" t="s">
        <v>92</v>
      </c>
      <c r="C18" s="17" t="s">
        <v>160</v>
      </c>
      <c r="D18" s="17" t="s">
        <v>161</v>
      </c>
      <c r="E18" s="19" t="s">
        <v>45</v>
      </c>
      <c r="F18" s="9" t="s">
        <v>178</v>
      </c>
      <c r="G18" s="7"/>
    </row>
    <row r="19" spans="1:13" ht="14">
      <c r="A19" s="18" t="s">
        <v>15</v>
      </c>
      <c r="B19" s="18" t="s">
        <v>50</v>
      </c>
      <c r="C19" s="18" t="s">
        <v>179</v>
      </c>
      <c r="D19" s="9" t="s">
        <v>166</v>
      </c>
      <c r="E19" s="18" t="s">
        <v>46</v>
      </c>
      <c r="F19" s="18" t="s">
        <v>56</v>
      </c>
      <c r="G19" s="7" t="s">
        <v>12</v>
      </c>
      <c r="H19" s="8">
        <v>250000000</v>
      </c>
      <c r="I19" s="7">
        <v>45705</v>
      </c>
      <c r="J19" s="8">
        <v>457500000</v>
      </c>
      <c r="K19" s="8">
        <v>250000000</v>
      </c>
      <c r="L19" s="6" t="s">
        <v>25</v>
      </c>
      <c r="M19" s="8">
        <v>457500000</v>
      </c>
    </row>
    <row r="20" spans="1:13" ht="14">
      <c r="A20" s="18" t="s">
        <v>180</v>
      </c>
      <c r="B20" s="11" t="s">
        <v>92</v>
      </c>
      <c r="C20" s="17" t="s">
        <v>160</v>
      </c>
      <c r="D20" s="17" t="s">
        <v>161</v>
      </c>
      <c r="E20" s="19" t="s">
        <v>45</v>
      </c>
      <c r="F20" s="18" t="s">
        <v>181</v>
      </c>
      <c r="G20" s="7"/>
    </row>
    <row r="21" spans="1:13" ht="13">
      <c r="A21" s="18" t="s">
        <v>138</v>
      </c>
      <c r="B21" s="11" t="s">
        <v>92</v>
      </c>
      <c r="C21" s="17" t="s">
        <v>160</v>
      </c>
      <c r="D21" s="17" t="s">
        <v>161</v>
      </c>
      <c r="E21" s="18" t="s">
        <v>46</v>
      </c>
      <c r="F21" s="18" t="s">
        <v>182</v>
      </c>
      <c r="G21" s="7"/>
    </row>
    <row r="22" spans="1:13" ht="14">
      <c r="A22" s="18" t="s">
        <v>139</v>
      </c>
      <c r="B22" s="11" t="s">
        <v>92</v>
      </c>
      <c r="C22" s="17" t="s">
        <v>183</v>
      </c>
      <c r="D22" s="17" t="s">
        <v>161</v>
      </c>
      <c r="E22" s="19" t="s">
        <v>45</v>
      </c>
      <c r="F22" s="18" t="s">
        <v>184</v>
      </c>
      <c r="G22" s="7"/>
    </row>
    <row r="23" spans="1:13" ht="14">
      <c r="A23" s="18" t="s">
        <v>17</v>
      </c>
      <c r="B23" s="9" t="s">
        <v>48</v>
      </c>
      <c r="C23" s="18" t="s">
        <v>73</v>
      </c>
      <c r="D23" s="9" t="s">
        <v>166</v>
      </c>
      <c r="E23" s="18" t="s">
        <v>46</v>
      </c>
      <c r="F23" s="18" t="s">
        <v>57</v>
      </c>
      <c r="G23" s="7" t="s">
        <v>12</v>
      </c>
      <c r="H23" s="8">
        <v>200000000</v>
      </c>
      <c r="I23" s="7">
        <v>44517</v>
      </c>
      <c r="J23" s="8">
        <v>400000000</v>
      </c>
      <c r="K23" s="8">
        <v>200000000</v>
      </c>
      <c r="L23" s="6" t="s">
        <v>27</v>
      </c>
      <c r="M23" s="8">
        <v>400000000</v>
      </c>
    </row>
    <row r="24" spans="1:13" ht="14">
      <c r="A24" s="18" t="s">
        <v>16</v>
      </c>
      <c r="B24" s="18" t="s">
        <v>50</v>
      </c>
      <c r="C24" s="9" t="s">
        <v>93</v>
      </c>
      <c r="D24" s="9" t="s">
        <v>166</v>
      </c>
      <c r="E24" s="9" t="s">
        <v>44</v>
      </c>
      <c r="F24" s="9" t="s">
        <v>52</v>
      </c>
      <c r="G24" s="7" t="s">
        <v>4</v>
      </c>
      <c r="H24" s="8">
        <v>200000000</v>
      </c>
      <c r="I24" s="7">
        <v>45608</v>
      </c>
      <c r="J24" s="8">
        <v>326000000</v>
      </c>
      <c r="K24" s="8">
        <v>200000000</v>
      </c>
      <c r="L24" s="6" t="s">
        <v>26</v>
      </c>
      <c r="M24" s="8">
        <v>326000000</v>
      </c>
    </row>
    <row r="25" spans="1:13" ht="14">
      <c r="A25" s="18" t="s">
        <v>1</v>
      </c>
      <c r="B25" s="11" t="s">
        <v>92</v>
      </c>
      <c r="C25" s="18" t="s">
        <v>77</v>
      </c>
      <c r="D25" s="9" t="s">
        <v>168</v>
      </c>
      <c r="E25" s="18" t="s">
        <v>44</v>
      </c>
      <c r="F25" s="18" t="s">
        <v>95</v>
      </c>
      <c r="G25" s="7" t="s">
        <v>18</v>
      </c>
      <c r="H25" s="8">
        <v>180000000</v>
      </c>
      <c r="I25" s="7">
        <v>45687</v>
      </c>
      <c r="J25" s="8">
        <v>281000000</v>
      </c>
      <c r="K25" s="8">
        <v>180000000</v>
      </c>
      <c r="L25" s="6" t="s">
        <v>26</v>
      </c>
      <c r="M25" s="8">
        <v>281000000</v>
      </c>
    </row>
    <row r="26" spans="1:13" ht="14">
      <c r="A26" s="18" t="s">
        <v>36</v>
      </c>
      <c r="B26" s="11" t="s">
        <v>92</v>
      </c>
      <c r="C26" s="18" t="s">
        <v>76</v>
      </c>
      <c r="D26" s="9" t="s">
        <v>168</v>
      </c>
      <c r="E26" s="18" t="s">
        <v>43</v>
      </c>
      <c r="F26" s="18" t="s">
        <v>96</v>
      </c>
      <c r="G26" s="7" t="s">
        <v>4</v>
      </c>
      <c r="H26" s="8">
        <v>180000000</v>
      </c>
      <c r="I26" s="7">
        <v>45672</v>
      </c>
      <c r="J26" s="8">
        <v>336600000</v>
      </c>
      <c r="K26" s="8">
        <v>180000000</v>
      </c>
      <c r="L26" s="6" t="s">
        <v>25</v>
      </c>
      <c r="M26" s="8">
        <v>336600000</v>
      </c>
    </row>
    <row r="27" spans="1:13" ht="13">
      <c r="A27" s="18" t="s">
        <v>140</v>
      </c>
      <c r="B27" s="18" t="s">
        <v>50</v>
      </c>
      <c r="C27" s="9" t="s">
        <v>93</v>
      </c>
      <c r="D27" s="9" t="s">
        <v>166</v>
      </c>
      <c r="E27" s="9" t="s">
        <v>44</v>
      </c>
      <c r="F27" s="9" t="s">
        <v>60</v>
      </c>
      <c r="G27" s="7" t="s">
        <v>3</v>
      </c>
      <c r="H27" s="8">
        <f>240000000*0.7</f>
        <v>168000000</v>
      </c>
      <c r="I27" s="7">
        <v>45632</v>
      </c>
      <c r="J27" s="8">
        <v>1112455555</v>
      </c>
      <c r="K27" s="8">
        <v>500000000</v>
      </c>
      <c r="L27" s="6" t="s">
        <v>235</v>
      </c>
      <c r="M27" s="8">
        <v>934946073</v>
      </c>
    </row>
    <row r="28" spans="1:13" ht="13">
      <c r="A28" s="18" t="s">
        <v>141</v>
      </c>
      <c r="B28" s="11" t="s">
        <v>92</v>
      </c>
      <c r="C28" s="18" t="s">
        <v>185</v>
      </c>
      <c r="D28" s="18" t="s">
        <v>167</v>
      </c>
      <c r="E28" s="9" t="s">
        <v>46</v>
      </c>
      <c r="F28" s="18" t="s">
        <v>186</v>
      </c>
      <c r="G28" s="7"/>
    </row>
    <row r="29" spans="1:13" ht="14">
      <c r="A29" s="24" t="s">
        <v>2</v>
      </c>
      <c r="B29" s="24" t="s">
        <v>48</v>
      </c>
      <c r="C29" s="9" t="s">
        <v>82</v>
      </c>
      <c r="D29" s="9" t="s">
        <v>166</v>
      </c>
      <c r="E29" s="9" t="s">
        <v>45</v>
      </c>
      <c r="F29" s="24" t="s">
        <v>83</v>
      </c>
      <c r="G29" s="7" t="s">
        <v>92</v>
      </c>
      <c r="H29" s="8">
        <v>175000000</v>
      </c>
      <c r="I29" s="7">
        <v>45406</v>
      </c>
      <c r="J29" s="8">
        <v>196000000</v>
      </c>
      <c r="K29" s="8">
        <v>175000000</v>
      </c>
      <c r="L29" s="6" t="s">
        <v>24</v>
      </c>
      <c r="M29" s="8">
        <v>196000000</v>
      </c>
    </row>
    <row r="30" spans="1:13" ht="14">
      <c r="A30" s="9" t="s">
        <v>94</v>
      </c>
      <c r="B30" s="9" t="s">
        <v>48</v>
      </c>
      <c r="C30" s="9" t="s">
        <v>80</v>
      </c>
      <c r="D30" s="9" t="s">
        <v>166</v>
      </c>
      <c r="E30" s="9" t="s">
        <v>46</v>
      </c>
      <c r="F30" s="9" t="s">
        <v>59</v>
      </c>
      <c r="G30" s="7" t="s">
        <v>13</v>
      </c>
      <c r="H30" s="8">
        <v>150000000</v>
      </c>
      <c r="I30" s="7">
        <v>44462</v>
      </c>
      <c r="J30" s="8">
        <v>150000000</v>
      </c>
      <c r="K30" s="8">
        <v>150000000</v>
      </c>
      <c r="L30" s="6" t="s">
        <v>27</v>
      </c>
      <c r="M30" s="8">
        <v>150000000</v>
      </c>
    </row>
    <row r="31" spans="1:13" ht="14">
      <c r="A31" s="9" t="s">
        <v>37</v>
      </c>
      <c r="B31" s="18" t="s">
        <v>50</v>
      </c>
      <c r="C31" s="9" t="s">
        <v>93</v>
      </c>
      <c r="D31" s="9" t="s">
        <v>166</v>
      </c>
      <c r="E31" s="9" t="s">
        <v>44</v>
      </c>
      <c r="F31" s="9" t="s">
        <v>60</v>
      </c>
      <c r="G31" s="7" t="s">
        <v>12</v>
      </c>
      <c r="H31" s="8">
        <v>150000000</v>
      </c>
      <c r="I31" s="7">
        <v>45321</v>
      </c>
      <c r="J31" s="8">
        <v>223500000</v>
      </c>
      <c r="K31" s="8">
        <v>150000000</v>
      </c>
      <c r="L31" s="6" t="s">
        <v>25</v>
      </c>
      <c r="M31" s="8">
        <v>203500000</v>
      </c>
    </row>
    <row r="32" spans="1:13" ht="14">
      <c r="A32" s="9" t="s">
        <v>38</v>
      </c>
      <c r="B32" s="9" t="s">
        <v>50</v>
      </c>
      <c r="C32" s="18" t="s">
        <v>86</v>
      </c>
      <c r="D32" s="9" t="s">
        <v>166</v>
      </c>
      <c r="E32" s="9" t="s">
        <v>45</v>
      </c>
      <c r="F32" s="9" t="s">
        <v>61</v>
      </c>
      <c r="G32" s="7" t="s">
        <v>4</v>
      </c>
      <c r="H32" s="8">
        <v>150000000</v>
      </c>
      <c r="I32" s="7">
        <v>44663</v>
      </c>
      <c r="J32" s="8">
        <v>266964358</v>
      </c>
      <c r="K32" s="8">
        <v>150000000</v>
      </c>
      <c r="L32" s="6" t="s">
        <v>26</v>
      </c>
      <c r="M32" s="8">
        <v>266964358</v>
      </c>
    </row>
    <row r="33" spans="1:13" ht="14">
      <c r="A33" s="18" t="s">
        <v>87</v>
      </c>
      <c r="B33" s="18" t="s">
        <v>50</v>
      </c>
      <c r="C33" s="18" t="s">
        <v>86</v>
      </c>
      <c r="D33" s="9" t="s">
        <v>166</v>
      </c>
      <c r="E33" s="18" t="s">
        <v>45</v>
      </c>
      <c r="F33" s="18" t="s">
        <v>58</v>
      </c>
      <c r="G33" s="7" t="s">
        <v>12</v>
      </c>
      <c r="H33" s="8">
        <v>150000000</v>
      </c>
      <c r="I33" s="7">
        <v>45008</v>
      </c>
      <c r="J33" s="8">
        <v>150080000</v>
      </c>
      <c r="K33" s="8">
        <v>150000000</v>
      </c>
      <c r="L33" s="6" t="s">
        <v>24</v>
      </c>
      <c r="M33" s="8">
        <v>150080000</v>
      </c>
    </row>
    <row r="34" spans="1:13" ht="14">
      <c r="A34" s="9" t="s">
        <v>39</v>
      </c>
      <c r="B34" s="18" t="s">
        <v>50</v>
      </c>
      <c r="C34" s="18" t="s">
        <v>179</v>
      </c>
      <c r="D34" s="9" t="s">
        <v>166</v>
      </c>
      <c r="E34" s="18" t="s">
        <v>46</v>
      </c>
      <c r="F34" s="9" t="s">
        <v>78</v>
      </c>
      <c r="G34" s="7" t="s">
        <v>4</v>
      </c>
      <c r="H34" s="8">
        <v>141000000</v>
      </c>
      <c r="I34" s="7">
        <v>45666</v>
      </c>
      <c r="J34" s="8">
        <v>276000000</v>
      </c>
      <c r="K34" s="8">
        <v>141000000</v>
      </c>
      <c r="L34" s="6" t="s">
        <v>30</v>
      </c>
      <c r="M34" s="8">
        <v>276000000</v>
      </c>
    </row>
    <row r="35" spans="1:13" ht="14">
      <c r="A35" s="9" t="s">
        <v>142</v>
      </c>
      <c r="B35" s="11" t="s">
        <v>92</v>
      </c>
      <c r="C35" s="17" t="s">
        <v>187</v>
      </c>
      <c r="D35" s="17" t="s">
        <v>161</v>
      </c>
      <c r="E35" s="19" t="s">
        <v>45</v>
      </c>
      <c r="F35" s="9" t="s">
        <v>188</v>
      </c>
      <c r="G35" s="7"/>
    </row>
    <row r="36" spans="1:13" ht="14">
      <c r="A36" s="9" t="s">
        <v>19</v>
      </c>
      <c r="B36" s="11" t="s">
        <v>92</v>
      </c>
      <c r="C36" s="9" t="s">
        <v>74</v>
      </c>
      <c r="D36" s="9" t="s">
        <v>168</v>
      </c>
      <c r="E36" s="9" t="s">
        <v>43</v>
      </c>
      <c r="F36" s="9" t="s">
        <v>62</v>
      </c>
      <c r="G36" s="7" t="s">
        <v>12</v>
      </c>
      <c r="H36" s="8">
        <v>140000000</v>
      </c>
      <c r="I36" s="7">
        <v>45498</v>
      </c>
      <c r="J36" s="8">
        <v>392139097</v>
      </c>
      <c r="K36" s="8">
        <v>140000000</v>
      </c>
      <c r="L36" s="6" t="s">
        <v>27</v>
      </c>
      <c r="M36" s="8">
        <v>247139097</v>
      </c>
    </row>
    <row r="37" spans="1:13" ht="14">
      <c r="A37" s="9" t="s">
        <v>20</v>
      </c>
      <c r="B37" s="24" t="s">
        <v>48</v>
      </c>
      <c r="C37" s="9" t="s">
        <v>84</v>
      </c>
      <c r="D37" s="9" t="s">
        <v>166</v>
      </c>
      <c r="E37" s="9" t="s">
        <v>46</v>
      </c>
      <c r="F37" s="9" t="s">
        <v>63</v>
      </c>
      <c r="G37" s="7" t="s">
        <v>12</v>
      </c>
      <c r="H37" s="8">
        <v>130000000</v>
      </c>
      <c r="I37" s="7">
        <v>44434</v>
      </c>
      <c r="J37" s="8">
        <v>195000000</v>
      </c>
      <c r="K37" s="8">
        <v>130000000</v>
      </c>
      <c r="L37" s="6" t="s">
        <v>26</v>
      </c>
      <c r="M37" s="8">
        <v>195000000</v>
      </c>
    </row>
    <row r="38" spans="1:13" ht="14">
      <c r="A38" s="17" t="s">
        <v>40</v>
      </c>
      <c r="B38" s="15" t="s">
        <v>48</v>
      </c>
      <c r="C38" s="17" t="s">
        <v>80</v>
      </c>
      <c r="D38" s="9" t="s">
        <v>166</v>
      </c>
      <c r="E38" s="17" t="s">
        <v>46</v>
      </c>
      <c r="F38" s="17" t="s">
        <v>64</v>
      </c>
      <c r="G38" s="7" t="s">
        <v>12</v>
      </c>
      <c r="H38" s="8">
        <v>120000000</v>
      </c>
      <c r="I38" s="7">
        <v>44992</v>
      </c>
      <c r="J38" s="8">
        <v>237750000</v>
      </c>
      <c r="K38" s="8">
        <v>120000000</v>
      </c>
      <c r="L38" s="6" t="s">
        <v>28</v>
      </c>
      <c r="M38" s="8">
        <v>235500000</v>
      </c>
    </row>
    <row r="39" spans="1:13" ht="14">
      <c r="A39" s="9" t="s">
        <v>21</v>
      </c>
      <c r="B39" s="11" t="s">
        <v>92</v>
      </c>
      <c r="C39" s="9" t="s">
        <v>75</v>
      </c>
      <c r="D39" s="9" t="s">
        <v>168</v>
      </c>
      <c r="E39" s="9" t="s">
        <v>43</v>
      </c>
      <c r="F39" s="9" t="s">
        <v>65</v>
      </c>
      <c r="G39" s="7" t="s">
        <v>12</v>
      </c>
      <c r="H39" s="8">
        <v>115000000</v>
      </c>
      <c r="I39" s="7">
        <v>44727</v>
      </c>
      <c r="J39" s="8">
        <v>342571788</v>
      </c>
      <c r="K39" s="8">
        <v>115000000</v>
      </c>
      <c r="L39" s="6" t="s">
        <v>28</v>
      </c>
      <c r="M39" s="8">
        <v>342571788</v>
      </c>
    </row>
    <row r="40" spans="1:13" ht="14">
      <c r="A40" s="11" t="s">
        <v>22</v>
      </c>
      <c r="B40" s="11" t="s">
        <v>48</v>
      </c>
      <c r="C40" s="11" t="s">
        <v>97</v>
      </c>
      <c r="D40" s="9" t="s">
        <v>166</v>
      </c>
      <c r="E40" s="18" t="s">
        <v>46</v>
      </c>
      <c r="F40" s="11" t="s">
        <v>79</v>
      </c>
      <c r="G40" s="7" t="s">
        <v>13</v>
      </c>
      <c r="H40" s="8">
        <v>111000000</v>
      </c>
      <c r="I40" s="7">
        <v>45722</v>
      </c>
      <c r="J40" s="8">
        <v>270185000</v>
      </c>
      <c r="K40" s="8">
        <v>111000000</v>
      </c>
      <c r="L40" s="6" t="s">
        <v>29</v>
      </c>
      <c r="M40" s="8">
        <v>247000000</v>
      </c>
    </row>
    <row r="41" spans="1:13" ht="14">
      <c r="A41" s="11" t="s">
        <v>6</v>
      </c>
      <c r="B41" s="11" t="s">
        <v>92</v>
      </c>
      <c r="C41" s="11" t="s">
        <v>85</v>
      </c>
      <c r="D41" s="9" t="s">
        <v>168</v>
      </c>
      <c r="E41" s="11" t="s">
        <v>43</v>
      </c>
      <c r="F41" s="11" t="s">
        <v>66</v>
      </c>
      <c r="G41" s="7" t="s">
        <v>3</v>
      </c>
      <c r="H41" s="8">
        <v>110000000</v>
      </c>
      <c r="I41" s="7">
        <v>44567</v>
      </c>
      <c r="J41" s="8">
        <v>188900000</v>
      </c>
      <c r="K41" s="8">
        <v>110000000</v>
      </c>
      <c r="L41" s="6" t="s">
        <v>25</v>
      </c>
      <c r="M41" s="8">
        <v>188900000</v>
      </c>
    </row>
    <row r="42" spans="1:13" ht="13">
      <c r="A42" s="11" t="s">
        <v>143</v>
      </c>
      <c r="B42" s="11" t="s">
        <v>48</v>
      </c>
      <c r="C42" s="11" t="s">
        <v>82</v>
      </c>
      <c r="D42" s="9" t="s">
        <v>166</v>
      </c>
      <c r="E42" s="18" t="s">
        <v>45</v>
      </c>
      <c r="F42" s="11" t="s">
        <v>190</v>
      </c>
      <c r="G42" s="7" t="s">
        <v>18</v>
      </c>
      <c r="H42" s="8">
        <v>105000000</v>
      </c>
      <c r="I42" s="7">
        <v>45646</v>
      </c>
      <c r="J42" s="8">
        <v>173400000</v>
      </c>
      <c r="K42" s="8">
        <v>105000000</v>
      </c>
      <c r="L42" s="6" t="s">
        <v>231</v>
      </c>
      <c r="M42" s="8">
        <v>173400000</v>
      </c>
    </row>
    <row r="43" spans="1:13" ht="13">
      <c r="A43" s="11" t="s">
        <v>144</v>
      </c>
      <c r="B43" s="11" t="s">
        <v>92</v>
      </c>
      <c r="C43" s="9" t="s">
        <v>70</v>
      </c>
      <c r="D43" s="18" t="s">
        <v>167</v>
      </c>
      <c r="E43" s="18" t="s">
        <v>46</v>
      </c>
      <c r="F43" s="11" t="s">
        <v>191</v>
      </c>
      <c r="G43" s="7"/>
    </row>
    <row r="44" spans="1:13" ht="14">
      <c r="A44" s="11" t="s">
        <v>7</v>
      </c>
      <c r="B44" s="24" t="s">
        <v>48</v>
      </c>
      <c r="C44" s="11" t="s">
        <v>80</v>
      </c>
      <c r="D44" s="9" t="s">
        <v>166</v>
      </c>
      <c r="E44" s="11" t="s">
        <v>46</v>
      </c>
      <c r="F44" s="11" t="s">
        <v>68</v>
      </c>
      <c r="G44" s="7" t="s">
        <v>13</v>
      </c>
      <c r="H44" s="8">
        <v>100000000</v>
      </c>
      <c r="I44" s="7">
        <v>45107</v>
      </c>
      <c r="J44" s="8">
        <v>165000000</v>
      </c>
      <c r="K44" s="8">
        <v>100000000</v>
      </c>
      <c r="L44" s="6" t="s">
        <v>30</v>
      </c>
      <c r="M44" s="8">
        <v>165000000</v>
      </c>
    </row>
    <row r="45" spans="1:13" ht="13">
      <c r="A45" s="11" t="s">
        <v>145</v>
      </c>
      <c r="B45" s="11" t="s">
        <v>92</v>
      </c>
      <c r="C45" s="9" t="s">
        <v>72</v>
      </c>
      <c r="D45" s="9" t="s">
        <v>168</v>
      </c>
      <c r="E45" s="18" t="s">
        <v>46</v>
      </c>
      <c r="F45" s="9" t="s">
        <v>54</v>
      </c>
      <c r="G45" s="7"/>
      <c r="H45" s="8">
        <v>100000000</v>
      </c>
      <c r="I45" s="7">
        <v>45162</v>
      </c>
      <c r="J45" s="8">
        <v>130000000</v>
      </c>
      <c r="K45" s="8">
        <v>100000000</v>
      </c>
      <c r="L45" s="6" t="s">
        <v>231</v>
      </c>
      <c r="M45" s="8">
        <v>130000000</v>
      </c>
    </row>
    <row r="46" spans="1:13" ht="14">
      <c r="A46" s="11" t="s">
        <v>8</v>
      </c>
      <c r="B46" s="11" t="s">
        <v>92</v>
      </c>
      <c r="C46" s="9" t="s">
        <v>72</v>
      </c>
      <c r="D46" s="9" t="s">
        <v>168</v>
      </c>
      <c r="E46" s="11" t="s">
        <v>46</v>
      </c>
      <c r="F46" s="11" t="s">
        <v>69</v>
      </c>
      <c r="G46" s="7" t="s">
        <v>3</v>
      </c>
      <c r="H46" s="8">
        <v>100000000</v>
      </c>
      <c r="I46" s="7">
        <v>44404</v>
      </c>
      <c r="J46" s="8">
        <v>106250000</v>
      </c>
      <c r="K46" s="8">
        <v>100000000</v>
      </c>
      <c r="L46" s="6" t="s">
        <v>24</v>
      </c>
      <c r="M46" s="8">
        <v>106250000</v>
      </c>
    </row>
    <row r="47" spans="1:13" ht="14">
      <c r="A47" s="11" t="s">
        <v>23</v>
      </c>
      <c r="B47" s="9" t="s">
        <v>50</v>
      </c>
      <c r="C47" s="9" t="s">
        <v>81</v>
      </c>
      <c r="D47" s="9" t="s">
        <v>166</v>
      </c>
      <c r="E47" s="11" t="s">
        <v>43</v>
      </c>
      <c r="F47" s="11" t="s">
        <v>67</v>
      </c>
      <c r="G47" s="7" t="s">
        <v>13</v>
      </c>
      <c r="H47" s="8">
        <v>100000000</v>
      </c>
      <c r="I47" s="7">
        <v>45454</v>
      </c>
      <c r="J47" s="8">
        <v>168964492</v>
      </c>
      <c r="K47" s="8">
        <v>100000000</v>
      </c>
      <c r="L47" s="6" t="s">
        <v>26</v>
      </c>
      <c r="M47" s="8">
        <v>168964492</v>
      </c>
    </row>
    <row r="48" spans="1:13" ht="13">
      <c r="A48" s="11" t="s">
        <v>146</v>
      </c>
      <c r="B48" s="9" t="s">
        <v>50</v>
      </c>
      <c r="C48" s="17" t="s">
        <v>192</v>
      </c>
      <c r="D48" s="9" t="s">
        <v>166</v>
      </c>
      <c r="E48" s="11" t="s">
        <v>43</v>
      </c>
      <c r="F48" s="11" t="s">
        <v>193</v>
      </c>
      <c r="G48" s="7" t="s">
        <v>3</v>
      </c>
      <c r="H48" s="8">
        <v>100000000</v>
      </c>
      <c r="I48" s="7">
        <v>44719</v>
      </c>
      <c r="J48" s="8">
        <v>122240558</v>
      </c>
      <c r="K48" s="8">
        <v>100000000</v>
      </c>
      <c r="L48" s="6" t="s">
        <v>231</v>
      </c>
      <c r="M48" s="8">
        <v>122240558</v>
      </c>
    </row>
    <row r="49" spans="1:13" ht="13">
      <c r="A49" s="17" t="s">
        <v>99</v>
      </c>
      <c r="B49" s="15" t="s">
        <v>48</v>
      </c>
      <c r="C49" s="17" t="s">
        <v>80</v>
      </c>
      <c r="D49" s="9" t="s">
        <v>166</v>
      </c>
      <c r="E49" s="17" t="s">
        <v>46</v>
      </c>
      <c r="F49" s="17" t="s">
        <v>194</v>
      </c>
      <c r="G49" s="7" t="s">
        <v>3</v>
      </c>
      <c r="H49" s="8">
        <v>95000000</v>
      </c>
      <c r="I49" s="7">
        <v>44677</v>
      </c>
      <c r="J49" s="8">
        <v>163000000</v>
      </c>
      <c r="K49" s="8">
        <v>95000000</v>
      </c>
      <c r="L49" s="6" t="s">
        <v>233</v>
      </c>
      <c r="M49" s="8">
        <v>163000000</v>
      </c>
    </row>
    <row r="50" spans="1:13" ht="13">
      <c r="A50" s="18" t="s">
        <v>100</v>
      </c>
      <c r="B50" s="9" t="s">
        <v>50</v>
      </c>
      <c r="C50" s="9" t="s">
        <v>93</v>
      </c>
      <c r="D50" s="9" t="s">
        <v>166</v>
      </c>
      <c r="E50" s="9" t="s">
        <v>44</v>
      </c>
      <c r="F50" s="18" t="s">
        <v>195</v>
      </c>
      <c r="G50" s="7" t="s">
        <v>13</v>
      </c>
      <c r="H50" s="8">
        <v>90000000</v>
      </c>
      <c r="I50" s="7">
        <v>44776</v>
      </c>
      <c r="J50" s="8">
        <v>164499999</v>
      </c>
      <c r="K50" s="8">
        <v>90000000</v>
      </c>
      <c r="L50" s="6" t="s">
        <v>235</v>
      </c>
      <c r="M50" s="8">
        <v>164499999</v>
      </c>
    </row>
    <row r="51" spans="1:13" ht="14">
      <c r="A51" s="18" t="s">
        <v>147</v>
      </c>
      <c r="B51" s="11" t="s">
        <v>92</v>
      </c>
      <c r="C51" s="17" t="s">
        <v>187</v>
      </c>
      <c r="D51" s="17" t="s">
        <v>161</v>
      </c>
      <c r="E51" s="19" t="s">
        <v>45</v>
      </c>
      <c r="F51" s="9" t="s">
        <v>188</v>
      </c>
      <c r="G51" s="7"/>
    </row>
    <row r="52" spans="1:13" ht="13">
      <c r="A52" s="17" t="s">
        <v>102</v>
      </c>
      <c r="B52" s="15" t="s">
        <v>48</v>
      </c>
      <c r="C52" s="17" t="s">
        <v>80</v>
      </c>
      <c r="D52" s="9" t="s">
        <v>166</v>
      </c>
      <c r="E52" s="17" t="s">
        <v>44</v>
      </c>
      <c r="F52" s="17" t="s">
        <v>196</v>
      </c>
      <c r="G52" s="7" t="s">
        <v>18</v>
      </c>
      <c r="H52" s="8">
        <v>85000000</v>
      </c>
      <c r="I52" s="7">
        <v>45183</v>
      </c>
      <c r="J52" s="8">
        <v>209000000</v>
      </c>
      <c r="K52" s="8">
        <v>85000000</v>
      </c>
      <c r="L52" s="6" t="s">
        <v>233</v>
      </c>
      <c r="M52" s="8">
        <v>209000000</v>
      </c>
    </row>
    <row r="53" spans="1:13" ht="13">
      <c r="A53" s="17" t="s">
        <v>103</v>
      </c>
      <c r="B53" s="11" t="s">
        <v>92</v>
      </c>
      <c r="C53" s="9" t="s">
        <v>72</v>
      </c>
      <c r="D53" s="9" t="s">
        <v>168</v>
      </c>
      <c r="E53" s="11" t="s">
        <v>46</v>
      </c>
      <c r="F53" s="17" t="s">
        <v>197</v>
      </c>
      <c r="G53" s="7" t="s">
        <v>13</v>
      </c>
      <c r="H53" s="8">
        <v>85000000</v>
      </c>
      <c r="I53" s="7">
        <v>44501</v>
      </c>
      <c r="J53" s="8">
        <v>131900000</v>
      </c>
      <c r="K53" s="8">
        <v>85000000</v>
      </c>
      <c r="L53" s="6" t="s">
        <v>233</v>
      </c>
      <c r="M53" s="8">
        <v>131900000</v>
      </c>
    </row>
    <row r="54" spans="1:13" ht="13">
      <c r="A54" s="17" t="s">
        <v>104</v>
      </c>
      <c r="B54" s="9" t="s">
        <v>50</v>
      </c>
      <c r="C54" s="17" t="s">
        <v>198</v>
      </c>
      <c r="D54" s="9" t="s">
        <v>166</v>
      </c>
      <c r="E54" s="17" t="s">
        <v>44</v>
      </c>
      <c r="F54" s="17" t="s">
        <v>199</v>
      </c>
      <c r="G54" s="7" t="s">
        <v>232</v>
      </c>
      <c r="H54" s="8">
        <v>81000000</v>
      </c>
      <c r="I54" s="7">
        <v>45196</v>
      </c>
      <c r="J54" s="8">
        <v>144367382</v>
      </c>
      <c r="K54" s="8">
        <v>81000000</v>
      </c>
      <c r="L54" s="6" t="s">
        <v>231</v>
      </c>
      <c r="M54" s="8">
        <v>144367382</v>
      </c>
    </row>
    <row r="55" spans="1:13" ht="14">
      <c r="A55" s="17" t="s">
        <v>148</v>
      </c>
      <c r="B55" s="11" t="s">
        <v>92</v>
      </c>
      <c r="C55" s="17" t="s">
        <v>187</v>
      </c>
      <c r="D55" s="17" t="s">
        <v>161</v>
      </c>
      <c r="E55" s="19" t="s">
        <v>45</v>
      </c>
      <c r="F55" s="9" t="s">
        <v>188</v>
      </c>
      <c r="G55" s="7"/>
    </row>
    <row r="56" spans="1:13" ht="13">
      <c r="A56" s="17" t="s">
        <v>105</v>
      </c>
      <c r="B56" s="18" t="s">
        <v>50</v>
      </c>
      <c r="C56" s="9" t="s">
        <v>93</v>
      </c>
      <c r="D56" s="9" t="s">
        <v>166</v>
      </c>
      <c r="E56" s="9" t="s">
        <v>44</v>
      </c>
      <c r="F56" s="9" t="s">
        <v>200</v>
      </c>
      <c r="G56" s="7" t="s">
        <v>13</v>
      </c>
      <c r="H56" s="8">
        <v>80000000</v>
      </c>
      <c r="I56" s="7">
        <v>45505</v>
      </c>
      <c r="J56" s="8">
        <v>100000000</v>
      </c>
      <c r="K56" s="8">
        <v>80000000</v>
      </c>
      <c r="L56" s="6" t="s">
        <v>234</v>
      </c>
      <c r="M56" s="8">
        <v>100000000</v>
      </c>
    </row>
    <row r="57" spans="1:13" ht="14">
      <c r="A57" s="17" t="s">
        <v>149</v>
      </c>
      <c r="B57" s="11" t="s">
        <v>92</v>
      </c>
      <c r="C57" s="17" t="s">
        <v>201</v>
      </c>
      <c r="D57" s="17" t="s">
        <v>161</v>
      </c>
      <c r="E57" s="19" t="s">
        <v>45</v>
      </c>
      <c r="F57" s="9" t="s">
        <v>202</v>
      </c>
      <c r="G57" s="7"/>
    </row>
    <row r="58" spans="1:13" ht="13">
      <c r="A58" s="17" t="s">
        <v>106</v>
      </c>
      <c r="B58" s="9" t="s">
        <v>50</v>
      </c>
      <c r="C58" s="9" t="s">
        <v>81</v>
      </c>
      <c r="D58" s="9" t="s">
        <v>166</v>
      </c>
      <c r="E58" s="9" t="s">
        <v>44</v>
      </c>
      <c r="F58" s="9" t="s">
        <v>52</v>
      </c>
      <c r="G58" s="7" t="s">
        <v>3</v>
      </c>
      <c r="H58" s="8">
        <v>78150000</v>
      </c>
      <c r="I58" s="7">
        <v>44412</v>
      </c>
      <c r="J58" s="8">
        <v>102150000</v>
      </c>
      <c r="K58" s="8">
        <v>78150000</v>
      </c>
      <c r="L58" s="6" t="s">
        <v>233</v>
      </c>
      <c r="M58" s="8">
        <v>102150000</v>
      </c>
    </row>
    <row r="59" spans="1:13" ht="13">
      <c r="A59" s="24" t="s">
        <v>107</v>
      </c>
      <c r="B59" s="11" t="s">
        <v>92</v>
      </c>
      <c r="C59" s="9" t="s">
        <v>70</v>
      </c>
      <c r="D59" s="18" t="s">
        <v>167</v>
      </c>
      <c r="E59" s="9" t="s">
        <v>44</v>
      </c>
      <c r="F59" s="24" t="s">
        <v>203</v>
      </c>
      <c r="G59" s="7"/>
    </row>
    <row r="60" spans="1:13" ht="13">
      <c r="A60" s="17" t="s">
        <v>108</v>
      </c>
      <c r="B60" s="9" t="s">
        <v>48</v>
      </c>
      <c r="C60" s="17" t="s">
        <v>204</v>
      </c>
      <c r="D60" s="9" t="s">
        <v>166</v>
      </c>
      <c r="E60" s="9" t="s">
        <v>44</v>
      </c>
      <c r="F60" s="17" t="s">
        <v>205</v>
      </c>
      <c r="G60" s="7" t="s">
        <v>232</v>
      </c>
      <c r="H60" s="8">
        <v>70000000</v>
      </c>
      <c r="I60" s="7">
        <v>45467</v>
      </c>
      <c r="J60" s="8">
        <v>90375000</v>
      </c>
      <c r="K60" s="8">
        <v>70000000</v>
      </c>
      <c r="L60" s="6" t="s">
        <v>231</v>
      </c>
      <c r="M60" s="8">
        <v>90375000</v>
      </c>
    </row>
    <row r="61" spans="1:13" ht="13">
      <c r="A61" s="17" t="s">
        <v>109</v>
      </c>
      <c r="B61" s="9" t="s">
        <v>48</v>
      </c>
      <c r="C61" s="18" t="s">
        <v>179</v>
      </c>
      <c r="D61" s="9" t="s">
        <v>166</v>
      </c>
      <c r="E61" s="9" t="s">
        <v>44</v>
      </c>
      <c r="F61" s="17" t="s">
        <v>206</v>
      </c>
      <c r="G61" s="6" t="s">
        <v>3</v>
      </c>
      <c r="H61" s="8">
        <v>70000000</v>
      </c>
      <c r="I61" s="7">
        <v>45328</v>
      </c>
      <c r="J61" s="8">
        <v>76285000</v>
      </c>
      <c r="K61" s="8">
        <v>70000000</v>
      </c>
      <c r="L61" s="6" t="s">
        <v>231</v>
      </c>
      <c r="M61" s="8">
        <v>76285000</v>
      </c>
    </row>
    <row r="62" spans="1:13" ht="13">
      <c r="A62" s="17" t="s">
        <v>110</v>
      </c>
      <c r="B62" s="11" t="s">
        <v>92</v>
      </c>
      <c r="C62" s="18" t="s">
        <v>207</v>
      </c>
      <c r="D62" s="18" t="s">
        <v>167</v>
      </c>
      <c r="E62" s="9" t="s">
        <v>44</v>
      </c>
      <c r="F62" s="17" t="s">
        <v>208</v>
      </c>
      <c r="G62" s="17"/>
      <c r="H62" s="25"/>
      <c r="I62" s="16"/>
      <c r="J62" s="25"/>
      <c r="K62" s="25"/>
      <c r="L62" s="17"/>
      <c r="M62" s="25"/>
    </row>
    <row r="63" spans="1:13" ht="14">
      <c r="A63" s="17" t="s">
        <v>209</v>
      </c>
      <c r="B63" s="11" t="s">
        <v>92</v>
      </c>
      <c r="C63" s="17" t="s">
        <v>160</v>
      </c>
      <c r="D63" s="17" t="s">
        <v>161</v>
      </c>
      <c r="E63" s="19" t="s">
        <v>45</v>
      </c>
      <c r="F63" s="17"/>
      <c r="G63" s="17"/>
      <c r="H63" s="25"/>
      <c r="I63" s="16"/>
      <c r="J63" s="25"/>
      <c r="K63" s="25"/>
      <c r="L63" s="17"/>
      <c r="M63" s="25"/>
    </row>
    <row r="64" spans="1:13" ht="13">
      <c r="A64" s="17" t="s">
        <v>150</v>
      </c>
      <c r="B64" s="11" t="s">
        <v>92</v>
      </c>
      <c r="C64" s="18" t="s">
        <v>185</v>
      </c>
      <c r="D64" s="18" t="s">
        <v>167</v>
      </c>
      <c r="E64" s="9" t="s">
        <v>46</v>
      </c>
      <c r="F64" s="18" t="s">
        <v>186</v>
      </c>
      <c r="G64" s="17"/>
      <c r="H64" s="25"/>
      <c r="I64" s="16"/>
      <c r="J64" s="25"/>
      <c r="K64" s="25"/>
      <c r="L64" s="17"/>
      <c r="M64" s="25"/>
    </row>
    <row r="65" spans="1:13" ht="13">
      <c r="A65" s="17" t="s">
        <v>151</v>
      </c>
      <c r="B65" s="11" t="s">
        <v>92</v>
      </c>
      <c r="C65" s="9" t="s">
        <v>70</v>
      </c>
      <c r="D65" s="18" t="s">
        <v>167</v>
      </c>
      <c r="E65" s="9" t="s">
        <v>43</v>
      </c>
      <c r="F65" s="9" t="s">
        <v>51</v>
      </c>
      <c r="G65" s="17"/>
      <c r="H65" s="25"/>
      <c r="I65" s="16"/>
      <c r="J65" s="25"/>
      <c r="K65" s="25"/>
      <c r="L65" s="17"/>
      <c r="M65" s="25"/>
    </row>
    <row r="66" spans="1:13" ht="13">
      <c r="A66" s="17" t="s">
        <v>111</v>
      </c>
      <c r="B66" s="9" t="s">
        <v>50</v>
      </c>
      <c r="C66" s="9" t="s">
        <v>81</v>
      </c>
      <c r="D66" s="9" t="s">
        <v>166</v>
      </c>
      <c r="E66" s="9" t="s">
        <v>44</v>
      </c>
      <c r="F66" s="9" t="s">
        <v>52</v>
      </c>
      <c r="G66" s="7" t="s">
        <v>13</v>
      </c>
      <c r="H66" s="25">
        <f>1.3*61700000</f>
        <v>80210000</v>
      </c>
      <c r="I66" s="7">
        <v>45406</v>
      </c>
      <c r="J66" s="8">
        <f>1.3*85700000</f>
        <v>111410000</v>
      </c>
      <c r="K66" s="8">
        <f>1.3*61700000</f>
        <v>80210000</v>
      </c>
      <c r="L66" s="6" t="s">
        <v>231</v>
      </c>
      <c r="M66" s="8">
        <f>1.3*85700000</f>
        <v>111410000</v>
      </c>
    </row>
    <row r="67" spans="1:13" ht="13">
      <c r="A67" s="17" t="s">
        <v>112</v>
      </c>
      <c r="B67" s="9" t="s">
        <v>50</v>
      </c>
      <c r="C67" s="9" t="s">
        <v>81</v>
      </c>
      <c r="D67" s="9" t="s">
        <v>166</v>
      </c>
      <c r="E67" s="9" t="s">
        <v>44</v>
      </c>
      <c r="F67" s="9" t="s">
        <v>52</v>
      </c>
      <c r="G67" s="6" t="s">
        <v>13</v>
      </c>
      <c r="H67" s="8">
        <v>65000000</v>
      </c>
      <c r="I67" s="7">
        <v>45580</v>
      </c>
      <c r="J67" s="8">
        <v>100000000</v>
      </c>
      <c r="K67" s="8">
        <v>65000000</v>
      </c>
      <c r="L67" s="6" t="s">
        <v>231</v>
      </c>
      <c r="M67" s="8">
        <v>100000000</v>
      </c>
    </row>
    <row r="68" spans="1:13" ht="13">
      <c r="A68" s="17" t="s">
        <v>113</v>
      </c>
      <c r="B68" s="9" t="s">
        <v>50</v>
      </c>
      <c r="C68" s="9" t="s">
        <v>81</v>
      </c>
      <c r="D68" s="9" t="s">
        <v>166</v>
      </c>
      <c r="E68" s="9" t="s">
        <v>44</v>
      </c>
      <c r="F68" s="9" t="s">
        <v>52</v>
      </c>
      <c r="G68" s="6" t="s">
        <v>3</v>
      </c>
      <c r="H68" s="8">
        <v>65000000</v>
      </c>
      <c r="I68" s="7">
        <v>44545</v>
      </c>
      <c r="J68" s="8">
        <v>92000000</v>
      </c>
      <c r="K68" s="8">
        <v>65000000</v>
      </c>
      <c r="L68" s="6" t="s">
        <v>233</v>
      </c>
      <c r="M68" s="8">
        <v>92000000</v>
      </c>
    </row>
    <row r="69" spans="1:13" ht="13">
      <c r="A69" s="17" t="s">
        <v>152</v>
      </c>
      <c r="B69" s="9" t="s">
        <v>48</v>
      </c>
      <c r="C69" s="9" t="s">
        <v>210</v>
      </c>
      <c r="D69" s="9" t="s">
        <v>166</v>
      </c>
      <c r="E69" s="9" t="s">
        <v>44</v>
      </c>
      <c r="F69" s="9" t="s">
        <v>211</v>
      </c>
      <c r="G69" s="6" t="s">
        <v>13</v>
      </c>
      <c r="H69" s="8">
        <v>64000000</v>
      </c>
      <c r="I69" s="7">
        <v>45349</v>
      </c>
      <c r="J69" s="8">
        <v>93100000</v>
      </c>
      <c r="K69" s="8">
        <v>64000000</v>
      </c>
      <c r="L69" s="6" t="s">
        <v>231</v>
      </c>
      <c r="M69" s="8">
        <v>93100000</v>
      </c>
    </row>
    <row r="70" spans="1:13" ht="13">
      <c r="A70" s="17" t="s">
        <v>114</v>
      </c>
      <c r="B70" s="9" t="s">
        <v>48</v>
      </c>
      <c r="C70" s="18" t="s">
        <v>179</v>
      </c>
      <c r="D70" s="9" t="s">
        <v>166</v>
      </c>
      <c r="E70" s="9" t="s">
        <v>44</v>
      </c>
      <c r="F70" s="17" t="s">
        <v>212</v>
      </c>
      <c r="G70" s="6" t="s">
        <v>13</v>
      </c>
      <c r="H70" s="8">
        <v>61000000</v>
      </c>
      <c r="I70" s="7">
        <v>45454</v>
      </c>
      <c r="J70" s="8">
        <v>81420000</v>
      </c>
      <c r="K70" s="8">
        <v>61000000</v>
      </c>
      <c r="L70" s="6" t="s">
        <v>231</v>
      </c>
      <c r="M70" s="8">
        <v>81300000</v>
      </c>
    </row>
    <row r="71" spans="1:13" ht="13">
      <c r="A71" s="17" t="s">
        <v>115</v>
      </c>
      <c r="B71" s="11" t="s">
        <v>92</v>
      </c>
      <c r="C71" s="9" t="s">
        <v>70</v>
      </c>
      <c r="D71" s="18" t="s">
        <v>167</v>
      </c>
      <c r="E71" s="9" t="s">
        <v>43</v>
      </c>
      <c r="F71" s="9" t="s">
        <v>213</v>
      </c>
      <c r="G71" s="17"/>
      <c r="H71" s="25"/>
      <c r="I71" s="16"/>
      <c r="J71" s="25"/>
      <c r="K71" s="25"/>
      <c r="L71" s="17"/>
      <c r="M71" s="25"/>
    </row>
    <row r="72" spans="1:13" ht="14">
      <c r="A72" s="17" t="s">
        <v>153</v>
      </c>
      <c r="B72" s="11" t="s">
        <v>92</v>
      </c>
      <c r="C72" s="17" t="s">
        <v>187</v>
      </c>
      <c r="D72" s="17" t="s">
        <v>161</v>
      </c>
      <c r="E72" s="19" t="s">
        <v>45</v>
      </c>
      <c r="F72" s="9" t="s">
        <v>188</v>
      </c>
      <c r="G72" s="17"/>
      <c r="H72" s="25"/>
      <c r="I72" s="16"/>
      <c r="J72" s="25"/>
      <c r="K72" s="25"/>
      <c r="L72" s="17"/>
      <c r="M72" s="25"/>
    </row>
    <row r="73" spans="1:13" ht="13">
      <c r="A73" s="17" t="s">
        <v>116</v>
      </c>
      <c r="B73" s="9" t="s">
        <v>50</v>
      </c>
      <c r="C73" s="17" t="s">
        <v>214</v>
      </c>
      <c r="D73" s="9" t="s">
        <v>166</v>
      </c>
      <c r="E73" s="11" t="s">
        <v>46</v>
      </c>
      <c r="F73" s="17" t="s">
        <v>215</v>
      </c>
      <c r="G73" s="6" t="s">
        <v>13</v>
      </c>
      <c r="H73" s="8">
        <v>60000000</v>
      </c>
      <c r="I73" s="7">
        <v>45482</v>
      </c>
      <c r="J73" s="8">
        <v>100000000</v>
      </c>
      <c r="K73" s="8">
        <v>60000000</v>
      </c>
      <c r="L73" s="6" t="s">
        <v>233</v>
      </c>
      <c r="M73" s="8">
        <v>100000000</v>
      </c>
    </row>
    <row r="74" spans="1:13" ht="13">
      <c r="A74" s="17" t="s">
        <v>117</v>
      </c>
      <c r="B74" s="11" t="s">
        <v>92</v>
      </c>
      <c r="C74" s="17" t="s">
        <v>216</v>
      </c>
      <c r="D74" s="9" t="s">
        <v>168</v>
      </c>
      <c r="E74" s="9" t="s">
        <v>43</v>
      </c>
      <c r="F74" s="17" t="s">
        <v>217</v>
      </c>
      <c r="H74" s="8">
        <v>55000000</v>
      </c>
      <c r="I74" s="7">
        <v>45154</v>
      </c>
      <c r="J74" s="8">
        <v>155000000</v>
      </c>
      <c r="K74" s="8">
        <v>55000000</v>
      </c>
      <c r="L74" s="6" t="s">
        <v>233</v>
      </c>
      <c r="M74" s="8">
        <v>155000000</v>
      </c>
    </row>
    <row r="75" spans="1:13" ht="13">
      <c r="A75" s="17" t="s">
        <v>118</v>
      </c>
      <c r="B75" s="18" t="s">
        <v>50</v>
      </c>
      <c r="C75" s="9" t="s">
        <v>93</v>
      </c>
      <c r="D75" s="9" t="s">
        <v>166</v>
      </c>
      <c r="E75" s="9" t="s">
        <v>44</v>
      </c>
      <c r="F75" s="9" t="s">
        <v>218</v>
      </c>
      <c r="G75" s="6" t="s">
        <v>18</v>
      </c>
      <c r="H75" s="8">
        <v>53000000</v>
      </c>
      <c r="I75" s="7">
        <v>45251</v>
      </c>
      <c r="J75" s="8">
        <v>326500000</v>
      </c>
      <c r="K75" s="8">
        <v>53000000</v>
      </c>
      <c r="L75" s="6" t="s">
        <v>233</v>
      </c>
      <c r="M75" s="8">
        <v>326500000</v>
      </c>
    </row>
    <row r="76" spans="1:13" ht="13">
      <c r="A76" s="17" t="s">
        <v>119</v>
      </c>
      <c r="B76" s="11" t="s">
        <v>92</v>
      </c>
      <c r="C76" s="18" t="s">
        <v>76</v>
      </c>
      <c r="D76" s="9" t="s">
        <v>168</v>
      </c>
      <c r="E76" s="18" t="s">
        <v>43</v>
      </c>
      <c r="F76" s="18" t="s">
        <v>219</v>
      </c>
      <c r="G76" s="6" t="s">
        <v>13</v>
      </c>
      <c r="H76" s="8">
        <v>52199996</v>
      </c>
      <c r="I76" s="7">
        <v>44476</v>
      </c>
      <c r="J76" s="8">
        <v>67699996</v>
      </c>
      <c r="K76" s="8">
        <v>52199996</v>
      </c>
      <c r="L76" s="6" t="s">
        <v>231</v>
      </c>
      <c r="M76" s="8">
        <v>67699996</v>
      </c>
    </row>
    <row r="77" spans="1:13" ht="13">
      <c r="A77" s="17" t="s">
        <v>120</v>
      </c>
      <c r="B77" s="11" t="s">
        <v>92</v>
      </c>
      <c r="C77" s="9" t="s">
        <v>72</v>
      </c>
      <c r="D77" s="9" t="s">
        <v>168</v>
      </c>
      <c r="E77" s="11" t="s">
        <v>46</v>
      </c>
      <c r="F77" s="17" t="s">
        <v>197</v>
      </c>
      <c r="G77" s="6" t="s">
        <v>13</v>
      </c>
      <c r="H77" s="8">
        <v>52000000</v>
      </c>
      <c r="I77" s="7">
        <v>45480</v>
      </c>
      <c r="J77" s="8">
        <v>77000000</v>
      </c>
      <c r="K77" s="8">
        <v>52000000</v>
      </c>
      <c r="L77" s="6" t="s">
        <v>231</v>
      </c>
      <c r="M77" s="8">
        <v>77000000</v>
      </c>
    </row>
    <row r="78" spans="1:13" ht="14">
      <c r="A78" s="17" t="s">
        <v>154</v>
      </c>
      <c r="B78" s="11" t="s">
        <v>92</v>
      </c>
      <c r="C78" s="17" t="s">
        <v>160</v>
      </c>
      <c r="D78" s="17" t="s">
        <v>161</v>
      </c>
      <c r="E78" s="19" t="s">
        <v>45</v>
      </c>
      <c r="F78" s="17" t="s">
        <v>220</v>
      </c>
      <c r="G78" s="17"/>
      <c r="H78" s="25"/>
      <c r="I78" s="16"/>
      <c r="J78" s="25"/>
      <c r="K78" s="25"/>
      <c r="L78" s="17"/>
      <c r="M78" s="25"/>
    </row>
    <row r="79" spans="1:13" ht="13">
      <c r="A79" s="17" t="s">
        <v>121</v>
      </c>
      <c r="B79" s="11" t="s">
        <v>92</v>
      </c>
      <c r="C79" s="9" t="s">
        <v>75</v>
      </c>
      <c r="D79" s="9" t="s">
        <v>168</v>
      </c>
      <c r="E79" s="9" t="s">
        <v>43</v>
      </c>
      <c r="F79" s="9" t="s">
        <v>221</v>
      </c>
      <c r="G79" s="6" t="s">
        <v>13</v>
      </c>
      <c r="H79" s="8">
        <v>50000000</v>
      </c>
      <c r="I79" s="7">
        <v>45036</v>
      </c>
      <c r="J79" s="8">
        <v>67700000</v>
      </c>
      <c r="K79" s="8">
        <v>50000000</v>
      </c>
      <c r="L79" s="6" t="s">
        <v>231</v>
      </c>
      <c r="M79" s="8">
        <v>67700000</v>
      </c>
    </row>
    <row r="80" spans="1:13" ht="13">
      <c r="A80" s="17" t="s">
        <v>122</v>
      </c>
      <c r="B80" s="9" t="s">
        <v>50</v>
      </c>
      <c r="C80" s="9" t="s">
        <v>81</v>
      </c>
      <c r="D80" s="9" t="s">
        <v>166</v>
      </c>
      <c r="E80" s="9" t="s">
        <v>44</v>
      </c>
      <c r="F80" s="9" t="s">
        <v>52</v>
      </c>
      <c r="G80" s="6" t="s">
        <v>13</v>
      </c>
      <c r="H80" s="8">
        <v>50000000</v>
      </c>
      <c r="I80" s="7">
        <v>44481</v>
      </c>
      <c r="J80" s="8">
        <v>62020000</v>
      </c>
      <c r="K80" s="8">
        <v>50000000</v>
      </c>
      <c r="L80" s="6" t="s">
        <v>231</v>
      </c>
      <c r="M80" s="8">
        <v>62020000</v>
      </c>
    </row>
    <row r="81" spans="1:13" ht="13">
      <c r="A81" s="17" t="s">
        <v>123</v>
      </c>
      <c r="B81" s="9" t="s">
        <v>48</v>
      </c>
      <c r="C81" s="9" t="s">
        <v>71</v>
      </c>
      <c r="D81" s="9" t="s">
        <v>166</v>
      </c>
      <c r="E81" s="9" t="s">
        <v>44</v>
      </c>
      <c r="F81" s="9" t="s">
        <v>55</v>
      </c>
      <c r="G81" s="6" t="s">
        <v>3</v>
      </c>
      <c r="H81" s="8">
        <v>50000000</v>
      </c>
      <c r="I81" s="7">
        <v>44307</v>
      </c>
      <c r="J81" s="8">
        <v>120700000</v>
      </c>
      <c r="K81" s="8">
        <v>50000000</v>
      </c>
      <c r="L81" s="6" t="s">
        <v>235</v>
      </c>
      <c r="M81" s="8">
        <v>120700000</v>
      </c>
    </row>
    <row r="82" spans="1:13" ht="13">
      <c r="A82" s="17" t="s">
        <v>124</v>
      </c>
      <c r="B82" s="9" t="s">
        <v>48</v>
      </c>
      <c r="C82" s="17" t="s">
        <v>192</v>
      </c>
      <c r="D82" s="9" t="s">
        <v>166</v>
      </c>
      <c r="E82" s="17" t="s">
        <v>45</v>
      </c>
      <c r="F82" s="17" t="s">
        <v>222</v>
      </c>
      <c r="H82" s="8">
        <v>50000000</v>
      </c>
      <c r="I82" s="7">
        <v>45463</v>
      </c>
      <c r="J82" s="8">
        <v>50000000</v>
      </c>
      <c r="K82" s="8">
        <v>50000000</v>
      </c>
      <c r="L82" s="6" t="s">
        <v>239</v>
      </c>
      <c r="M82" s="8">
        <v>50000000</v>
      </c>
    </row>
    <row r="83" spans="1:13" ht="13">
      <c r="A83" s="17" t="s">
        <v>126</v>
      </c>
      <c r="B83" s="9" t="s">
        <v>50</v>
      </c>
      <c r="C83" s="17" t="s">
        <v>223</v>
      </c>
      <c r="D83" s="9" t="s">
        <v>166</v>
      </c>
      <c r="E83" s="17" t="s">
        <v>44</v>
      </c>
      <c r="F83" s="17" t="s">
        <v>224</v>
      </c>
      <c r="G83" s="6" t="s">
        <v>240</v>
      </c>
      <c r="H83" s="8">
        <v>50000000</v>
      </c>
      <c r="I83" s="7">
        <v>45140</v>
      </c>
      <c r="J83" s="8">
        <v>119700000</v>
      </c>
      <c r="K83" s="8">
        <v>50000000</v>
      </c>
      <c r="L83" s="25" t="s">
        <v>245</v>
      </c>
      <c r="M83" s="8">
        <v>119700000</v>
      </c>
    </row>
    <row r="84" spans="1:13" ht="13">
      <c r="A84" s="17" t="s">
        <v>155</v>
      </c>
      <c r="B84" s="11" t="s">
        <v>92</v>
      </c>
      <c r="C84" s="9" t="s">
        <v>75</v>
      </c>
      <c r="D84" s="9" t="s">
        <v>168</v>
      </c>
      <c r="E84" s="9" t="s">
        <v>43</v>
      </c>
      <c r="F84" s="9" t="s">
        <v>65</v>
      </c>
      <c r="G84" s="6" t="s">
        <v>242</v>
      </c>
      <c r="H84" s="8" t="s">
        <v>241</v>
      </c>
      <c r="I84" s="7">
        <v>42794</v>
      </c>
      <c r="J84" s="8">
        <v>81125000</v>
      </c>
      <c r="K84" s="8">
        <v>50000000</v>
      </c>
      <c r="L84" s="25" t="s">
        <v>245</v>
      </c>
      <c r="M84" s="8">
        <v>75000000</v>
      </c>
    </row>
    <row r="85" spans="1:13" ht="13">
      <c r="A85" s="17" t="s">
        <v>156</v>
      </c>
      <c r="B85" s="9" t="s">
        <v>48</v>
      </c>
      <c r="C85" s="17" t="s">
        <v>225</v>
      </c>
      <c r="D85" s="9" t="s">
        <v>166</v>
      </c>
      <c r="E85" s="17" t="s">
        <v>44</v>
      </c>
      <c r="F85" s="17" t="s">
        <v>226</v>
      </c>
      <c r="G85" s="6" t="s">
        <v>243</v>
      </c>
      <c r="H85" s="8">
        <v>50000000</v>
      </c>
      <c r="I85" s="7">
        <v>45263</v>
      </c>
      <c r="J85" s="8">
        <v>158120000</v>
      </c>
      <c r="K85" s="8">
        <v>50000000</v>
      </c>
      <c r="L85" s="25" t="s">
        <v>246</v>
      </c>
      <c r="M85" s="8">
        <v>158120000</v>
      </c>
    </row>
    <row r="86" spans="1:13" ht="13">
      <c r="A86" s="17" t="s">
        <v>127</v>
      </c>
      <c r="B86" s="9" t="s">
        <v>48</v>
      </c>
      <c r="C86" s="17" t="s">
        <v>227</v>
      </c>
      <c r="D86" s="9" t="s">
        <v>166</v>
      </c>
      <c r="E86" s="11" t="s">
        <v>46</v>
      </c>
      <c r="F86" s="17" t="s">
        <v>228</v>
      </c>
      <c r="G86" s="6" t="s">
        <v>244</v>
      </c>
      <c r="H86" s="8">
        <v>50000000</v>
      </c>
      <c r="I86" s="7">
        <v>44606</v>
      </c>
      <c r="J86" s="8">
        <v>71000000</v>
      </c>
      <c r="K86" s="8">
        <v>50000000</v>
      </c>
      <c r="L86" s="25" t="s">
        <v>245</v>
      </c>
      <c r="M86" s="8">
        <v>71000000</v>
      </c>
    </row>
  </sheetData>
  <autoFilter ref="A1:M86" xr:uid="{00000000-0001-0000-0000-000000000000}">
    <sortState xmlns:xlrd2="http://schemas.microsoft.com/office/spreadsheetml/2017/richdata2" ref="A2:M31">
      <sortCondition descending="1" ref="H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7FED-C47F-428C-A8C7-05B2149A9E5C}">
  <sheetPr>
    <tabColor theme="0" tint="-0.14999847407452621"/>
  </sheetPr>
  <dimension ref="A1:O11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ColWidth="8.7265625" defaultRowHeight="12.5"/>
  <cols>
    <col min="1" max="1" width="22.7265625" style="18" bestFit="1" customWidth="1"/>
    <col min="2" max="2" width="13.54296875" style="18" bestFit="1" customWidth="1"/>
    <col min="3" max="3" width="19.54296875" style="18" bestFit="1" customWidth="1"/>
    <col min="4" max="4" width="14.7265625" style="18" bestFit="1" customWidth="1"/>
    <col min="5" max="5" width="41.453125" style="18" bestFit="1" customWidth="1"/>
    <col min="6" max="6" width="15.453125" style="18" bestFit="1" customWidth="1"/>
    <col min="7" max="7" width="15.453125" style="18" customWidth="1"/>
    <col min="8" max="8" width="20.81640625" style="77" bestFit="1" customWidth="1"/>
    <col min="9" max="9" width="19.54296875" style="77" customWidth="1"/>
    <col min="10" max="10" width="22" style="77" bestFit="1" customWidth="1"/>
    <col min="11" max="11" width="17.1796875" style="78" bestFit="1" customWidth="1"/>
    <col min="12" max="12" width="27.54296875" style="78" bestFit="1" customWidth="1"/>
    <col min="13" max="13" width="34.1796875" style="78" bestFit="1" customWidth="1"/>
    <col min="14" max="14" width="31.1796875" style="18" bestFit="1" customWidth="1"/>
    <col min="15" max="15" width="34.81640625" style="78" bestFit="1" customWidth="1"/>
    <col min="16" max="16384" width="8.7265625" style="18"/>
  </cols>
  <sheetData>
    <row r="1" spans="1:15" ht="28">
      <c r="A1" s="70" t="s">
        <v>88</v>
      </c>
      <c r="B1" s="71" t="s">
        <v>435</v>
      </c>
      <c r="C1" s="71" t="s">
        <v>158</v>
      </c>
      <c r="D1" s="70" t="s">
        <v>47</v>
      </c>
      <c r="E1" s="71" t="s">
        <v>41</v>
      </c>
      <c r="F1" s="70" t="s">
        <v>89</v>
      </c>
      <c r="G1" s="85" t="s">
        <v>442</v>
      </c>
      <c r="H1" s="72" t="s">
        <v>91</v>
      </c>
      <c r="I1" s="85" t="s">
        <v>437</v>
      </c>
      <c r="J1" s="85" t="s">
        <v>438</v>
      </c>
      <c r="K1" s="73" t="s">
        <v>90</v>
      </c>
      <c r="L1" s="73" t="s">
        <v>5</v>
      </c>
      <c r="M1" s="73" t="s">
        <v>9</v>
      </c>
      <c r="N1" s="70" t="s">
        <v>10</v>
      </c>
      <c r="O1" s="73" t="s">
        <v>11</v>
      </c>
    </row>
    <row r="2" spans="1:15" ht="14">
      <c r="A2" s="24" t="s">
        <v>136</v>
      </c>
      <c r="B2" s="24" t="s">
        <v>48</v>
      </c>
      <c r="C2" s="24" t="s">
        <v>174</v>
      </c>
      <c r="D2" s="79" t="s">
        <v>45</v>
      </c>
      <c r="E2" s="24" t="s">
        <v>175</v>
      </c>
      <c r="F2" s="77" t="s">
        <v>232</v>
      </c>
      <c r="G2" s="87">
        <v>1</v>
      </c>
      <c r="H2" s="77">
        <v>45434</v>
      </c>
      <c r="I2" s="82">
        <f t="shared" ref="I2:I44" si="0">K2/1000000</f>
        <v>300</v>
      </c>
      <c r="J2" s="82">
        <f t="shared" ref="J2:J44" si="1">L2/1000000</f>
        <v>400</v>
      </c>
      <c r="K2" s="78">
        <v>300000000</v>
      </c>
      <c r="L2" s="78">
        <v>400000000</v>
      </c>
      <c r="M2" s="78">
        <v>300000000</v>
      </c>
      <c r="N2" s="18" t="s">
        <v>236</v>
      </c>
      <c r="O2" s="78">
        <v>400000000</v>
      </c>
    </row>
    <row r="3" spans="1:15" ht="13">
      <c r="A3" s="18" t="s">
        <v>104</v>
      </c>
      <c r="B3" s="24" t="s">
        <v>50</v>
      </c>
      <c r="C3" s="18" t="s">
        <v>198</v>
      </c>
      <c r="D3" s="18" t="s">
        <v>44</v>
      </c>
      <c r="E3" s="18" t="s">
        <v>199</v>
      </c>
      <c r="F3" s="77" t="s">
        <v>232</v>
      </c>
      <c r="G3" s="87">
        <v>1</v>
      </c>
      <c r="H3" s="77">
        <v>45196</v>
      </c>
      <c r="I3" s="82">
        <f t="shared" si="0"/>
        <v>81</v>
      </c>
      <c r="J3" s="82">
        <f t="shared" si="1"/>
        <v>144.36738199999999</v>
      </c>
      <c r="K3" s="78">
        <v>81000000</v>
      </c>
      <c r="L3" s="78">
        <v>144367382</v>
      </c>
      <c r="M3" s="78">
        <v>81000000</v>
      </c>
      <c r="N3" s="18" t="s">
        <v>231</v>
      </c>
      <c r="O3" s="78">
        <v>144367382</v>
      </c>
    </row>
    <row r="4" spans="1:15" ht="13">
      <c r="A4" s="18" t="s">
        <v>108</v>
      </c>
      <c r="B4" s="24" t="s">
        <v>48</v>
      </c>
      <c r="C4" s="18" t="s">
        <v>204</v>
      </c>
      <c r="D4" s="24" t="s">
        <v>44</v>
      </c>
      <c r="E4" s="18" t="s">
        <v>205</v>
      </c>
      <c r="F4" s="77" t="s">
        <v>232</v>
      </c>
      <c r="G4" s="87">
        <v>1</v>
      </c>
      <c r="H4" s="77">
        <v>45467</v>
      </c>
      <c r="I4" s="82">
        <f t="shared" si="0"/>
        <v>70</v>
      </c>
      <c r="J4" s="82">
        <f t="shared" si="1"/>
        <v>90.375</v>
      </c>
      <c r="K4" s="78">
        <v>70000000</v>
      </c>
      <c r="L4" s="78">
        <v>90375000</v>
      </c>
      <c r="M4" s="78">
        <v>70000000</v>
      </c>
      <c r="N4" s="18" t="s">
        <v>231</v>
      </c>
      <c r="O4" s="78">
        <v>90375000</v>
      </c>
    </row>
    <row r="5" spans="1:15" ht="14">
      <c r="A5" s="24" t="s">
        <v>42</v>
      </c>
      <c r="B5" s="24" t="s">
        <v>48</v>
      </c>
      <c r="C5" s="24" t="s">
        <v>81</v>
      </c>
      <c r="D5" s="24" t="s">
        <v>44</v>
      </c>
      <c r="E5" s="24" t="s">
        <v>52</v>
      </c>
      <c r="F5" s="77" t="s">
        <v>13</v>
      </c>
      <c r="G5" s="87">
        <v>5</v>
      </c>
      <c r="H5" s="77">
        <v>44589</v>
      </c>
      <c r="I5" s="82">
        <f t="shared" si="0"/>
        <v>400</v>
      </c>
      <c r="J5" s="82">
        <f t="shared" si="1"/>
        <v>620.875</v>
      </c>
      <c r="K5" s="78">
        <v>400000000</v>
      </c>
      <c r="L5" s="78">
        <v>620875000</v>
      </c>
      <c r="M5" s="78">
        <v>400000000</v>
      </c>
      <c r="N5" s="18" t="s">
        <v>29</v>
      </c>
      <c r="O5" s="78">
        <v>606750000</v>
      </c>
    </row>
    <row r="6" spans="1:15" ht="14">
      <c r="A6" s="24" t="s">
        <v>34</v>
      </c>
      <c r="B6" s="18" t="s">
        <v>50</v>
      </c>
      <c r="C6" s="24" t="s">
        <v>93</v>
      </c>
      <c r="D6" s="24" t="s">
        <v>44</v>
      </c>
      <c r="E6" s="24" t="s">
        <v>53</v>
      </c>
      <c r="F6" s="77" t="s">
        <v>13</v>
      </c>
      <c r="G6" s="87">
        <v>5</v>
      </c>
      <c r="H6" s="77">
        <v>44999</v>
      </c>
      <c r="I6" s="82">
        <f t="shared" si="0"/>
        <v>350</v>
      </c>
      <c r="J6" s="82">
        <f t="shared" si="1"/>
        <v>415</v>
      </c>
      <c r="K6" s="78">
        <v>350000000</v>
      </c>
      <c r="L6" s="78">
        <v>415000000</v>
      </c>
      <c r="M6" s="78">
        <v>350000000</v>
      </c>
      <c r="N6" s="18" t="s">
        <v>30</v>
      </c>
      <c r="O6" s="78">
        <v>415000000</v>
      </c>
    </row>
    <row r="7" spans="1:15" ht="14">
      <c r="A7" s="24" t="s">
        <v>94</v>
      </c>
      <c r="B7" s="24" t="s">
        <v>48</v>
      </c>
      <c r="C7" s="24" t="s">
        <v>80</v>
      </c>
      <c r="D7" s="24" t="s">
        <v>46</v>
      </c>
      <c r="E7" s="24" t="s">
        <v>59</v>
      </c>
      <c r="F7" s="77" t="s">
        <v>13</v>
      </c>
      <c r="G7" s="87">
        <v>5</v>
      </c>
      <c r="H7" s="77">
        <v>44462</v>
      </c>
      <c r="I7" s="82">
        <f t="shared" si="0"/>
        <v>150</v>
      </c>
      <c r="J7" s="82">
        <f t="shared" si="1"/>
        <v>150</v>
      </c>
      <c r="K7" s="78">
        <v>150000000</v>
      </c>
      <c r="L7" s="78">
        <v>150000000</v>
      </c>
      <c r="M7" s="78">
        <v>150000000</v>
      </c>
      <c r="N7" s="18" t="s">
        <v>27</v>
      </c>
      <c r="O7" s="78">
        <v>150000000</v>
      </c>
    </row>
    <row r="8" spans="1:15" ht="14">
      <c r="A8" s="75" t="s">
        <v>22</v>
      </c>
      <c r="B8" s="75" t="s">
        <v>48</v>
      </c>
      <c r="C8" s="75" t="s">
        <v>82</v>
      </c>
      <c r="D8" s="18" t="s">
        <v>45</v>
      </c>
      <c r="E8" s="75" t="s">
        <v>79</v>
      </c>
      <c r="F8" s="77" t="s">
        <v>13</v>
      </c>
      <c r="G8" s="87">
        <v>5</v>
      </c>
      <c r="H8" s="77">
        <v>45722</v>
      </c>
      <c r="I8" s="82">
        <f t="shared" si="0"/>
        <v>111</v>
      </c>
      <c r="J8" s="82">
        <f t="shared" si="1"/>
        <v>270.185</v>
      </c>
      <c r="K8" s="78">
        <v>111000000</v>
      </c>
      <c r="L8" s="78">
        <v>270185000</v>
      </c>
      <c r="M8" s="78">
        <v>111000000</v>
      </c>
      <c r="N8" s="18" t="s">
        <v>29</v>
      </c>
      <c r="O8" s="78">
        <v>247000000</v>
      </c>
    </row>
    <row r="9" spans="1:15" ht="14">
      <c r="A9" s="75" t="s">
        <v>23</v>
      </c>
      <c r="B9" s="24" t="s">
        <v>48</v>
      </c>
      <c r="C9" s="24" t="s">
        <v>81</v>
      </c>
      <c r="D9" s="75" t="s">
        <v>43</v>
      </c>
      <c r="E9" s="75" t="s">
        <v>67</v>
      </c>
      <c r="F9" s="77" t="s">
        <v>13</v>
      </c>
      <c r="G9" s="87">
        <v>5</v>
      </c>
      <c r="H9" s="77">
        <v>45454</v>
      </c>
      <c r="I9" s="82">
        <f t="shared" si="0"/>
        <v>100</v>
      </c>
      <c r="J9" s="82">
        <f t="shared" si="1"/>
        <v>168.96449200000001</v>
      </c>
      <c r="K9" s="78">
        <v>100000000</v>
      </c>
      <c r="L9" s="78">
        <v>168964492</v>
      </c>
      <c r="M9" s="78">
        <v>100000000</v>
      </c>
      <c r="N9" s="18" t="s">
        <v>26</v>
      </c>
      <c r="O9" s="78">
        <v>168964492</v>
      </c>
    </row>
    <row r="10" spans="1:15" ht="14">
      <c r="A10" s="75" t="s">
        <v>7</v>
      </c>
      <c r="B10" s="24" t="s">
        <v>48</v>
      </c>
      <c r="C10" s="75" t="s">
        <v>80</v>
      </c>
      <c r="D10" s="75" t="s">
        <v>46</v>
      </c>
      <c r="E10" s="75" t="s">
        <v>68</v>
      </c>
      <c r="F10" s="77" t="s">
        <v>13</v>
      </c>
      <c r="G10" s="87">
        <v>5</v>
      </c>
      <c r="H10" s="77">
        <v>45107</v>
      </c>
      <c r="I10" s="82">
        <f t="shared" si="0"/>
        <v>100</v>
      </c>
      <c r="J10" s="82">
        <f t="shared" si="1"/>
        <v>165</v>
      </c>
      <c r="K10" s="78">
        <v>100000000</v>
      </c>
      <c r="L10" s="78">
        <v>165000000</v>
      </c>
      <c r="M10" s="78">
        <v>100000000</v>
      </c>
      <c r="N10" s="18" t="s">
        <v>30</v>
      </c>
      <c r="O10" s="78">
        <v>165000000</v>
      </c>
    </row>
    <row r="11" spans="1:15" ht="13">
      <c r="A11" s="18" t="s">
        <v>100</v>
      </c>
      <c r="B11" s="24" t="s">
        <v>50</v>
      </c>
      <c r="C11" s="24" t="s">
        <v>93</v>
      </c>
      <c r="D11" s="24" t="s">
        <v>44</v>
      </c>
      <c r="E11" s="18" t="s">
        <v>195</v>
      </c>
      <c r="F11" s="77" t="s">
        <v>13</v>
      </c>
      <c r="G11" s="87">
        <v>5</v>
      </c>
      <c r="H11" s="77">
        <v>44776</v>
      </c>
      <c r="I11" s="82">
        <f t="shared" si="0"/>
        <v>90</v>
      </c>
      <c r="J11" s="82">
        <f t="shared" si="1"/>
        <v>164.499999</v>
      </c>
      <c r="K11" s="78">
        <v>90000000</v>
      </c>
      <c r="L11" s="78">
        <v>164499999</v>
      </c>
      <c r="M11" s="78">
        <v>90000000</v>
      </c>
      <c r="N11" s="18" t="s">
        <v>235</v>
      </c>
      <c r="O11" s="78">
        <v>164499999</v>
      </c>
    </row>
    <row r="12" spans="1:15" ht="13">
      <c r="A12" s="18" t="s">
        <v>111</v>
      </c>
      <c r="B12" s="24" t="s">
        <v>48</v>
      </c>
      <c r="C12" s="24" t="s">
        <v>81</v>
      </c>
      <c r="D12" s="24" t="s">
        <v>44</v>
      </c>
      <c r="E12" s="24" t="s">
        <v>52</v>
      </c>
      <c r="F12" s="77" t="s">
        <v>13</v>
      </c>
      <c r="G12" s="87">
        <v>5</v>
      </c>
      <c r="H12" s="77">
        <v>45406</v>
      </c>
      <c r="I12" s="82">
        <f t="shared" si="0"/>
        <v>80.209999999999994</v>
      </c>
      <c r="J12" s="82">
        <f t="shared" si="1"/>
        <v>111.41</v>
      </c>
      <c r="K12" s="78">
        <v>80210000</v>
      </c>
      <c r="L12" s="78">
        <v>111410000</v>
      </c>
      <c r="M12" s="78">
        <v>80210000</v>
      </c>
      <c r="N12" s="18" t="s">
        <v>231</v>
      </c>
      <c r="O12" s="78">
        <v>111410000</v>
      </c>
    </row>
    <row r="13" spans="1:15" ht="13">
      <c r="A13" s="18" t="s">
        <v>105</v>
      </c>
      <c r="B13" s="18" t="s">
        <v>50</v>
      </c>
      <c r="C13" s="24" t="s">
        <v>93</v>
      </c>
      <c r="D13" s="24" t="s">
        <v>44</v>
      </c>
      <c r="E13" s="24" t="s">
        <v>200</v>
      </c>
      <c r="F13" s="77" t="s">
        <v>13</v>
      </c>
      <c r="G13" s="87">
        <v>5</v>
      </c>
      <c r="H13" s="77">
        <v>45505</v>
      </c>
      <c r="I13" s="82">
        <f t="shared" si="0"/>
        <v>80</v>
      </c>
      <c r="J13" s="82">
        <f t="shared" si="1"/>
        <v>100</v>
      </c>
      <c r="K13" s="78">
        <v>80000000</v>
      </c>
      <c r="L13" s="78">
        <v>100000000</v>
      </c>
      <c r="M13" s="78">
        <v>80000000</v>
      </c>
      <c r="N13" s="18" t="s">
        <v>234</v>
      </c>
      <c r="O13" s="78">
        <v>100000000</v>
      </c>
    </row>
    <row r="14" spans="1:15" ht="13">
      <c r="A14" s="18" t="s">
        <v>112</v>
      </c>
      <c r="B14" s="24" t="s">
        <v>48</v>
      </c>
      <c r="C14" s="24" t="s">
        <v>81</v>
      </c>
      <c r="D14" s="24" t="s">
        <v>44</v>
      </c>
      <c r="E14" s="24" t="s">
        <v>52</v>
      </c>
      <c r="F14" s="18" t="s">
        <v>13</v>
      </c>
      <c r="G14" s="87">
        <v>5</v>
      </c>
      <c r="H14" s="77">
        <v>45580</v>
      </c>
      <c r="I14" s="82">
        <f t="shared" si="0"/>
        <v>65</v>
      </c>
      <c r="J14" s="82">
        <f t="shared" si="1"/>
        <v>100</v>
      </c>
      <c r="K14" s="78">
        <v>65000000</v>
      </c>
      <c r="L14" s="78">
        <v>100000000</v>
      </c>
      <c r="M14" s="78">
        <v>65000000</v>
      </c>
      <c r="N14" s="18" t="s">
        <v>231</v>
      </c>
      <c r="O14" s="78">
        <v>100000000</v>
      </c>
    </row>
    <row r="15" spans="1:15" ht="13">
      <c r="A15" s="18" t="s">
        <v>152</v>
      </c>
      <c r="B15" s="24" t="s">
        <v>48</v>
      </c>
      <c r="C15" s="24" t="s">
        <v>210</v>
      </c>
      <c r="D15" s="24" t="s">
        <v>44</v>
      </c>
      <c r="E15" s="24" t="s">
        <v>211</v>
      </c>
      <c r="F15" s="18" t="s">
        <v>13</v>
      </c>
      <c r="G15" s="87">
        <v>5</v>
      </c>
      <c r="H15" s="77">
        <v>45349</v>
      </c>
      <c r="I15" s="82">
        <f t="shared" si="0"/>
        <v>64</v>
      </c>
      <c r="J15" s="82">
        <f t="shared" si="1"/>
        <v>93.1</v>
      </c>
      <c r="K15" s="78">
        <v>64000000</v>
      </c>
      <c r="L15" s="78">
        <v>93100000</v>
      </c>
      <c r="M15" s="78">
        <v>64000000</v>
      </c>
      <c r="N15" s="18" t="s">
        <v>231</v>
      </c>
      <c r="O15" s="78">
        <v>93100000</v>
      </c>
    </row>
    <row r="16" spans="1:15" ht="13">
      <c r="A16" s="18" t="s">
        <v>114</v>
      </c>
      <c r="B16" s="24" t="s">
        <v>48</v>
      </c>
      <c r="C16" s="18" t="s">
        <v>179</v>
      </c>
      <c r="D16" s="24" t="s">
        <v>44</v>
      </c>
      <c r="E16" s="18" t="s">
        <v>212</v>
      </c>
      <c r="F16" s="18" t="s">
        <v>13</v>
      </c>
      <c r="G16" s="87">
        <v>5</v>
      </c>
      <c r="H16" s="77">
        <v>45454</v>
      </c>
      <c r="I16" s="82">
        <f t="shared" si="0"/>
        <v>61</v>
      </c>
      <c r="J16" s="82">
        <f t="shared" si="1"/>
        <v>81.42</v>
      </c>
      <c r="K16" s="78">
        <v>61000000</v>
      </c>
      <c r="L16" s="78">
        <v>81420000</v>
      </c>
      <c r="M16" s="78">
        <v>61000000</v>
      </c>
      <c r="N16" s="18" t="s">
        <v>231</v>
      </c>
      <c r="O16" s="78">
        <v>81300000</v>
      </c>
    </row>
    <row r="17" spans="1:15" ht="13">
      <c r="A17" s="18" t="s">
        <v>116</v>
      </c>
      <c r="B17" s="24" t="s">
        <v>50</v>
      </c>
      <c r="C17" s="18" t="s">
        <v>214</v>
      </c>
      <c r="D17" s="75" t="s">
        <v>46</v>
      </c>
      <c r="E17" s="18" t="s">
        <v>215</v>
      </c>
      <c r="F17" s="18" t="s">
        <v>13</v>
      </c>
      <c r="G17" s="87">
        <v>5</v>
      </c>
      <c r="H17" s="77">
        <v>45482</v>
      </c>
      <c r="I17" s="82">
        <f t="shared" si="0"/>
        <v>60</v>
      </c>
      <c r="J17" s="82">
        <f t="shared" si="1"/>
        <v>100</v>
      </c>
      <c r="K17" s="78">
        <v>60000000</v>
      </c>
      <c r="L17" s="78">
        <v>100000000</v>
      </c>
      <c r="M17" s="78">
        <v>60000000</v>
      </c>
      <c r="N17" s="18" t="s">
        <v>233</v>
      </c>
      <c r="O17" s="78">
        <v>100000000</v>
      </c>
    </row>
    <row r="18" spans="1:15" ht="13">
      <c r="A18" s="18" t="s">
        <v>127</v>
      </c>
      <c r="B18" s="24" t="s">
        <v>48</v>
      </c>
      <c r="C18" s="18" t="s">
        <v>227</v>
      </c>
      <c r="D18" s="75" t="s">
        <v>43</v>
      </c>
      <c r="E18" s="18" t="s">
        <v>228</v>
      </c>
      <c r="F18" s="18" t="s">
        <v>250</v>
      </c>
      <c r="G18" s="87">
        <v>5</v>
      </c>
      <c r="H18" s="77">
        <v>44606</v>
      </c>
      <c r="I18" s="82">
        <f t="shared" si="0"/>
        <v>50</v>
      </c>
      <c r="J18" s="82">
        <f t="shared" si="1"/>
        <v>71</v>
      </c>
      <c r="K18" s="78">
        <v>50000000</v>
      </c>
      <c r="L18" s="78">
        <v>71000000</v>
      </c>
      <c r="M18" s="78">
        <v>50000000</v>
      </c>
      <c r="N18" s="78" t="s">
        <v>245</v>
      </c>
      <c r="O18" s="78">
        <v>71000000</v>
      </c>
    </row>
    <row r="19" spans="1:15" ht="13">
      <c r="A19" s="18" t="s">
        <v>122</v>
      </c>
      <c r="B19" s="24" t="s">
        <v>48</v>
      </c>
      <c r="C19" s="24" t="s">
        <v>81</v>
      </c>
      <c r="D19" s="24" t="s">
        <v>44</v>
      </c>
      <c r="E19" s="24" t="s">
        <v>52</v>
      </c>
      <c r="F19" s="18" t="s">
        <v>13</v>
      </c>
      <c r="G19" s="87">
        <v>5</v>
      </c>
      <c r="H19" s="77">
        <v>44481</v>
      </c>
      <c r="I19" s="82">
        <f t="shared" si="0"/>
        <v>50</v>
      </c>
      <c r="J19" s="82">
        <f t="shared" si="1"/>
        <v>62.02</v>
      </c>
      <c r="K19" s="78">
        <v>50000000</v>
      </c>
      <c r="L19" s="78">
        <v>62020000</v>
      </c>
      <c r="M19" s="78">
        <v>50000000</v>
      </c>
      <c r="N19" s="18" t="s">
        <v>231</v>
      </c>
      <c r="O19" s="78">
        <v>62020000</v>
      </c>
    </row>
    <row r="20" spans="1:15" ht="14">
      <c r="A20" s="18" t="s">
        <v>16</v>
      </c>
      <c r="B20" s="18" t="s">
        <v>50</v>
      </c>
      <c r="C20" s="24" t="s">
        <v>93</v>
      </c>
      <c r="D20" s="24" t="s">
        <v>44</v>
      </c>
      <c r="E20" s="24" t="s">
        <v>52</v>
      </c>
      <c r="F20" s="77" t="s">
        <v>4</v>
      </c>
      <c r="G20" s="87">
        <v>25</v>
      </c>
      <c r="H20" s="77">
        <v>45608</v>
      </c>
      <c r="I20" s="82">
        <f t="shared" si="0"/>
        <v>200</v>
      </c>
      <c r="J20" s="82">
        <f t="shared" si="1"/>
        <v>326</v>
      </c>
      <c r="K20" s="78">
        <v>200000000</v>
      </c>
      <c r="L20" s="78">
        <v>326000000</v>
      </c>
      <c r="M20" s="78">
        <v>200000000</v>
      </c>
      <c r="N20" s="18" t="s">
        <v>26</v>
      </c>
      <c r="O20" s="78">
        <v>326000000</v>
      </c>
    </row>
    <row r="21" spans="1:15" ht="13">
      <c r="A21" s="18" t="s">
        <v>140</v>
      </c>
      <c r="B21" s="18" t="s">
        <v>50</v>
      </c>
      <c r="C21" s="24" t="s">
        <v>93</v>
      </c>
      <c r="D21" s="24" t="s">
        <v>44</v>
      </c>
      <c r="E21" s="24" t="s">
        <v>60</v>
      </c>
      <c r="F21" s="77" t="s">
        <v>3</v>
      </c>
      <c r="G21" s="87">
        <v>25</v>
      </c>
      <c r="H21" s="77">
        <v>45632</v>
      </c>
      <c r="I21" s="82">
        <f t="shared" si="0"/>
        <v>168</v>
      </c>
      <c r="J21" s="82">
        <f t="shared" si="1"/>
        <v>1112.455555</v>
      </c>
      <c r="K21" s="78">
        <v>168000000</v>
      </c>
      <c r="L21" s="78">
        <v>1112455555</v>
      </c>
      <c r="M21" s="78">
        <v>500000000</v>
      </c>
      <c r="N21" s="18" t="s">
        <v>235</v>
      </c>
      <c r="O21" s="78">
        <v>934946073</v>
      </c>
    </row>
    <row r="22" spans="1:15" ht="14">
      <c r="A22" s="24" t="s">
        <v>38</v>
      </c>
      <c r="B22" s="24" t="s">
        <v>50</v>
      </c>
      <c r="C22" s="18" t="s">
        <v>436</v>
      </c>
      <c r="D22" s="24" t="s">
        <v>45</v>
      </c>
      <c r="E22" s="24" t="s">
        <v>61</v>
      </c>
      <c r="F22" s="77" t="s">
        <v>4</v>
      </c>
      <c r="G22" s="87">
        <v>25</v>
      </c>
      <c r="H22" s="77">
        <v>44663</v>
      </c>
      <c r="I22" s="82">
        <f t="shared" si="0"/>
        <v>150</v>
      </c>
      <c r="J22" s="82">
        <f t="shared" si="1"/>
        <v>266.964358</v>
      </c>
      <c r="K22" s="78">
        <v>150000000</v>
      </c>
      <c r="L22" s="78">
        <v>266964358</v>
      </c>
      <c r="M22" s="78">
        <v>150000000</v>
      </c>
      <c r="N22" s="18" t="s">
        <v>26</v>
      </c>
      <c r="O22" s="78">
        <v>266964358</v>
      </c>
    </row>
    <row r="23" spans="1:15" ht="14">
      <c r="A23" s="24" t="s">
        <v>39</v>
      </c>
      <c r="B23" s="75" t="s">
        <v>48</v>
      </c>
      <c r="C23" s="18" t="s">
        <v>179</v>
      </c>
      <c r="D23" s="18" t="s">
        <v>46</v>
      </c>
      <c r="E23" s="24" t="s">
        <v>78</v>
      </c>
      <c r="F23" s="77" t="s">
        <v>4</v>
      </c>
      <c r="G23" s="87">
        <v>25</v>
      </c>
      <c r="H23" s="77">
        <v>45666</v>
      </c>
      <c r="I23" s="82">
        <f t="shared" si="0"/>
        <v>141</v>
      </c>
      <c r="J23" s="82">
        <f t="shared" si="1"/>
        <v>276</v>
      </c>
      <c r="K23" s="78">
        <v>141000000</v>
      </c>
      <c r="L23" s="78">
        <v>276000000</v>
      </c>
      <c r="M23" s="78">
        <v>141000000</v>
      </c>
      <c r="N23" s="18" t="s">
        <v>30</v>
      </c>
      <c r="O23" s="78">
        <v>276000000</v>
      </c>
    </row>
    <row r="24" spans="1:15" ht="13">
      <c r="A24" s="75" t="s">
        <v>146</v>
      </c>
      <c r="B24" s="24" t="s">
        <v>48</v>
      </c>
      <c r="C24" s="18" t="s">
        <v>192</v>
      </c>
      <c r="D24" s="75" t="s">
        <v>43</v>
      </c>
      <c r="E24" s="75" t="s">
        <v>193</v>
      </c>
      <c r="F24" s="77" t="s">
        <v>3</v>
      </c>
      <c r="G24" s="87">
        <v>25</v>
      </c>
      <c r="H24" s="77">
        <v>44719</v>
      </c>
      <c r="I24" s="82">
        <f t="shared" si="0"/>
        <v>100</v>
      </c>
      <c r="J24" s="82">
        <f t="shared" si="1"/>
        <v>122.24055799999999</v>
      </c>
      <c r="K24" s="78">
        <v>100000000</v>
      </c>
      <c r="L24" s="78">
        <v>122240558</v>
      </c>
      <c r="M24" s="78">
        <v>100000000</v>
      </c>
      <c r="N24" s="18" t="s">
        <v>231</v>
      </c>
      <c r="O24" s="78">
        <v>122240558</v>
      </c>
    </row>
    <row r="25" spans="1:15" ht="13">
      <c r="A25" s="18" t="s">
        <v>99</v>
      </c>
      <c r="B25" s="18" t="s">
        <v>48</v>
      </c>
      <c r="C25" s="18" t="s">
        <v>80</v>
      </c>
      <c r="D25" s="75" t="s">
        <v>43</v>
      </c>
      <c r="E25" s="18" t="s">
        <v>194</v>
      </c>
      <c r="F25" s="77" t="s">
        <v>3</v>
      </c>
      <c r="G25" s="87">
        <v>25</v>
      </c>
      <c r="H25" s="77">
        <v>44677</v>
      </c>
      <c r="I25" s="82">
        <f t="shared" si="0"/>
        <v>95</v>
      </c>
      <c r="J25" s="82">
        <f t="shared" si="1"/>
        <v>163</v>
      </c>
      <c r="K25" s="78">
        <v>95000000</v>
      </c>
      <c r="L25" s="78">
        <v>163000000</v>
      </c>
      <c r="M25" s="78">
        <v>95000000</v>
      </c>
      <c r="N25" s="18" t="s">
        <v>233</v>
      </c>
      <c r="O25" s="78">
        <v>163000000</v>
      </c>
    </row>
    <row r="26" spans="1:15" ht="13">
      <c r="A26" s="18" t="s">
        <v>106</v>
      </c>
      <c r="B26" s="24" t="s">
        <v>48</v>
      </c>
      <c r="C26" s="24" t="s">
        <v>81</v>
      </c>
      <c r="D26" s="24" t="s">
        <v>44</v>
      </c>
      <c r="E26" s="24" t="s">
        <v>52</v>
      </c>
      <c r="F26" s="77" t="s">
        <v>3</v>
      </c>
      <c r="G26" s="87">
        <v>25</v>
      </c>
      <c r="H26" s="77">
        <v>44412</v>
      </c>
      <c r="I26" s="82">
        <f t="shared" si="0"/>
        <v>78.150000000000006</v>
      </c>
      <c r="J26" s="82">
        <f t="shared" si="1"/>
        <v>102.15</v>
      </c>
      <c r="K26" s="78">
        <v>78150000</v>
      </c>
      <c r="L26" s="78">
        <v>102150000</v>
      </c>
      <c r="M26" s="78">
        <v>78150000</v>
      </c>
      <c r="N26" s="18" t="s">
        <v>233</v>
      </c>
      <c r="O26" s="78">
        <v>102150000</v>
      </c>
    </row>
    <row r="27" spans="1:15" ht="13">
      <c r="A27" s="18" t="s">
        <v>109</v>
      </c>
      <c r="B27" s="24" t="s">
        <v>48</v>
      </c>
      <c r="C27" s="18" t="s">
        <v>179</v>
      </c>
      <c r="D27" s="24" t="s">
        <v>44</v>
      </c>
      <c r="E27" s="18" t="s">
        <v>206</v>
      </c>
      <c r="F27" s="18" t="s">
        <v>3</v>
      </c>
      <c r="G27" s="87">
        <v>25</v>
      </c>
      <c r="H27" s="77">
        <v>45328</v>
      </c>
      <c r="I27" s="82">
        <f t="shared" si="0"/>
        <v>70</v>
      </c>
      <c r="J27" s="82">
        <f t="shared" si="1"/>
        <v>76.284999999999997</v>
      </c>
      <c r="K27" s="78">
        <v>70000000</v>
      </c>
      <c r="L27" s="78">
        <v>76285000</v>
      </c>
      <c r="M27" s="78">
        <v>70000000</v>
      </c>
      <c r="N27" s="18" t="s">
        <v>231</v>
      </c>
      <c r="O27" s="78">
        <v>76285000</v>
      </c>
    </row>
    <row r="28" spans="1:15" ht="13">
      <c r="A28" s="18" t="s">
        <v>113</v>
      </c>
      <c r="B28" s="24" t="s">
        <v>48</v>
      </c>
      <c r="C28" s="24" t="s">
        <v>81</v>
      </c>
      <c r="D28" s="24" t="s">
        <v>44</v>
      </c>
      <c r="E28" s="24" t="s">
        <v>52</v>
      </c>
      <c r="F28" s="18" t="s">
        <v>3</v>
      </c>
      <c r="G28" s="87">
        <v>25</v>
      </c>
      <c r="H28" s="77">
        <v>44545</v>
      </c>
      <c r="I28" s="82">
        <f t="shared" si="0"/>
        <v>65</v>
      </c>
      <c r="J28" s="82">
        <f t="shared" si="1"/>
        <v>92</v>
      </c>
      <c r="K28" s="78">
        <v>65000000</v>
      </c>
      <c r="L28" s="78">
        <v>92000000</v>
      </c>
      <c r="M28" s="78">
        <v>65000000</v>
      </c>
      <c r="N28" s="18" t="s">
        <v>233</v>
      </c>
      <c r="O28" s="78">
        <v>92000000</v>
      </c>
    </row>
    <row r="29" spans="1:15" ht="13">
      <c r="A29" s="18" t="s">
        <v>126</v>
      </c>
      <c r="B29" s="24" t="s">
        <v>50</v>
      </c>
      <c r="C29" s="18" t="s">
        <v>223</v>
      </c>
      <c r="D29" s="18" t="s">
        <v>44</v>
      </c>
      <c r="E29" s="18" t="s">
        <v>224</v>
      </c>
      <c r="F29" s="18" t="s">
        <v>4</v>
      </c>
      <c r="G29" s="87">
        <v>25</v>
      </c>
      <c r="H29" s="77">
        <v>45140</v>
      </c>
      <c r="I29" s="82">
        <f t="shared" si="0"/>
        <v>50</v>
      </c>
      <c r="J29" s="82">
        <f t="shared" si="1"/>
        <v>119.7</v>
      </c>
      <c r="K29" s="78">
        <v>50000000</v>
      </c>
      <c r="L29" s="78">
        <v>119700000</v>
      </c>
      <c r="M29" s="78">
        <v>50000000</v>
      </c>
      <c r="N29" s="78" t="s">
        <v>245</v>
      </c>
      <c r="O29" s="78">
        <v>119700000</v>
      </c>
    </row>
    <row r="30" spans="1:15" ht="13">
      <c r="A30" s="18" t="s">
        <v>123</v>
      </c>
      <c r="B30" s="24" t="s">
        <v>48</v>
      </c>
      <c r="C30" s="24" t="s">
        <v>71</v>
      </c>
      <c r="D30" s="24" t="s">
        <v>44</v>
      </c>
      <c r="E30" s="24" t="s">
        <v>55</v>
      </c>
      <c r="F30" s="18" t="s">
        <v>3</v>
      </c>
      <c r="G30" s="87">
        <v>25</v>
      </c>
      <c r="H30" s="77">
        <v>44307</v>
      </c>
      <c r="I30" s="82">
        <f t="shared" si="0"/>
        <v>50</v>
      </c>
      <c r="J30" s="82">
        <f t="shared" si="1"/>
        <v>120.7</v>
      </c>
      <c r="K30" s="78">
        <v>50000000</v>
      </c>
      <c r="L30" s="78">
        <v>120700000</v>
      </c>
      <c r="M30" s="78">
        <v>50000000</v>
      </c>
      <c r="N30" s="18" t="s">
        <v>235</v>
      </c>
      <c r="O30" s="78">
        <v>120700000</v>
      </c>
    </row>
    <row r="31" spans="1:15" ht="13">
      <c r="A31" s="75" t="s">
        <v>143</v>
      </c>
      <c r="B31" s="75" t="s">
        <v>48</v>
      </c>
      <c r="C31" s="75" t="s">
        <v>82</v>
      </c>
      <c r="D31" s="18" t="s">
        <v>45</v>
      </c>
      <c r="E31" s="75" t="s">
        <v>190</v>
      </c>
      <c r="F31" s="77" t="s">
        <v>18</v>
      </c>
      <c r="G31" s="87">
        <v>75</v>
      </c>
      <c r="H31" s="77">
        <v>45646</v>
      </c>
      <c r="I31" s="82">
        <f t="shared" si="0"/>
        <v>105</v>
      </c>
      <c r="J31" s="82">
        <f t="shared" si="1"/>
        <v>173.4</v>
      </c>
      <c r="K31" s="78">
        <v>105000000</v>
      </c>
      <c r="L31" s="78">
        <v>173400000</v>
      </c>
      <c r="M31" s="78">
        <v>105000000</v>
      </c>
      <c r="N31" s="18" t="s">
        <v>231</v>
      </c>
      <c r="O31" s="78">
        <v>173400000</v>
      </c>
    </row>
    <row r="32" spans="1:15" ht="13">
      <c r="A32" s="18" t="s">
        <v>102</v>
      </c>
      <c r="B32" s="18" t="s">
        <v>48</v>
      </c>
      <c r="C32" s="18" t="s">
        <v>80</v>
      </c>
      <c r="D32" s="18" t="s">
        <v>44</v>
      </c>
      <c r="E32" s="18" t="s">
        <v>196</v>
      </c>
      <c r="F32" s="77" t="s">
        <v>18</v>
      </c>
      <c r="G32" s="87">
        <v>75</v>
      </c>
      <c r="H32" s="77">
        <v>45183</v>
      </c>
      <c r="I32" s="82">
        <f t="shared" si="0"/>
        <v>85</v>
      </c>
      <c r="J32" s="82">
        <f t="shared" si="1"/>
        <v>209</v>
      </c>
      <c r="K32" s="78">
        <v>85000000</v>
      </c>
      <c r="L32" s="78">
        <v>209000000</v>
      </c>
      <c r="M32" s="78">
        <v>85000000</v>
      </c>
      <c r="N32" s="18" t="s">
        <v>233</v>
      </c>
      <c r="O32" s="78">
        <v>209000000</v>
      </c>
    </row>
    <row r="33" spans="1:15" ht="13">
      <c r="A33" s="18" t="s">
        <v>118</v>
      </c>
      <c r="B33" s="18" t="s">
        <v>50</v>
      </c>
      <c r="C33" s="24" t="s">
        <v>93</v>
      </c>
      <c r="D33" s="24" t="s">
        <v>44</v>
      </c>
      <c r="E33" s="24" t="s">
        <v>218</v>
      </c>
      <c r="F33" s="18" t="s">
        <v>18</v>
      </c>
      <c r="G33" s="87">
        <v>75</v>
      </c>
      <c r="H33" s="77">
        <v>45251</v>
      </c>
      <c r="I33" s="82">
        <f t="shared" si="0"/>
        <v>53</v>
      </c>
      <c r="J33" s="82">
        <f t="shared" si="1"/>
        <v>326.5</v>
      </c>
      <c r="K33" s="78">
        <v>53000000</v>
      </c>
      <c r="L33" s="78">
        <v>326500000</v>
      </c>
      <c r="M33" s="78">
        <v>53000000</v>
      </c>
      <c r="N33" s="18" t="s">
        <v>233</v>
      </c>
      <c r="O33" s="78">
        <v>326500000</v>
      </c>
    </row>
    <row r="34" spans="1:15" ht="13">
      <c r="A34" s="18" t="s">
        <v>156</v>
      </c>
      <c r="B34" s="24" t="s">
        <v>48</v>
      </c>
      <c r="C34" s="18" t="s">
        <v>225</v>
      </c>
      <c r="D34" s="18" t="s">
        <v>44</v>
      </c>
      <c r="E34" s="18" t="s">
        <v>226</v>
      </c>
      <c r="F34" s="18" t="s">
        <v>249</v>
      </c>
      <c r="G34" s="87">
        <v>75</v>
      </c>
      <c r="H34" s="77">
        <v>45263</v>
      </c>
      <c r="I34" s="82">
        <f t="shared" si="0"/>
        <v>50</v>
      </c>
      <c r="J34" s="82">
        <f t="shared" si="1"/>
        <v>158.12</v>
      </c>
      <c r="K34" s="78">
        <v>50000000</v>
      </c>
      <c r="L34" s="78">
        <v>158120000</v>
      </c>
      <c r="M34" s="78">
        <v>50000000</v>
      </c>
      <c r="N34" s="78" t="s">
        <v>246</v>
      </c>
      <c r="O34" s="78">
        <v>158120000</v>
      </c>
    </row>
    <row r="35" spans="1:15" ht="14">
      <c r="A35" s="24" t="s">
        <v>33</v>
      </c>
      <c r="B35" s="75" t="s">
        <v>50</v>
      </c>
      <c r="C35" s="24" t="s">
        <v>85</v>
      </c>
      <c r="D35" s="24" t="s">
        <v>44</v>
      </c>
      <c r="E35" s="24" t="s">
        <v>49</v>
      </c>
      <c r="F35" s="24" t="s">
        <v>12</v>
      </c>
      <c r="G35" s="86">
        <v>250</v>
      </c>
      <c r="H35" s="83">
        <v>45433</v>
      </c>
      <c r="I35" s="82">
        <f t="shared" si="0"/>
        <v>1000</v>
      </c>
      <c r="J35" s="82">
        <f t="shared" si="1"/>
        <v>1602.62</v>
      </c>
      <c r="K35" s="84">
        <v>1000000000</v>
      </c>
      <c r="L35" s="84">
        <v>1602620000</v>
      </c>
      <c r="M35" s="84">
        <v>1000000000</v>
      </c>
      <c r="N35" s="24" t="s">
        <v>32</v>
      </c>
      <c r="O35" s="84">
        <v>1602620000</v>
      </c>
    </row>
    <row r="36" spans="1:15" ht="14">
      <c r="A36" s="24" t="s">
        <v>14</v>
      </c>
      <c r="B36" s="24" t="s">
        <v>48</v>
      </c>
      <c r="C36" s="24" t="s">
        <v>71</v>
      </c>
      <c r="D36" s="24" t="s">
        <v>44</v>
      </c>
      <c r="E36" s="24" t="s">
        <v>55</v>
      </c>
      <c r="F36" s="77" t="s">
        <v>12</v>
      </c>
      <c r="G36" s="87">
        <v>250</v>
      </c>
      <c r="H36" s="77">
        <v>45545</v>
      </c>
      <c r="I36" s="82">
        <f t="shared" si="0"/>
        <v>260</v>
      </c>
      <c r="J36" s="82">
        <f t="shared" si="1"/>
        <v>618.20000000000005</v>
      </c>
      <c r="K36" s="78">
        <v>260000000</v>
      </c>
      <c r="L36" s="78">
        <v>618200000</v>
      </c>
      <c r="M36" s="78">
        <v>260000000</v>
      </c>
      <c r="N36" s="18" t="s">
        <v>29</v>
      </c>
      <c r="O36" s="78">
        <v>618200000</v>
      </c>
    </row>
    <row r="37" spans="1:15" ht="14">
      <c r="A37" s="18" t="s">
        <v>15</v>
      </c>
      <c r="B37" s="75" t="s">
        <v>48</v>
      </c>
      <c r="C37" s="18" t="s">
        <v>179</v>
      </c>
      <c r="D37" s="18" t="s">
        <v>46</v>
      </c>
      <c r="E37" s="18" t="s">
        <v>56</v>
      </c>
      <c r="F37" s="77" t="s">
        <v>248</v>
      </c>
      <c r="G37" s="87">
        <v>250</v>
      </c>
      <c r="H37" s="77">
        <v>45705</v>
      </c>
      <c r="I37" s="82">
        <f t="shared" si="0"/>
        <v>250</v>
      </c>
      <c r="J37" s="82">
        <f t="shared" si="1"/>
        <v>457.5</v>
      </c>
      <c r="K37" s="78">
        <v>250000000</v>
      </c>
      <c r="L37" s="78">
        <v>457500000</v>
      </c>
      <c r="M37" s="78">
        <v>250000000</v>
      </c>
      <c r="N37" s="18" t="s">
        <v>25</v>
      </c>
      <c r="O37" s="78">
        <v>457500000</v>
      </c>
    </row>
    <row r="38" spans="1:15" ht="14">
      <c r="A38" s="18" t="s">
        <v>17</v>
      </c>
      <c r="B38" s="24" t="s">
        <v>48</v>
      </c>
      <c r="C38" s="18" t="s">
        <v>73</v>
      </c>
      <c r="D38" s="24" t="s">
        <v>45</v>
      </c>
      <c r="E38" s="18" t="s">
        <v>57</v>
      </c>
      <c r="F38" s="77" t="s">
        <v>12</v>
      </c>
      <c r="G38" s="87">
        <v>250</v>
      </c>
      <c r="H38" s="77">
        <v>44517</v>
      </c>
      <c r="I38" s="82">
        <f t="shared" si="0"/>
        <v>200</v>
      </c>
      <c r="J38" s="82">
        <f t="shared" si="1"/>
        <v>400</v>
      </c>
      <c r="K38" s="78">
        <v>200000000</v>
      </c>
      <c r="L38" s="78">
        <v>400000000</v>
      </c>
      <c r="M38" s="78">
        <v>200000000</v>
      </c>
      <c r="N38" s="18" t="s">
        <v>27</v>
      </c>
      <c r="O38" s="78">
        <v>400000000</v>
      </c>
    </row>
    <row r="39" spans="1:15" ht="14">
      <c r="A39" s="24" t="s">
        <v>37</v>
      </c>
      <c r="B39" s="18" t="s">
        <v>50</v>
      </c>
      <c r="C39" s="24" t="s">
        <v>93</v>
      </c>
      <c r="D39" s="24" t="s">
        <v>44</v>
      </c>
      <c r="E39" s="24" t="s">
        <v>60</v>
      </c>
      <c r="F39" s="77" t="s">
        <v>12</v>
      </c>
      <c r="G39" s="87">
        <v>250</v>
      </c>
      <c r="H39" s="77">
        <v>45321</v>
      </c>
      <c r="I39" s="82">
        <f t="shared" si="0"/>
        <v>150</v>
      </c>
      <c r="J39" s="82">
        <f t="shared" si="1"/>
        <v>223.5</v>
      </c>
      <c r="K39" s="78">
        <v>150000000</v>
      </c>
      <c r="L39" s="78">
        <v>223500000</v>
      </c>
      <c r="M39" s="78">
        <v>150000000</v>
      </c>
      <c r="N39" s="18" t="s">
        <v>25</v>
      </c>
      <c r="O39" s="78">
        <v>203500000</v>
      </c>
    </row>
    <row r="40" spans="1:15" ht="14">
      <c r="A40" s="18" t="s">
        <v>87</v>
      </c>
      <c r="B40" s="18" t="s">
        <v>50</v>
      </c>
      <c r="C40" s="18" t="s">
        <v>436</v>
      </c>
      <c r="D40" s="18" t="s">
        <v>45</v>
      </c>
      <c r="E40" s="18" t="s">
        <v>58</v>
      </c>
      <c r="F40" s="77" t="s">
        <v>12</v>
      </c>
      <c r="G40" s="87">
        <v>250</v>
      </c>
      <c r="H40" s="77">
        <v>45008</v>
      </c>
      <c r="I40" s="82">
        <f t="shared" si="0"/>
        <v>150</v>
      </c>
      <c r="J40" s="82">
        <f t="shared" si="1"/>
        <v>150.08000000000001</v>
      </c>
      <c r="K40" s="78">
        <v>150000000</v>
      </c>
      <c r="L40" s="78">
        <v>150080000</v>
      </c>
      <c r="M40" s="78">
        <v>150000000</v>
      </c>
      <c r="N40" s="18" t="s">
        <v>24</v>
      </c>
      <c r="O40" s="78">
        <v>150080000</v>
      </c>
    </row>
    <row r="41" spans="1:15" ht="14">
      <c r="A41" s="24" t="s">
        <v>20</v>
      </c>
      <c r="B41" s="24" t="s">
        <v>48</v>
      </c>
      <c r="C41" s="24" t="s">
        <v>84</v>
      </c>
      <c r="D41" s="24" t="s">
        <v>46</v>
      </c>
      <c r="E41" s="24" t="s">
        <v>63</v>
      </c>
      <c r="F41" s="77" t="s">
        <v>12</v>
      </c>
      <c r="G41" s="87">
        <v>250</v>
      </c>
      <c r="H41" s="77">
        <v>44434</v>
      </c>
      <c r="I41" s="82">
        <f t="shared" si="0"/>
        <v>130</v>
      </c>
      <c r="J41" s="82">
        <f t="shared" si="1"/>
        <v>195</v>
      </c>
      <c r="K41" s="78">
        <v>130000000</v>
      </c>
      <c r="L41" s="78">
        <v>195000000</v>
      </c>
      <c r="M41" s="78">
        <v>130000000</v>
      </c>
      <c r="N41" s="18" t="s">
        <v>26</v>
      </c>
      <c r="O41" s="78">
        <v>195000000</v>
      </c>
    </row>
    <row r="42" spans="1:15" ht="14">
      <c r="A42" s="18" t="s">
        <v>40</v>
      </c>
      <c r="B42" s="18" t="s">
        <v>48</v>
      </c>
      <c r="C42" s="18" t="s">
        <v>80</v>
      </c>
      <c r="D42" s="24" t="s">
        <v>44</v>
      </c>
      <c r="E42" s="18" t="s">
        <v>64</v>
      </c>
      <c r="F42" s="77" t="s">
        <v>12</v>
      </c>
      <c r="G42" s="87">
        <v>250</v>
      </c>
      <c r="H42" s="77">
        <v>44992</v>
      </c>
      <c r="I42" s="82">
        <f t="shared" si="0"/>
        <v>120</v>
      </c>
      <c r="J42" s="82">
        <f t="shared" si="1"/>
        <v>237.75</v>
      </c>
      <c r="K42" s="78">
        <v>120000000</v>
      </c>
      <c r="L42" s="78">
        <v>237750000</v>
      </c>
      <c r="M42" s="78">
        <v>120000000</v>
      </c>
      <c r="N42" s="18" t="s">
        <v>28</v>
      </c>
      <c r="O42" s="78">
        <v>235500000</v>
      </c>
    </row>
    <row r="43" spans="1:15" ht="14">
      <c r="A43" s="24" t="s">
        <v>2</v>
      </c>
      <c r="B43" s="24" t="s">
        <v>48</v>
      </c>
      <c r="C43" s="24" t="s">
        <v>82</v>
      </c>
      <c r="D43" s="24" t="s">
        <v>45</v>
      </c>
      <c r="E43" s="24" t="s">
        <v>83</v>
      </c>
      <c r="F43" s="77" t="s">
        <v>92</v>
      </c>
      <c r="G43" s="87" t="s">
        <v>440</v>
      </c>
      <c r="H43" s="77">
        <v>45406</v>
      </c>
      <c r="I43" s="82">
        <f t="shared" si="0"/>
        <v>175</v>
      </c>
      <c r="J43" s="82">
        <f t="shared" si="1"/>
        <v>196</v>
      </c>
      <c r="K43" s="78">
        <v>175000000</v>
      </c>
      <c r="L43" s="78">
        <v>196000000</v>
      </c>
      <c r="M43" s="78">
        <v>175000000</v>
      </c>
      <c r="N43" s="18" t="s">
        <v>24</v>
      </c>
      <c r="O43" s="78">
        <v>196000000</v>
      </c>
    </row>
    <row r="44" spans="1:15" ht="13">
      <c r="A44" s="18" t="s">
        <v>124</v>
      </c>
      <c r="B44" s="24" t="s">
        <v>48</v>
      </c>
      <c r="C44" s="18" t="s">
        <v>192</v>
      </c>
      <c r="D44" s="18" t="s">
        <v>45</v>
      </c>
      <c r="E44" s="18" t="s">
        <v>222</v>
      </c>
      <c r="F44" s="18" t="s">
        <v>440</v>
      </c>
      <c r="G44" s="87" t="s">
        <v>440</v>
      </c>
      <c r="H44" s="77">
        <v>45463</v>
      </c>
      <c r="I44" s="82">
        <f t="shared" si="0"/>
        <v>50</v>
      </c>
      <c r="J44" s="82">
        <f t="shared" si="1"/>
        <v>50</v>
      </c>
      <c r="K44" s="78">
        <v>50000000</v>
      </c>
      <c r="L44" s="78">
        <v>50000000</v>
      </c>
      <c r="M44" s="78">
        <v>50000000</v>
      </c>
      <c r="N44" s="18" t="s">
        <v>239</v>
      </c>
      <c r="O44" s="78">
        <v>50000000</v>
      </c>
    </row>
    <row r="48" spans="1:15">
      <c r="D48" s="24" t="s">
        <v>44</v>
      </c>
      <c r="E48" s="18">
        <f>COUNTIF(D$2:D$44,D48)</f>
        <v>29</v>
      </c>
    </row>
    <row r="49" spans="4:7">
      <c r="D49" s="24" t="s">
        <v>45</v>
      </c>
      <c r="E49" s="18">
        <f>COUNTIF(D$2:D$44,D49)</f>
        <v>8</v>
      </c>
    </row>
    <row r="50" spans="4:7">
      <c r="D50" s="24" t="s">
        <v>46</v>
      </c>
      <c r="E50" s="18">
        <f>COUNTIF(D$2:D$44,D50)</f>
        <v>6</v>
      </c>
    </row>
    <row r="53" spans="4:7" ht="13">
      <c r="D53" s="24" t="s">
        <v>50</v>
      </c>
      <c r="E53" s="18">
        <f>COUNTIF(B$2:B$44,D53)</f>
        <v>13</v>
      </c>
    </row>
    <row r="54" spans="4:7" ht="13">
      <c r="D54" s="24" t="s">
        <v>48</v>
      </c>
      <c r="E54" s="18">
        <f>COUNTIF(B$2:B$44,D54)</f>
        <v>30</v>
      </c>
    </row>
    <row r="58" spans="4:7" ht="14">
      <c r="D58" s="76" t="s">
        <v>253</v>
      </c>
      <c r="E58" s="80" t="s">
        <v>252</v>
      </c>
      <c r="F58" s="74" t="s">
        <v>251</v>
      </c>
      <c r="G58" s="74"/>
    </row>
    <row r="59" spans="4:7" ht="13">
      <c r="D59" s="18" t="s">
        <v>214</v>
      </c>
      <c r="E59" s="18">
        <f t="shared" ref="E59:E77" si="2">COUNTIF(C$2:C$44,D59)</f>
        <v>1</v>
      </c>
      <c r="F59" s="81">
        <f t="shared" ref="F59:F77" si="3">SUMIF(C$2:C$44,D59,J$2:J$44)</f>
        <v>100</v>
      </c>
      <c r="G59" s="81"/>
    </row>
    <row r="60" spans="4:7" ht="13">
      <c r="D60" s="18" t="s">
        <v>204</v>
      </c>
      <c r="E60" s="18">
        <f t="shared" si="2"/>
        <v>1</v>
      </c>
      <c r="F60" s="81">
        <f t="shared" si="3"/>
        <v>90.375</v>
      </c>
      <c r="G60" s="81"/>
    </row>
    <row r="61" spans="4:7" ht="13">
      <c r="D61" s="24" t="s">
        <v>174</v>
      </c>
      <c r="E61" s="18">
        <f t="shared" si="2"/>
        <v>1</v>
      </c>
      <c r="F61" s="81">
        <f t="shared" si="3"/>
        <v>400</v>
      </c>
      <c r="G61" s="81"/>
    </row>
    <row r="62" spans="4:7" ht="13">
      <c r="D62" s="24" t="s">
        <v>85</v>
      </c>
      <c r="E62" s="18">
        <f t="shared" si="2"/>
        <v>1</v>
      </c>
      <c r="F62" s="81">
        <f t="shared" si="3"/>
        <v>1602.62</v>
      </c>
      <c r="G62" s="81"/>
    </row>
    <row r="63" spans="4:7" ht="13">
      <c r="D63" s="24" t="s">
        <v>210</v>
      </c>
      <c r="E63" s="18">
        <f t="shared" si="2"/>
        <v>1</v>
      </c>
      <c r="F63" s="81">
        <f t="shared" si="3"/>
        <v>93.1</v>
      </c>
      <c r="G63" s="81"/>
    </row>
    <row r="64" spans="4:7" ht="13">
      <c r="D64" s="18" t="s">
        <v>225</v>
      </c>
      <c r="E64" s="18">
        <f t="shared" si="2"/>
        <v>1</v>
      </c>
      <c r="F64" s="81">
        <f t="shared" si="3"/>
        <v>158.12</v>
      </c>
      <c r="G64" s="81"/>
    </row>
    <row r="65" spans="3:7" ht="13">
      <c r="D65" s="18" t="s">
        <v>198</v>
      </c>
      <c r="E65" s="18">
        <f t="shared" si="2"/>
        <v>1</v>
      </c>
      <c r="F65" s="81">
        <f t="shared" si="3"/>
        <v>144.36738199999999</v>
      </c>
      <c r="G65" s="81"/>
    </row>
    <row r="66" spans="3:7" ht="13">
      <c r="D66" s="18" t="s">
        <v>223</v>
      </c>
      <c r="E66" s="18">
        <f t="shared" si="2"/>
        <v>1</v>
      </c>
      <c r="F66" s="81">
        <f t="shared" si="3"/>
        <v>119.7</v>
      </c>
      <c r="G66" s="81"/>
    </row>
    <row r="67" spans="3:7" ht="13">
      <c r="D67" s="18" t="s">
        <v>227</v>
      </c>
      <c r="E67" s="18">
        <f t="shared" si="2"/>
        <v>1</v>
      </c>
      <c r="F67" s="81">
        <f t="shared" si="3"/>
        <v>71</v>
      </c>
      <c r="G67" s="81"/>
    </row>
    <row r="68" spans="3:7" ht="13">
      <c r="C68" s="76"/>
      <c r="D68" s="18" t="s">
        <v>73</v>
      </c>
      <c r="E68" s="18">
        <f t="shared" si="2"/>
        <v>1</v>
      </c>
      <c r="F68" s="81">
        <f t="shared" si="3"/>
        <v>400</v>
      </c>
      <c r="G68" s="81"/>
    </row>
    <row r="69" spans="3:7" ht="13">
      <c r="D69" s="24" t="s">
        <v>84</v>
      </c>
      <c r="E69" s="18">
        <f t="shared" si="2"/>
        <v>1</v>
      </c>
      <c r="F69" s="81">
        <f t="shared" si="3"/>
        <v>195</v>
      </c>
      <c r="G69" s="81"/>
    </row>
    <row r="70" spans="3:7" ht="13">
      <c r="D70" s="24" t="s">
        <v>71</v>
      </c>
      <c r="E70" s="18">
        <f t="shared" si="2"/>
        <v>2</v>
      </c>
      <c r="F70" s="81">
        <f t="shared" si="3"/>
        <v>738.90000000000009</v>
      </c>
      <c r="G70" s="81"/>
    </row>
    <row r="71" spans="3:7" ht="13">
      <c r="C71" s="75"/>
      <c r="D71" s="18" t="s">
        <v>192</v>
      </c>
      <c r="E71" s="18">
        <f t="shared" si="2"/>
        <v>2</v>
      </c>
      <c r="F71" s="81">
        <f t="shared" si="3"/>
        <v>172.24055799999999</v>
      </c>
      <c r="G71" s="81"/>
    </row>
    <row r="72" spans="3:7">
      <c r="C72" s="24"/>
      <c r="D72" s="18" t="s">
        <v>255</v>
      </c>
      <c r="E72" s="18">
        <f t="shared" si="2"/>
        <v>2</v>
      </c>
      <c r="F72" s="81">
        <f t="shared" si="3"/>
        <v>417.04435799999999</v>
      </c>
      <c r="G72" s="81"/>
    </row>
    <row r="73" spans="3:7" ht="13">
      <c r="C73" s="24"/>
      <c r="D73" s="75" t="s">
        <v>82</v>
      </c>
      <c r="E73" s="18">
        <f t="shared" si="2"/>
        <v>3</v>
      </c>
      <c r="F73" s="81">
        <f t="shared" si="3"/>
        <v>639.58500000000004</v>
      </c>
      <c r="G73" s="81"/>
    </row>
    <row r="74" spans="3:7" ht="13">
      <c r="C74" s="24"/>
      <c r="D74" s="18" t="s">
        <v>179</v>
      </c>
      <c r="E74" s="18">
        <f t="shared" si="2"/>
        <v>4</v>
      </c>
      <c r="F74" s="81">
        <f t="shared" si="3"/>
        <v>891.20500000000004</v>
      </c>
      <c r="G74" s="81"/>
    </row>
    <row r="75" spans="3:7" ht="13">
      <c r="C75" s="24"/>
      <c r="D75" s="18" t="s">
        <v>80</v>
      </c>
      <c r="E75" s="18">
        <f t="shared" si="2"/>
        <v>5</v>
      </c>
      <c r="F75" s="81">
        <f t="shared" si="3"/>
        <v>924.75</v>
      </c>
      <c r="G75" s="81"/>
    </row>
    <row r="76" spans="3:7">
      <c r="C76" s="24"/>
      <c r="D76" s="24" t="s">
        <v>93</v>
      </c>
      <c r="E76" s="18">
        <f t="shared" si="2"/>
        <v>7</v>
      </c>
      <c r="F76" s="81">
        <f t="shared" si="3"/>
        <v>2667.9555540000001</v>
      </c>
      <c r="G76" s="81"/>
    </row>
    <row r="77" spans="3:7" ht="13">
      <c r="D77" s="24" t="s">
        <v>81</v>
      </c>
      <c r="E77" s="18">
        <f t="shared" si="2"/>
        <v>7</v>
      </c>
      <c r="F77" s="81">
        <f t="shared" si="3"/>
        <v>1257.4194920000002</v>
      </c>
      <c r="G77" s="81"/>
    </row>
    <row r="80" spans="3:7">
      <c r="C80" s="24"/>
      <c r="D80" s="77" t="s">
        <v>13</v>
      </c>
      <c r="E80" s="18">
        <f>COUNTIF(F$2:F$44,D80)</f>
        <v>15</v>
      </c>
    </row>
    <row r="81" spans="3:5">
      <c r="D81" s="77" t="s">
        <v>248</v>
      </c>
      <c r="E81" s="18">
        <f>COUNTIF(F$2:F$44,D81)</f>
        <v>8</v>
      </c>
    </row>
    <row r="82" spans="3:5">
      <c r="C82" s="24"/>
      <c r="D82" s="77" t="s">
        <v>4</v>
      </c>
      <c r="E82" s="18">
        <f>COUNTIF(F$2:F$44,D82)</f>
        <v>11</v>
      </c>
    </row>
    <row r="83" spans="3:5">
      <c r="C83" s="24"/>
      <c r="D83" s="77" t="s">
        <v>18</v>
      </c>
      <c r="E83" s="18">
        <f>COUNTIF(F$2:F$44,D83)</f>
        <v>4</v>
      </c>
    </row>
    <row r="84" spans="3:5">
      <c r="C84" s="24"/>
      <c r="D84" s="77" t="s">
        <v>232</v>
      </c>
      <c r="E84" s="18">
        <f>COUNTIF(F$2:F$44,D84)</f>
        <v>3</v>
      </c>
    </row>
    <row r="85" spans="3:5">
      <c r="C85" s="24"/>
    </row>
    <row r="86" spans="3:5">
      <c r="C86" s="24"/>
    </row>
    <row r="88" spans="3:5" ht="14">
      <c r="C88" s="24"/>
      <c r="D88" s="76" t="s">
        <v>253</v>
      </c>
      <c r="E88" s="74" t="s">
        <v>251</v>
      </c>
    </row>
    <row r="89" spans="3:5" ht="13">
      <c r="D89" s="18" t="s">
        <v>227</v>
      </c>
      <c r="E89" s="81">
        <v>71</v>
      </c>
    </row>
    <row r="90" spans="3:5" ht="13">
      <c r="C90" s="24"/>
      <c r="D90" s="18" t="s">
        <v>204</v>
      </c>
      <c r="E90" s="81">
        <v>90.375</v>
      </c>
    </row>
    <row r="91" spans="3:5" ht="13">
      <c r="D91" s="24" t="s">
        <v>210</v>
      </c>
      <c r="E91" s="81">
        <v>93.1</v>
      </c>
    </row>
    <row r="92" spans="3:5" ht="13">
      <c r="D92" s="18" t="s">
        <v>214</v>
      </c>
      <c r="E92" s="81">
        <v>100</v>
      </c>
    </row>
    <row r="93" spans="3:5" ht="13">
      <c r="D93" s="18" t="s">
        <v>223</v>
      </c>
      <c r="E93" s="81">
        <v>119.7</v>
      </c>
    </row>
    <row r="94" spans="3:5" ht="13">
      <c r="C94" s="75"/>
      <c r="D94" s="18" t="s">
        <v>198</v>
      </c>
      <c r="E94" s="81">
        <v>144.36738199999999</v>
      </c>
    </row>
    <row r="95" spans="3:5" ht="13">
      <c r="D95" s="18" t="s">
        <v>225</v>
      </c>
      <c r="E95" s="81">
        <v>158.12</v>
      </c>
    </row>
    <row r="96" spans="3:5" ht="13">
      <c r="C96" s="24"/>
      <c r="D96" s="18" t="s">
        <v>192</v>
      </c>
      <c r="E96" s="81">
        <v>172.24055799999999</v>
      </c>
    </row>
    <row r="97" spans="3:5" ht="13">
      <c r="D97" s="24" t="s">
        <v>84</v>
      </c>
      <c r="E97" s="81">
        <v>195</v>
      </c>
    </row>
    <row r="98" spans="3:5" ht="13">
      <c r="C98" s="24"/>
      <c r="D98" s="24" t="s">
        <v>174</v>
      </c>
      <c r="E98" s="81">
        <v>400</v>
      </c>
    </row>
    <row r="99" spans="3:5" ht="13">
      <c r="D99" s="18" t="s">
        <v>73</v>
      </c>
      <c r="E99" s="81">
        <v>400</v>
      </c>
    </row>
    <row r="100" spans="3:5">
      <c r="D100" s="18" t="s">
        <v>255</v>
      </c>
      <c r="E100" s="81">
        <v>417.04435799999999</v>
      </c>
    </row>
    <row r="101" spans="3:5" ht="13">
      <c r="D101" s="75" t="s">
        <v>82</v>
      </c>
      <c r="E101" s="81">
        <v>639.58500000000004</v>
      </c>
    </row>
    <row r="102" spans="3:5" ht="13">
      <c r="D102" s="24" t="s">
        <v>71</v>
      </c>
      <c r="E102" s="81">
        <v>738.90000000000009</v>
      </c>
    </row>
    <row r="103" spans="3:5" ht="13">
      <c r="C103" s="24"/>
      <c r="D103" s="18" t="s">
        <v>179</v>
      </c>
      <c r="E103" s="81">
        <v>891.20499999999993</v>
      </c>
    </row>
    <row r="104" spans="3:5" ht="13">
      <c r="C104" s="24"/>
      <c r="D104" s="18" t="s">
        <v>80</v>
      </c>
      <c r="E104" s="81">
        <v>924.75</v>
      </c>
    </row>
    <row r="105" spans="3:5" ht="13">
      <c r="D105" s="24" t="s">
        <v>81</v>
      </c>
      <c r="E105" s="81">
        <v>1257.419492</v>
      </c>
    </row>
    <row r="106" spans="3:5" ht="13">
      <c r="C106" s="24"/>
      <c r="D106" s="24" t="s">
        <v>85</v>
      </c>
      <c r="E106" s="81">
        <v>1602.62</v>
      </c>
    </row>
    <row r="107" spans="3:5">
      <c r="C107" s="24"/>
      <c r="D107" s="24" t="s">
        <v>93</v>
      </c>
      <c r="E107" s="81">
        <v>2667.9555540000001</v>
      </c>
    </row>
    <row r="108" spans="3:5">
      <c r="C108" s="24"/>
    </row>
    <row r="109" spans="3:5">
      <c r="C109" s="24"/>
    </row>
    <row r="110" spans="3:5">
      <c r="C110" s="24"/>
    </row>
  </sheetData>
  <autoFilter ref="A1:Q44" xr:uid="{FBF17FED-C47F-428C-A8C7-05B2149A9E5C}">
    <sortState xmlns:xlrd2="http://schemas.microsoft.com/office/spreadsheetml/2017/richdata2" ref="A2:Q44">
      <sortCondition ref="G1:G44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5B7D-B181-4EEF-B346-0D937AFF92B5}">
  <dimension ref="G4:V89"/>
  <sheetViews>
    <sheetView topLeftCell="A72" zoomScaleNormal="100" workbookViewId="0">
      <selection activeCell="S82" sqref="S82:T89"/>
    </sheetView>
  </sheetViews>
  <sheetFormatPr defaultRowHeight="12.5"/>
  <cols>
    <col min="11" max="11" width="9.36328125" bestFit="1" customWidth="1"/>
    <col min="13" max="13" width="6.54296875" bestFit="1" customWidth="1"/>
    <col min="14" max="14" width="10.6328125" bestFit="1" customWidth="1"/>
    <col min="15" max="15" width="9.1796875" bestFit="1" customWidth="1"/>
    <col min="16" max="16" width="6.54296875" bestFit="1" customWidth="1"/>
    <col min="17" max="17" width="7.90625" bestFit="1" customWidth="1"/>
    <col min="18" max="18" width="10.1796875" bestFit="1" customWidth="1"/>
  </cols>
  <sheetData>
    <row r="4" spans="9:18" ht="13" thickBot="1"/>
    <row r="5" spans="9:18" ht="13" thickBot="1">
      <c r="K5" s="89" t="s">
        <v>299</v>
      </c>
      <c r="L5" s="90"/>
      <c r="M5" s="90"/>
      <c r="N5" s="90"/>
      <c r="O5" s="90"/>
      <c r="P5" s="90"/>
      <c r="Q5" s="90"/>
      <c r="R5" s="91"/>
    </row>
    <row r="6" spans="9:18">
      <c r="K6" s="95" t="s">
        <v>256</v>
      </c>
      <c r="L6" s="95" t="s">
        <v>257</v>
      </c>
      <c r="M6" s="37" t="s">
        <v>258</v>
      </c>
      <c r="N6" s="37" t="s">
        <v>260</v>
      </c>
      <c r="O6" s="95" t="s">
        <v>262</v>
      </c>
      <c r="P6" s="37" t="s">
        <v>263</v>
      </c>
      <c r="Q6" s="37" t="s">
        <v>264</v>
      </c>
      <c r="R6" s="95" t="s">
        <v>265</v>
      </c>
    </row>
    <row r="7" spans="9:18" ht="13" thickBot="1">
      <c r="K7" s="96"/>
      <c r="L7" s="96"/>
      <c r="M7" s="38" t="s">
        <v>259</v>
      </c>
      <c r="N7" s="38" t="s">
        <v>261</v>
      </c>
      <c r="O7" s="96"/>
      <c r="P7" s="38" t="s">
        <v>259</v>
      </c>
      <c r="Q7" s="38" t="s">
        <v>259</v>
      </c>
      <c r="R7" s="96"/>
    </row>
    <row r="8" spans="9:18" ht="13" thickBot="1">
      <c r="K8" s="33" t="s">
        <v>266</v>
      </c>
      <c r="L8" s="33" t="s">
        <v>267</v>
      </c>
      <c r="M8" s="34">
        <v>100000</v>
      </c>
      <c r="N8" s="35">
        <v>0.8</v>
      </c>
      <c r="O8" s="35">
        <v>0.3</v>
      </c>
      <c r="P8" s="34">
        <v>24000</v>
      </c>
      <c r="Q8" s="33">
        <v>100</v>
      </c>
      <c r="R8" s="36">
        <v>4.1999999999999997E-3</v>
      </c>
    </row>
    <row r="9" spans="9:18" ht="13" thickBot="1">
      <c r="K9" s="33" t="s">
        <v>268</v>
      </c>
      <c r="L9" s="33" t="s">
        <v>269</v>
      </c>
      <c r="M9" s="34">
        <v>70000</v>
      </c>
      <c r="N9" s="35">
        <v>0.5</v>
      </c>
      <c r="O9" s="35">
        <v>0.2</v>
      </c>
      <c r="P9" s="34">
        <v>7000</v>
      </c>
      <c r="Q9" s="33">
        <v>360</v>
      </c>
      <c r="R9" s="36">
        <v>5.1400000000000001E-2</v>
      </c>
    </row>
    <row r="10" spans="9:18" ht="13" thickBot="1">
      <c r="K10" s="33" t="s">
        <v>270</v>
      </c>
      <c r="L10" s="33" t="s">
        <v>271</v>
      </c>
      <c r="M10" s="34">
        <v>80000</v>
      </c>
      <c r="N10" s="35">
        <v>0.7</v>
      </c>
      <c r="O10" s="35">
        <v>0.3</v>
      </c>
      <c r="P10" s="34">
        <v>16800</v>
      </c>
      <c r="Q10" s="33">
        <v>60</v>
      </c>
      <c r="R10" s="36">
        <v>3.5999999999999999E-3</v>
      </c>
    </row>
    <row r="11" spans="9:18" ht="13.5" thickBot="1">
      <c r="I11" s="28"/>
      <c r="K11" s="33" t="s">
        <v>272</v>
      </c>
      <c r="L11" s="33" t="s">
        <v>273</v>
      </c>
      <c r="M11" s="34">
        <v>60000</v>
      </c>
      <c r="N11" s="35">
        <v>0.5</v>
      </c>
      <c r="O11" s="35">
        <v>0.3</v>
      </c>
      <c r="P11" s="34">
        <v>9000</v>
      </c>
      <c r="Q11" s="33">
        <v>600</v>
      </c>
      <c r="R11" s="36">
        <v>6.6699999999999995E-2</v>
      </c>
    </row>
    <row r="12" spans="9:18" ht="13" thickBot="1">
      <c r="K12" s="33" t="s">
        <v>274</v>
      </c>
      <c r="L12" s="33" t="s">
        <v>275</v>
      </c>
      <c r="M12" s="34">
        <v>90000</v>
      </c>
      <c r="N12" s="35">
        <v>0.4</v>
      </c>
      <c r="O12" s="35">
        <v>0.2</v>
      </c>
      <c r="P12" s="34">
        <v>7200</v>
      </c>
      <c r="Q12" s="33">
        <v>120</v>
      </c>
      <c r="R12" s="36">
        <v>1.67E-2</v>
      </c>
    </row>
    <row r="13" spans="9:18" ht="13" thickBot="1">
      <c r="K13" s="89" t="s">
        <v>276</v>
      </c>
      <c r="L13" s="90"/>
      <c r="M13" s="90"/>
      <c r="N13" s="90"/>
      <c r="O13" s="90"/>
      <c r="P13" s="90"/>
      <c r="Q13" s="90"/>
      <c r="R13" s="91"/>
    </row>
    <row r="14" spans="9:18" ht="13">
      <c r="K14" s="28"/>
      <c r="L14" s="28"/>
      <c r="M14" s="28"/>
      <c r="N14" s="28"/>
      <c r="O14" s="28"/>
      <c r="P14" s="28"/>
      <c r="Q14" s="28"/>
      <c r="R14" s="28"/>
    </row>
    <row r="15" spans="9:18" ht="13">
      <c r="K15" s="28"/>
      <c r="L15" s="28"/>
      <c r="M15" s="28"/>
      <c r="N15" s="28"/>
      <c r="O15" s="28"/>
      <c r="P15" s="28"/>
      <c r="Q15" s="28"/>
      <c r="R15" s="28"/>
    </row>
    <row r="16" spans="9:18" ht="13">
      <c r="K16" s="28"/>
      <c r="L16" s="28"/>
      <c r="M16" s="28"/>
      <c r="N16" s="28"/>
      <c r="O16" s="28"/>
      <c r="P16" s="28"/>
      <c r="Q16" s="28"/>
      <c r="R16" s="28"/>
    </row>
    <row r="17" spans="11:18" ht="13.5" thickBot="1">
      <c r="K17" s="28"/>
      <c r="L17" s="28"/>
      <c r="M17" s="28"/>
      <c r="N17" s="28"/>
      <c r="O17" s="28"/>
      <c r="P17" s="28"/>
      <c r="Q17" s="28"/>
      <c r="R17" s="28"/>
    </row>
    <row r="18" spans="11:18" ht="13.5" thickBot="1">
      <c r="K18" s="89" t="s">
        <v>277</v>
      </c>
      <c r="L18" s="90"/>
      <c r="M18" s="90"/>
      <c r="N18" s="90"/>
      <c r="O18" s="90"/>
      <c r="P18" s="91"/>
      <c r="Q18" s="28"/>
      <c r="R18" s="28"/>
    </row>
    <row r="19" spans="11:18" ht="26" thickBot="1">
      <c r="K19" s="29" t="s">
        <v>278</v>
      </c>
      <c r="L19" s="29" t="s">
        <v>279</v>
      </c>
      <c r="M19" s="29" t="s">
        <v>280</v>
      </c>
      <c r="N19" s="29" t="s">
        <v>281</v>
      </c>
      <c r="O19" s="29" t="s">
        <v>282</v>
      </c>
      <c r="P19" s="32" t="s">
        <v>283</v>
      </c>
      <c r="Q19" s="28"/>
      <c r="R19" s="28"/>
    </row>
    <row r="20" spans="11:18" ht="13.5" thickBot="1">
      <c r="K20" s="29" t="s">
        <v>284</v>
      </c>
      <c r="L20" s="29"/>
      <c r="M20" s="29"/>
      <c r="N20" s="29"/>
      <c r="O20" s="29"/>
      <c r="P20" s="32"/>
      <c r="Q20" s="28"/>
      <c r="R20" s="28"/>
    </row>
    <row r="21" spans="11:18" ht="13.5" thickBot="1">
      <c r="K21" s="29" t="s">
        <v>285</v>
      </c>
      <c r="L21" s="29"/>
      <c r="M21" s="29"/>
      <c r="N21" s="29"/>
      <c r="O21" s="29"/>
      <c r="P21" s="32"/>
      <c r="Q21" s="28"/>
      <c r="R21" s="28"/>
    </row>
    <row r="22" spans="11:18" ht="13.5" thickBot="1">
      <c r="K22" s="29" t="s">
        <v>286</v>
      </c>
      <c r="L22" s="29">
        <v>450</v>
      </c>
      <c r="M22" s="31">
        <v>1</v>
      </c>
      <c r="N22" s="29">
        <v>450</v>
      </c>
      <c r="O22" s="31">
        <v>0.4</v>
      </c>
      <c r="P22" s="32">
        <v>180</v>
      </c>
      <c r="Q22" s="28"/>
      <c r="R22" s="28"/>
    </row>
    <row r="23" spans="11:18" ht="13.5" thickBot="1">
      <c r="K23" s="29" t="s">
        <v>287</v>
      </c>
      <c r="L23" s="29">
        <v>50</v>
      </c>
      <c r="M23" s="31">
        <v>0.5</v>
      </c>
      <c r="N23" s="29">
        <v>25</v>
      </c>
      <c r="O23" s="31">
        <v>0.2</v>
      </c>
      <c r="P23" s="32">
        <v>5</v>
      </c>
      <c r="Q23" s="28"/>
      <c r="R23" s="28"/>
    </row>
    <row r="24" spans="11:18" ht="13.5" thickBot="1">
      <c r="K24" s="29" t="s">
        <v>288</v>
      </c>
      <c r="L24" s="29">
        <v>120</v>
      </c>
      <c r="M24" s="31">
        <v>0.5</v>
      </c>
      <c r="N24" s="29">
        <v>60</v>
      </c>
      <c r="O24" s="31">
        <v>0.3</v>
      </c>
      <c r="P24" s="32">
        <v>18</v>
      </c>
      <c r="Q24" s="28"/>
      <c r="R24" s="28"/>
    </row>
    <row r="25" spans="11:18" ht="13.5" thickBot="1">
      <c r="K25" s="29" t="s">
        <v>289</v>
      </c>
      <c r="L25" s="29">
        <v>40</v>
      </c>
      <c r="M25" s="31">
        <v>1.5</v>
      </c>
      <c r="N25" s="29">
        <v>60</v>
      </c>
      <c r="O25" s="31">
        <v>0.6</v>
      </c>
      <c r="P25" s="32">
        <v>36</v>
      </c>
      <c r="Q25" s="28"/>
      <c r="R25" s="28"/>
    </row>
    <row r="26" spans="11:18" ht="13.5" thickBot="1">
      <c r="K26" s="29" t="s">
        <v>290</v>
      </c>
      <c r="L26" s="29"/>
      <c r="M26" s="29"/>
      <c r="N26" s="29"/>
      <c r="O26" s="29"/>
      <c r="P26" s="32"/>
      <c r="Q26" s="28"/>
      <c r="R26" s="28"/>
    </row>
    <row r="27" spans="11:18" ht="13.5" thickBot="1">
      <c r="K27" s="29" t="s">
        <v>291</v>
      </c>
      <c r="L27" s="29">
        <v>120</v>
      </c>
      <c r="M27" s="31">
        <v>0.5</v>
      </c>
      <c r="N27" s="29">
        <v>60</v>
      </c>
      <c r="O27" s="31">
        <v>0.3</v>
      </c>
      <c r="P27" s="32">
        <v>18</v>
      </c>
      <c r="Q27" s="28"/>
      <c r="R27" s="28"/>
    </row>
    <row r="28" spans="11:18" ht="13.5" thickBot="1">
      <c r="K28" s="29" t="s">
        <v>292</v>
      </c>
      <c r="L28" s="29">
        <v>140</v>
      </c>
      <c r="M28" s="31">
        <v>0.5</v>
      </c>
      <c r="N28" s="29">
        <v>70</v>
      </c>
      <c r="O28" s="31">
        <v>0.2</v>
      </c>
      <c r="P28" s="32">
        <v>14</v>
      </c>
      <c r="Q28" s="28"/>
      <c r="R28" s="28"/>
    </row>
    <row r="29" spans="11:18" ht="13.5" thickBot="1">
      <c r="K29" s="29" t="s">
        <v>293</v>
      </c>
      <c r="L29" s="29"/>
      <c r="M29" s="29"/>
      <c r="N29" s="29"/>
      <c r="O29" s="29"/>
      <c r="P29" s="32"/>
      <c r="Q29" s="28"/>
      <c r="R29" s="28"/>
    </row>
    <row r="30" spans="11:18" ht="13.5" thickBot="1">
      <c r="K30" s="29" t="s">
        <v>294</v>
      </c>
      <c r="L30" s="29">
        <v>520</v>
      </c>
      <c r="M30" s="31">
        <v>0.2</v>
      </c>
      <c r="N30" s="29">
        <v>104</v>
      </c>
      <c r="O30" s="31">
        <v>0.2</v>
      </c>
      <c r="P30" s="32">
        <v>21</v>
      </c>
      <c r="Q30" s="28"/>
      <c r="R30" s="28"/>
    </row>
    <row r="31" spans="11:18" ht="13.5" thickBot="1">
      <c r="K31" s="29" t="s">
        <v>295</v>
      </c>
      <c r="L31" s="29">
        <v>480</v>
      </c>
      <c r="M31" s="31">
        <v>0.3</v>
      </c>
      <c r="N31" s="29">
        <v>144</v>
      </c>
      <c r="O31" s="31">
        <v>0.3</v>
      </c>
      <c r="P31" s="32">
        <v>43</v>
      </c>
      <c r="Q31" s="28"/>
      <c r="R31" s="28"/>
    </row>
    <row r="32" spans="11:18" ht="13">
      <c r="K32" s="29" t="s">
        <v>296</v>
      </c>
      <c r="L32" s="29">
        <v>400</v>
      </c>
      <c r="M32" s="31">
        <v>0.2</v>
      </c>
      <c r="N32" s="29">
        <v>80</v>
      </c>
      <c r="O32" s="31">
        <v>0.2</v>
      </c>
      <c r="P32" s="32">
        <v>16</v>
      </c>
      <c r="Q32" s="28"/>
      <c r="R32" s="28"/>
    </row>
    <row r="33" spans="11:18" ht="13">
      <c r="K33" s="30" t="s">
        <v>300</v>
      </c>
      <c r="L33" s="30">
        <v>40</v>
      </c>
      <c r="M33" s="39">
        <v>0.6</v>
      </c>
      <c r="N33" s="30">
        <v>24</v>
      </c>
      <c r="O33" s="39">
        <v>0.4</v>
      </c>
      <c r="P33" s="40">
        <v>10</v>
      </c>
      <c r="Q33" s="28"/>
      <c r="R33" s="28"/>
    </row>
    <row r="34" spans="11:18" ht="13">
      <c r="K34" s="92" t="s">
        <v>297</v>
      </c>
      <c r="L34" s="93"/>
      <c r="M34" s="93"/>
      <c r="N34" s="93"/>
      <c r="O34" s="93"/>
      <c r="P34" s="94"/>
      <c r="Q34" s="28"/>
      <c r="R34" s="28"/>
    </row>
    <row r="35" spans="11:18" ht="13">
      <c r="K35" s="92" t="s">
        <v>298</v>
      </c>
      <c r="L35" s="93"/>
      <c r="M35" s="93"/>
      <c r="N35" s="93"/>
      <c r="O35" s="93"/>
      <c r="P35" s="94"/>
      <c r="Q35" s="28"/>
      <c r="R35" s="28"/>
    </row>
    <row r="36" spans="11:18" ht="13.5" thickBot="1">
      <c r="K36" s="26"/>
      <c r="L36" s="26"/>
      <c r="M36" s="26"/>
      <c r="N36" s="26"/>
      <c r="O36" s="26"/>
      <c r="P36" s="27"/>
      <c r="Q36" s="28"/>
      <c r="R36" s="28"/>
    </row>
    <row r="37" spans="11:18" ht="13">
      <c r="Q37" s="28"/>
      <c r="R37" s="28"/>
    </row>
    <row r="55" spans="7:22">
      <c r="H55">
        <v>2023</v>
      </c>
      <c r="I55">
        <v>2024</v>
      </c>
      <c r="U55">
        <v>2023</v>
      </c>
      <c r="V55">
        <v>2024</v>
      </c>
    </row>
    <row r="56" spans="7:22" ht="13">
      <c r="G56" s="68" t="s">
        <v>424</v>
      </c>
      <c r="H56" s="67">
        <v>27</v>
      </c>
      <c r="I56" s="67">
        <v>22</v>
      </c>
      <c r="T56" s="68" t="s">
        <v>424</v>
      </c>
      <c r="U56" s="67">
        <v>22</v>
      </c>
      <c r="V56" s="67">
        <v>20</v>
      </c>
    </row>
    <row r="57" spans="7:22" ht="13">
      <c r="G57" s="67" t="s">
        <v>425</v>
      </c>
      <c r="H57">
        <v>0</v>
      </c>
      <c r="I57" s="67">
        <v>11</v>
      </c>
      <c r="T57" s="67" t="s">
        <v>425</v>
      </c>
      <c r="U57">
        <v>0</v>
      </c>
      <c r="V57" s="67">
        <v>13</v>
      </c>
    </row>
    <row r="82" spans="7:20" ht="13">
      <c r="G82" s="68" t="s">
        <v>426</v>
      </c>
      <c r="H82" s="39">
        <v>0.47</v>
      </c>
      <c r="S82" s="68" t="s">
        <v>433</v>
      </c>
      <c r="T82" s="39">
        <v>0.21</v>
      </c>
    </row>
    <row r="83" spans="7:20" ht="13">
      <c r="G83" s="68" t="s">
        <v>427</v>
      </c>
      <c r="H83" s="39">
        <v>0.21</v>
      </c>
      <c r="S83" s="68" t="s">
        <v>428</v>
      </c>
      <c r="T83" s="39">
        <v>0.2</v>
      </c>
    </row>
    <row r="84" spans="7:20" ht="13">
      <c r="G84" s="68" t="s">
        <v>428</v>
      </c>
      <c r="H84" s="39">
        <v>0.08</v>
      </c>
      <c r="S84" s="68" t="s">
        <v>427</v>
      </c>
      <c r="T84" s="39">
        <v>0.15</v>
      </c>
    </row>
    <row r="85" spans="7:20" ht="13">
      <c r="G85" s="68" t="s">
        <v>429</v>
      </c>
      <c r="H85" s="39">
        <v>0.06</v>
      </c>
      <c r="S85" s="68" t="s">
        <v>431</v>
      </c>
      <c r="T85" s="39">
        <v>0.14000000000000001</v>
      </c>
    </row>
    <row r="86" spans="7:20" ht="13">
      <c r="G86" s="68" t="s">
        <v>430</v>
      </c>
      <c r="H86" s="39">
        <v>0.05</v>
      </c>
      <c r="S86" s="68" t="s">
        <v>426</v>
      </c>
      <c r="T86" s="39">
        <v>0.11</v>
      </c>
    </row>
    <row r="87" spans="7:20" ht="13">
      <c r="G87" s="68" t="s">
        <v>431</v>
      </c>
      <c r="H87" s="39">
        <v>0.05</v>
      </c>
      <c r="S87" s="68" t="s">
        <v>429</v>
      </c>
      <c r="T87" s="39">
        <v>0.05</v>
      </c>
    </row>
    <row r="88" spans="7:20" ht="13">
      <c r="G88" s="68" t="s">
        <v>432</v>
      </c>
      <c r="H88" s="39">
        <v>0.08</v>
      </c>
      <c r="S88" s="68" t="s">
        <v>430</v>
      </c>
      <c r="T88" s="39">
        <v>0.03</v>
      </c>
    </row>
    <row r="89" spans="7:20" ht="13">
      <c r="S89" s="68" t="s">
        <v>432</v>
      </c>
      <c r="T89" s="39">
        <v>0.11</v>
      </c>
    </row>
  </sheetData>
  <mergeCells count="9">
    <mergeCell ref="K18:P18"/>
    <mergeCell ref="K34:P34"/>
    <mergeCell ref="K35:P35"/>
    <mergeCell ref="K5:R5"/>
    <mergeCell ref="K6:K7"/>
    <mergeCell ref="L6:L7"/>
    <mergeCell ref="O6:O7"/>
    <mergeCell ref="R6:R7"/>
    <mergeCell ref="K13:R13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9DA4-9A5C-4C67-AC35-22CBCA60D4D8}">
  <dimension ref="A1:K20"/>
  <sheetViews>
    <sheetView topLeftCell="A4" zoomScaleNormal="100" workbookViewId="0">
      <selection activeCell="U8" sqref="U8"/>
    </sheetView>
  </sheetViews>
  <sheetFormatPr defaultRowHeight="12.5"/>
  <sheetData>
    <row r="1" spans="1:11" ht="13" customHeight="1" thickBot="1">
      <c r="A1" s="50" t="s">
        <v>301</v>
      </c>
      <c r="B1" s="41"/>
      <c r="C1" s="41"/>
      <c r="D1" s="41"/>
      <c r="E1" s="41"/>
      <c r="F1" s="45"/>
      <c r="G1" s="45"/>
      <c r="H1" s="45"/>
      <c r="I1" s="45"/>
      <c r="J1" s="45"/>
      <c r="K1" s="44"/>
    </row>
    <row r="2" spans="1:11">
      <c r="A2" s="47" t="s">
        <v>302</v>
      </c>
      <c r="B2" s="48" t="s">
        <v>303</v>
      </c>
      <c r="C2" s="47" t="s">
        <v>304</v>
      </c>
      <c r="D2" s="48" t="s">
        <v>305</v>
      </c>
      <c r="E2" s="47" t="s">
        <v>306</v>
      </c>
      <c r="F2" s="46"/>
    </row>
    <row r="3" spans="1:11">
      <c r="A3" s="47" t="s">
        <v>307</v>
      </c>
      <c r="B3" s="48"/>
      <c r="C3" s="47"/>
      <c r="D3" s="48"/>
      <c r="E3" s="47"/>
      <c r="F3" s="46"/>
    </row>
    <row r="4" spans="1:11" ht="33" customHeight="1">
      <c r="A4" s="47" t="s">
        <v>308</v>
      </c>
      <c r="B4" s="47" t="s">
        <v>309</v>
      </c>
      <c r="C4" s="47" t="s">
        <v>345</v>
      </c>
      <c r="D4" s="47" t="s">
        <v>310</v>
      </c>
      <c r="E4" s="47" t="s">
        <v>344</v>
      </c>
      <c r="F4" s="46"/>
    </row>
    <row r="5" spans="1:11" ht="46">
      <c r="A5" s="47" t="s">
        <v>311</v>
      </c>
      <c r="B5" s="47" t="s">
        <v>309</v>
      </c>
      <c r="C5" s="47" t="s">
        <v>312</v>
      </c>
      <c r="D5" s="47" t="s">
        <v>313</v>
      </c>
      <c r="E5" s="49" t="s">
        <v>346</v>
      </c>
      <c r="F5" s="46"/>
    </row>
    <row r="6" spans="1:11" ht="115">
      <c r="A6" s="47" t="s">
        <v>314</v>
      </c>
      <c r="B6" s="47" t="s">
        <v>315</v>
      </c>
      <c r="C6" s="47" t="s">
        <v>347</v>
      </c>
      <c r="D6" s="48" t="s">
        <v>348</v>
      </c>
      <c r="E6" s="47" t="s">
        <v>316</v>
      </c>
      <c r="F6" s="46"/>
    </row>
    <row r="7" spans="1:11" ht="80.5">
      <c r="A7" s="47" t="s">
        <v>317</v>
      </c>
      <c r="B7" s="47" t="s">
        <v>309</v>
      </c>
      <c r="C7" s="47" t="s">
        <v>318</v>
      </c>
      <c r="D7" s="48" t="s">
        <v>349</v>
      </c>
      <c r="E7" s="47" t="s">
        <v>343</v>
      </c>
      <c r="F7" s="46"/>
    </row>
    <row r="8" spans="1:11" ht="34.5" customHeight="1" thickBot="1">
      <c r="A8" s="47" t="s">
        <v>319</v>
      </c>
      <c r="B8" s="47" t="s">
        <v>315</v>
      </c>
      <c r="C8" s="47" t="s">
        <v>350</v>
      </c>
      <c r="D8" s="48" t="s">
        <v>351</v>
      </c>
      <c r="E8" s="47"/>
      <c r="F8" s="46"/>
    </row>
    <row r="9" spans="1:11" ht="23" customHeight="1" thickBot="1">
      <c r="A9" s="47" t="s">
        <v>367</v>
      </c>
      <c r="B9" s="47" t="s">
        <v>309</v>
      </c>
      <c r="C9" s="47" t="s">
        <v>353</v>
      </c>
      <c r="D9" s="47" t="s">
        <v>352</v>
      </c>
      <c r="E9" s="47" t="s">
        <v>354</v>
      </c>
      <c r="F9" s="46"/>
      <c r="G9" s="42"/>
    </row>
    <row r="10" spans="1:11" ht="23.5" thickBot="1">
      <c r="A10" s="47" t="s">
        <v>320</v>
      </c>
      <c r="B10" s="48"/>
      <c r="C10" s="47"/>
      <c r="D10" s="47"/>
      <c r="E10" s="47"/>
      <c r="F10" s="45"/>
      <c r="G10" s="45"/>
      <c r="H10" s="44"/>
    </row>
    <row r="11" spans="1:11" ht="81" thickBot="1">
      <c r="A11" s="47" t="s">
        <v>321</v>
      </c>
      <c r="B11" s="47" t="s">
        <v>309</v>
      </c>
      <c r="C11" s="47"/>
      <c r="D11" s="47"/>
      <c r="E11" s="47" t="s">
        <v>355</v>
      </c>
      <c r="F11" s="46"/>
      <c r="G11" s="41"/>
      <c r="H11" s="42"/>
    </row>
    <row r="12" spans="1:11" ht="23" customHeight="1" thickBot="1">
      <c r="A12" s="47" t="s">
        <v>322</v>
      </c>
      <c r="B12" s="47" t="s">
        <v>323</v>
      </c>
      <c r="C12" s="47" t="s">
        <v>357</v>
      </c>
      <c r="D12" s="47" t="s">
        <v>356</v>
      </c>
      <c r="E12" s="47" t="s">
        <v>324</v>
      </c>
      <c r="F12" s="41"/>
      <c r="G12" s="42"/>
    </row>
    <row r="13" spans="1:11" ht="34.5" customHeight="1" thickBot="1">
      <c r="A13" s="47" t="s">
        <v>325</v>
      </c>
      <c r="B13" s="47" t="s">
        <v>323</v>
      </c>
      <c r="C13" s="47" t="s">
        <v>358</v>
      </c>
      <c r="D13" s="47" t="s">
        <v>359</v>
      </c>
      <c r="E13" s="47" t="s">
        <v>326</v>
      </c>
      <c r="F13" s="41"/>
      <c r="G13" s="42"/>
    </row>
    <row r="14" spans="1:11" ht="23" customHeight="1" thickBot="1">
      <c r="A14" s="47" t="s">
        <v>327</v>
      </c>
      <c r="B14" s="48" t="s">
        <v>315</v>
      </c>
      <c r="C14" s="47" t="s">
        <v>328</v>
      </c>
      <c r="D14" s="47" t="s">
        <v>329</v>
      </c>
      <c r="E14" s="47"/>
      <c r="F14" s="45"/>
      <c r="G14" s="44"/>
    </row>
    <row r="15" spans="1:11" ht="58" thickBot="1">
      <c r="A15" s="47" t="s">
        <v>330</v>
      </c>
      <c r="B15" s="47" t="s">
        <v>309</v>
      </c>
      <c r="C15" s="47" t="s">
        <v>331</v>
      </c>
      <c r="D15" s="47" t="s">
        <v>332</v>
      </c>
      <c r="E15" s="47" t="s">
        <v>360</v>
      </c>
      <c r="F15" s="41"/>
      <c r="G15" s="42"/>
    </row>
    <row r="16" spans="1:11" ht="34.5" customHeight="1" thickBot="1">
      <c r="A16" s="47" t="s">
        <v>333</v>
      </c>
      <c r="B16" s="47" t="s">
        <v>334</v>
      </c>
      <c r="C16" s="47" t="s">
        <v>335</v>
      </c>
      <c r="D16" s="47" t="s">
        <v>361</v>
      </c>
      <c r="E16" s="47" t="s">
        <v>362</v>
      </c>
      <c r="F16" s="41"/>
      <c r="G16" s="42"/>
    </row>
    <row r="17" spans="1:11" ht="46.5" thickBot="1">
      <c r="A17" s="47" t="s">
        <v>336</v>
      </c>
      <c r="B17" s="47" t="s">
        <v>309</v>
      </c>
      <c r="C17" s="47" t="s">
        <v>335</v>
      </c>
      <c r="D17" s="47" t="s">
        <v>337</v>
      </c>
      <c r="E17" s="47" t="s">
        <v>363</v>
      </c>
      <c r="F17" s="41"/>
      <c r="G17" s="42"/>
    </row>
    <row r="18" spans="1:11" ht="23" customHeight="1" thickBot="1">
      <c r="A18" s="47" t="s">
        <v>338</v>
      </c>
      <c r="B18" s="47" t="s">
        <v>309</v>
      </c>
      <c r="C18" s="47" t="s">
        <v>339</v>
      </c>
      <c r="D18" s="47" t="s">
        <v>364</v>
      </c>
      <c r="E18" s="47" t="s">
        <v>362</v>
      </c>
      <c r="F18" s="41"/>
      <c r="G18" s="41"/>
      <c r="H18" s="41"/>
      <c r="I18" s="42"/>
      <c r="J18" s="43"/>
    </row>
    <row r="19" spans="1:11" ht="23" customHeight="1" thickBot="1">
      <c r="A19" s="47" t="s">
        <v>340</v>
      </c>
      <c r="B19" s="47" t="s">
        <v>334</v>
      </c>
      <c r="C19" s="47" t="s">
        <v>341</v>
      </c>
      <c r="D19" s="47" t="s">
        <v>365</v>
      </c>
      <c r="E19" s="47" t="s">
        <v>366</v>
      </c>
      <c r="F19" s="46"/>
      <c r="G19" s="41"/>
      <c r="H19" s="42"/>
      <c r="J19" s="41"/>
      <c r="K19" s="42"/>
    </row>
    <row r="20" spans="1:11" ht="13" customHeight="1" thickBot="1">
      <c r="A20" s="51" t="s">
        <v>342</v>
      </c>
      <c r="B20" s="52"/>
      <c r="C20" s="52"/>
      <c r="D20" s="52"/>
      <c r="E20" s="52"/>
      <c r="F20" s="53"/>
      <c r="G20" s="53"/>
      <c r="H20" s="53"/>
      <c r="I20" s="53"/>
      <c r="J20" s="53"/>
      <c r="K20" s="54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024E8-29D1-4069-A322-27F215D34E1D}">
  <dimension ref="K5:O24"/>
  <sheetViews>
    <sheetView topLeftCell="A28" workbookViewId="0">
      <selection activeCell="K50" sqref="K50"/>
    </sheetView>
  </sheetViews>
  <sheetFormatPr defaultRowHeight="12.5"/>
  <cols>
    <col min="11" max="11" width="41.90625" customWidth="1"/>
    <col min="12" max="12" width="26.54296875" bestFit="1" customWidth="1"/>
    <col min="13" max="13" width="22.26953125" bestFit="1" customWidth="1"/>
    <col min="14" max="14" width="25.36328125" bestFit="1" customWidth="1"/>
    <col min="15" max="15" width="28.81640625" bestFit="1" customWidth="1"/>
  </cols>
  <sheetData>
    <row r="5" spans="11:15" ht="23">
      <c r="K5" s="55" t="s">
        <v>368</v>
      </c>
    </row>
    <row r="7" spans="11:15" ht="15.5">
      <c r="K7" s="63" t="s">
        <v>423</v>
      </c>
      <c r="L7" s="62" t="s">
        <v>418</v>
      </c>
      <c r="M7" s="57" t="s">
        <v>369</v>
      </c>
      <c r="N7" s="57" t="s">
        <v>370</v>
      </c>
      <c r="O7" s="63" t="s">
        <v>419</v>
      </c>
    </row>
    <row r="8" spans="11:15" ht="14">
      <c r="K8" s="58" t="s">
        <v>371</v>
      </c>
      <c r="L8" s="58" t="s">
        <v>372</v>
      </c>
      <c r="M8" s="59" t="s">
        <v>373</v>
      </c>
      <c r="N8" s="59" t="s">
        <v>374</v>
      </c>
      <c r="O8" s="59" t="s">
        <v>375</v>
      </c>
    </row>
    <row r="9" spans="11:15" ht="14">
      <c r="K9" s="56"/>
      <c r="L9" s="58" t="s">
        <v>376</v>
      </c>
      <c r="M9" s="59" t="s">
        <v>377</v>
      </c>
      <c r="N9" s="59" t="s">
        <v>374</v>
      </c>
      <c r="O9" s="59" t="s">
        <v>378</v>
      </c>
    </row>
    <row r="10" spans="11:15" ht="14">
      <c r="K10" s="56"/>
      <c r="L10" s="56" t="s">
        <v>379</v>
      </c>
      <c r="M10" s="57" t="s">
        <v>380</v>
      </c>
      <c r="N10" s="57" t="s">
        <v>374</v>
      </c>
      <c r="O10" s="57" t="s">
        <v>381</v>
      </c>
    </row>
    <row r="11" spans="11:15" ht="14">
      <c r="K11" s="56"/>
      <c r="L11" s="64" t="s">
        <v>420</v>
      </c>
      <c r="M11" s="57" t="s">
        <v>382</v>
      </c>
      <c r="N11" s="57" t="s">
        <v>374</v>
      </c>
      <c r="O11" s="57" t="s">
        <v>383</v>
      </c>
    </row>
    <row r="12" spans="11:15" ht="15">
      <c r="K12" s="58" t="s">
        <v>384</v>
      </c>
      <c r="L12" s="58" t="s">
        <v>385</v>
      </c>
      <c r="M12" s="59" t="s">
        <v>386</v>
      </c>
      <c r="N12" s="59" t="s">
        <v>387</v>
      </c>
      <c r="O12" s="59" t="s">
        <v>388</v>
      </c>
    </row>
    <row r="13" spans="11:15" ht="14">
      <c r="K13" s="56"/>
      <c r="L13" s="58" t="s">
        <v>389</v>
      </c>
      <c r="M13" s="59" t="s">
        <v>390</v>
      </c>
      <c r="N13" s="59" t="s">
        <v>387</v>
      </c>
      <c r="O13" s="59" t="s">
        <v>391</v>
      </c>
    </row>
    <row r="14" spans="11:15" ht="14">
      <c r="K14" s="56"/>
      <c r="L14" s="58" t="s">
        <v>392</v>
      </c>
      <c r="M14" s="59" t="s">
        <v>393</v>
      </c>
      <c r="N14" s="59" t="s">
        <v>387</v>
      </c>
      <c r="O14" s="59" t="s">
        <v>394</v>
      </c>
    </row>
    <row r="15" spans="11:15" ht="14">
      <c r="K15" s="56"/>
      <c r="L15" s="65" t="s">
        <v>421</v>
      </c>
      <c r="M15" s="59" t="s">
        <v>395</v>
      </c>
      <c r="N15" s="60" t="s">
        <v>387</v>
      </c>
      <c r="O15" s="60" t="s">
        <v>396</v>
      </c>
    </row>
    <row r="16" spans="11:15" ht="15">
      <c r="K16" s="58" t="s">
        <v>397</v>
      </c>
      <c r="L16" s="58" t="s">
        <v>398</v>
      </c>
      <c r="M16" s="60" t="s">
        <v>399</v>
      </c>
      <c r="N16" s="60" t="s">
        <v>394</v>
      </c>
      <c r="O16" s="60" t="s">
        <v>400</v>
      </c>
    </row>
    <row r="17" spans="11:15" ht="15">
      <c r="K17" s="58" t="s">
        <v>401</v>
      </c>
      <c r="L17" s="58" t="s">
        <v>402</v>
      </c>
      <c r="M17" s="59" t="s">
        <v>403</v>
      </c>
      <c r="N17" s="59" t="s">
        <v>387</v>
      </c>
      <c r="O17" s="59" t="s">
        <v>404</v>
      </c>
    </row>
    <row r="18" spans="11:15" ht="15">
      <c r="K18" s="56"/>
      <c r="L18" s="58" t="s">
        <v>405</v>
      </c>
      <c r="M18" s="60" t="s">
        <v>386</v>
      </c>
      <c r="N18" s="60" t="s">
        <v>387</v>
      </c>
      <c r="O18" s="60" t="s">
        <v>388</v>
      </c>
    </row>
    <row r="19" spans="11:15" ht="15">
      <c r="K19" s="58" t="s">
        <v>406</v>
      </c>
      <c r="L19" s="58" t="s">
        <v>407</v>
      </c>
      <c r="M19" s="60" t="s">
        <v>408</v>
      </c>
      <c r="N19" s="59" t="s">
        <v>409</v>
      </c>
      <c r="O19" s="60" t="s">
        <v>400</v>
      </c>
    </row>
    <row r="20" spans="11:15" ht="15">
      <c r="K20" s="56"/>
      <c r="L20" s="56" t="s">
        <v>410</v>
      </c>
      <c r="M20" s="57" t="s">
        <v>411</v>
      </c>
      <c r="N20" s="57" t="s">
        <v>409</v>
      </c>
      <c r="O20" s="57" t="s">
        <v>412</v>
      </c>
    </row>
    <row r="21" spans="11:15" ht="14">
      <c r="K21" s="61" t="s">
        <v>413</v>
      </c>
      <c r="L21" s="61" t="s">
        <v>414</v>
      </c>
      <c r="M21" s="60" t="s">
        <v>380</v>
      </c>
      <c r="N21" s="60" t="s">
        <v>415</v>
      </c>
      <c r="O21" s="60" t="s">
        <v>416</v>
      </c>
    </row>
    <row r="23" spans="11:15" ht="13">
      <c r="K23" s="66" t="s">
        <v>422</v>
      </c>
    </row>
    <row r="24" spans="11:15">
      <c r="K24" s="55" t="s">
        <v>417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F7DE-6CE9-48E2-8DE1-7A7A2DC0A0A1}">
  <dimension ref="A1"/>
  <sheetViews>
    <sheetView workbookViewId="0">
      <selection activeCell="R25" sqref="R25"/>
    </sheetView>
  </sheetViews>
  <sheetFormatPr defaultRowHeight="12.5"/>
  <sheetData/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DC91-2FB6-4B00-BE3B-6D816F82A735}">
  <dimension ref="A1:E110"/>
  <sheetViews>
    <sheetView tabSelected="1" workbookViewId="0">
      <selection activeCell="B2" sqref="B2"/>
    </sheetView>
  </sheetViews>
  <sheetFormatPr defaultRowHeight="12.5"/>
  <cols>
    <col min="1" max="1" width="22.1796875" style="88" bestFit="1" customWidth="1"/>
    <col min="2" max="2" width="19.54296875" style="18" bestFit="1" customWidth="1"/>
    <col min="3" max="4" width="22.1796875" style="88" bestFit="1" customWidth="1"/>
  </cols>
  <sheetData>
    <row r="1" spans="1:5" ht="14">
      <c r="A1" s="70" t="s">
        <v>88</v>
      </c>
      <c r="B1" s="71" t="s">
        <v>445</v>
      </c>
      <c r="C1" s="88" t="s">
        <v>441</v>
      </c>
      <c r="D1" s="88" t="s">
        <v>443</v>
      </c>
      <c r="E1" s="88" t="s">
        <v>444</v>
      </c>
    </row>
    <row r="2" spans="1:5" ht="13">
      <c r="A2" s="24" t="s">
        <v>136</v>
      </c>
      <c r="B2" s="24" t="s">
        <v>174</v>
      </c>
      <c r="C2" s="88">
        <v>1</v>
      </c>
      <c r="D2" s="88">
        <v>300</v>
      </c>
      <c r="E2" s="88">
        <v>400</v>
      </c>
    </row>
    <row r="3" spans="1:5" ht="13">
      <c r="A3" s="18" t="s">
        <v>104</v>
      </c>
      <c r="B3" s="18" t="s">
        <v>198</v>
      </c>
      <c r="C3" s="88">
        <v>1</v>
      </c>
      <c r="D3" s="88">
        <v>81</v>
      </c>
      <c r="E3" s="88">
        <v>144.36738199999999</v>
      </c>
    </row>
    <row r="4" spans="1:5" ht="13">
      <c r="A4" s="18" t="s">
        <v>108</v>
      </c>
      <c r="B4" s="18" t="s">
        <v>204</v>
      </c>
      <c r="C4" s="88">
        <v>1</v>
      </c>
      <c r="D4" s="88">
        <v>70</v>
      </c>
      <c r="E4" s="88">
        <v>90.375</v>
      </c>
    </row>
    <row r="5" spans="1:5" ht="13">
      <c r="A5" s="24" t="s">
        <v>42</v>
      </c>
      <c r="B5" s="24" t="s">
        <v>81</v>
      </c>
      <c r="C5" s="88">
        <v>5</v>
      </c>
      <c r="D5" s="88">
        <v>400</v>
      </c>
      <c r="E5" s="88">
        <v>620.875</v>
      </c>
    </row>
    <row r="6" spans="1:5">
      <c r="A6" s="24" t="s">
        <v>34</v>
      </c>
      <c r="B6" s="24" t="s">
        <v>93</v>
      </c>
      <c r="C6" s="88">
        <v>5</v>
      </c>
      <c r="D6" s="88">
        <v>350</v>
      </c>
      <c r="E6" s="88">
        <v>415</v>
      </c>
    </row>
    <row r="7" spans="1:5" ht="13">
      <c r="A7" s="24" t="s">
        <v>94</v>
      </c>
      <c r="B7" s="24" t="s">
        <v>80</v>
      </c>
      <c r="C7" s="88">
        <v>5</v>
      </c>
      <c r="D7" s="88">
        <v>150</v>
      </c>
      <c r="E7" s="88">
        <v>150</v>
      </c>
    </row>
    <row r="8" spans="1:5" ht="13">
      <c r="A8" s="75" t="s">
        <v>22</v>
      </c>
      <c r="B8" s="75" t="s">
        <v>82</v>
      </c>
      <c r="C8" s="88">
        <v>5</v>
      </c>
      <c r="D8" s="88">
        <v>111</v>
      </c>
      <c r="E8" s="88">
        <v>270.185</v>
      </c>
    </row>
    <row r="9" spans="1:5" ht="13">
      <c r="A9" s="75" t="s">
        <v>23</v>
      </c>
      <c r="B9" s="24" t="s">
        <v>81</v>
      </c>
      <c r="C9" s="88">
        <v>5</v>
      </c>
      <c r="D9" s="88">
        <v>100</v>
      </c>
      <c r="E9" s="88">
        <v>168.96449200000001</v>
      </c>
    </row>
    <row r="10" spans="1:5" ht="13">
      <c r="A10" s="75" t="s">
        <v>7</v>
      </c>
      <c r="B10" s="75" t="s">
        <v>80</v>
      </c>
      <c r="C10" s="88">
        <v>5</v>
      </c>
      <c r="D10" s="88">
        <v>100</v>
      </c>
      <c r="E10" s="88">
        <v>165</v>
      </c>
    </row>
    <row r="11" spans="1:5">
      <c r="A11" s="18" t="s">
        <v>100</v>
      </c>
      <c r="B11" s="24" t="s">
        <v>93</v>
      </c>
      <c r="C11" s="88">
        <v>5</v>
      </c>
      <c r="D11" s="88">
        <v>90</v>
      </c>
      <c r="E11" s="88">
        <v>164.499999</v>
      </c>
    </row>
    <row r="12" spans="1:5" ht="13">
      <c r="A12" s="18" t="s">
        <v>111</v>
      </c>
      <c r="B12" s="24" t="s">
        <v>81</v>
      </c>
      <c r="C12" s="88">
        <v>5</v>
      </c>
      <c r="D12" s="88">
        <v>80.209999999999994</v>
      </c>
      <c r="E12" s="88">
        <v>111.41</v>
      </c>
    </row>
    <row r="13" spans="1:5">
      <c r="A13" s="18" t="s">
        <v>105</v>
      </c>
      <c r="B13" s="24" t="s">
        <v>93</v>
      </c>
      <c r="C13" s="88">
        <v>5</v>
      </c>
      <c r="D13" s="88">
        <v>80</v>
      </c>
      <c r="E13" s="88">
        <v>100</v>
      </c>
    </row>
    <row r="14" spans="1:5" ht="13">
      <c r="A14" s="18" t="s">
        <v>112</v>
      </c>
      <c r="B14" s="24" t="s">
        <v>81</v>
      </c>
      <c r="C14" s="88">
        <v>5</v>
      </c>
      <c r="D14" s="88">
        <v>65</v>
      </c>
      <c r="E14" s="88">
        <v>100</v>
      </c>
    </row>
    <row r="15" spans="1:5" ht="13">
      <c r="A15" s="18" t="s">
        <v>152</v>
      </c>
      <c r="B15" s="24" t="s">
        <v>210</v>
      </c>
      <c r="C15" s="88">
        <v>5</v>
      </c>
      <c r="D15" s="88">
        <v>64</v>
      </c>
      <c r="E15" s="88">
        <v>93.1</v>
      </c>
    </row>
    <row r="16" spans="1:5" ht="13">
      <c r="A16" s="18" t="s">
        <v>114</v>
      </c>
      <c r="B16" s="18" t="s">
        <v>179</v>
      </c>
      <c r="C16" s="88">
        <v>5</v>
      </c>
      <c r="D16" s="88">
        <v>61</v>
      </c>
      <c r="E16" s="88">
        <v>81.42</v>
      </c>
    </row>
    <row r="17" spans="1:5" ht="13">
      <c r="A17" s="18" t="s">
        <v>116</v>
      </c>
      <c r="B17" s="18" t="s">
        <v>214</v>
      </c>
      <c r="C17" s="88">
        <v>5</v>
      </c>
      <c r="D17" s="88">
        <v>60</v>
      </c>
      <c r="E17" s="88">
        <v>100</v>
      </c>
    </row>
    <row r="18" spans="1:5" ht="13">
      <c r="A18" s="18" t="s">
        <v>127</v>
      </c>
      <c r="B18" s="18" t="s">
        <v>227</v>
      </c>
      <c r="C18" s="88">
        <v>5</v>
      </c>
      <c r="D18" s="88">
        <v>50</v>
      </c>
      <c r="E18" s="88">
        <v>71</v>
      </c>
    </row>
    <row r="19" spans="1:5" ht="13">
      <c r="A19" s="18" t="s">
        <v>122</v>
      </c>
      <c r="B19" s="24" t="s">
        <v>81</v>
      </c>
      <c r="C19" s="88">
        <v>5</v>
      </c>
      <c r="D19" s="88">
        <v>50</v>
      </c>
      <c r="E19" s="88">
        <v>62.02</v>
      </c>
    </row>
    <row r="20" spans="1:5">
      <c r="A20" s="18" t="s">
        <v>16</v>
      </c>
      <c r="B20" s="24" t="s">
        <v>93</v>
      </c>
      <c r="C20" s="88">
        <v>25</v>
      </c>
      <c r="D20" s="88">
        <v>200</v>
      </c>
      <c r="E20" s="88">
        <v>326</v>
      </c>
    </row>
    <row r="21" spans="1:5">
      <c r="A21" s="18" t="s">
        <v>140</v>
      </c>
      <c r="B21" s="24" t="s">
        <v>93</v>
      </c>
      <c r="C21" s="88">
        <v>25</v>
      </c>
      <c r="D21" s="88">
        <v>168</v>
      </c>
      <c r="E21" s="88">
        <v>1112.455555</v>
      </c>
    </row>
    <row r="22" spans="1:5" ht="13">
      <c r="A22" s="24" t="s">
        <v>38</v>
      </c>
      <c r="B22" s="18" t="s">
        <v>436</v>
      </c>
      <c r="C22" s="88">
        <v>25</v>
      </c>
      <c r="D22" s="88">
        <v>150</v>
      </c>
      <c r="E22" s="88">
        <v>266.964358</v>
      </c>
    </row>
    <row r="23" spans="1:5" ht="13">
      <c r="A23" s="24" t="s">
        <v>39</v>
      </c>
      <c r="B23" s="18" t="s">
        <v>179</v>
      </c>
      <c r="C23" s="88">
        <v>25</v>
      </c>
      <c r="D23" s="88">
        <v>141</v>
      </c>
      <c r="E23" s="88">
        <v>276</v>
      </c>
    </row>
    <row r="24" spans="1:5" ht="13">
      <c r="A24" s="75" t="s">
        <v>146</v>
      </c>
      <c r="B24" s="18" t="s">
        <v>192</v>
      </c>
      <c r="C24" s="88">
        <v>25</v>
      </c>
      <c r="D24" s="88">
        <v>100</v>
      </c>
      <c r="E24" s="88">
        <v>122.24055799999999</v>
      </c>
    </row>
    <row r="25" spans="1:5" ht="13">
      <c r="A25" s="18" t="s">
        <v>99</v>
      </c>
      <c r="B25" s="18" t="s">
        <v>80</v>
      </c>
      <c r="C25" s="88">
        <v>25</v>
      </c>
      <c r="D25" s="88">
        <v>95</v>
      </c>
      <c r="E25" s="88">
        <v>163</v>
      </c>
    </row>
    <row r="26" spans="1:5" ht="13">
      <c r="A26" s="18" t="s">
        <v>106</v>
      </c>
      <c r="B26" s="24" t="s">
        <v>81</v>
      </c>
      <c r="C26" s="88">
        <v>25</v>
      </c>
      <c r="D26" s="88">
        <v>78.150000000000006</v>
      </c>
      <c r="E26" s="88">
        <v>102.15</v>
      </c>
    </row>
    <row r="27" spans="1:5" ht="13">
      <c r="A27" s="18" t="s">
        <v>109</v>
      </c>
      <c r="B27" s="18" t="s">
        <v>179</v>
      </c>
      <c r="C27" s="88">
        <v>25</v>
      </c>
      <c r="D27" s="88">
        <v>70</v>
      </c>
      <c r="E27" s="88">
        <v>76.284999999999997</v>
      </c>
    </row>
    <row r="28" spans="1:5" ht="13">
      <c r="A28" s="18" t="s">
        <v>113</v>
      </c>
      <c r="B28" s="24" t="s">
        <v>81</v>
      </c>
      <c r="C28" s="88">
        <v>25</v>
      </c>
      <c r="D28" s="88">
        <v>65</v>
      </c>
      <c r="E28" s="88">
        <v>92</v>
      </c>
    </row>
    <row r="29" spans="1:5" ht="13">
      <c r="A29" s="18" t="s">
        <v>126</v>
      </c>
      <c r="B29" s="18" t="s">
        <v>223</v>
      </c>
      <c r="C29" s="88">
        <v>25</v>
      </c>
      <c r="D29" s="88">
        <v>50</v>
      </c>
      <c r="E29" s="88">
        <v>119.7</v>
      </c>
    </row>
    <row r="30" spans="1:5" ht="13">
      <c r="A30" s="18" t="s">
        <v>123</v>
      </c>
      <c r="B30" s="24" t="s">
        <v>71</v>
      </c>
      <c r="C30" s="88">
        <v>25</v>
      </c>
      <c r="D30" s="88">
        <v>50</v>
      </c>
      <c r="E30" s="88">
        <v>120.7</v>
      </c>
    </row>
    <row r="31" spans="1:5" ht="13">
      <c r="A31" s="75" t="s">
        <v>143</v>
      </c>
      <c r="B31" s="75" t="s">
        <v>82</v>
      </c>
      <c r="C31" s="88">
        <v>75</v>
      </c>
      <c r="D31" s="88">
        <v>105</v>
      </c>
      <c r="E31" s="88">
        <v>173.4</v>
      </c>
    </row>
    <row r="32" spans="1:5" ht="13">
      <c r="A32" s="18" t="s">
        <v>102</v>
      </c>
      <c r="B32" s="18" t="s">
        <v>80</v>
      </c>
      <c r="C32" s="88">
        <v>75</v>
      </c>
      <c r="D32" s="88">
        <v>85</v>
      </c>
      <c r="E32" s="88">
        <v>209</v>
      </c>
    </row>
    <row r="33" spans="1:5">
      <c r="A33" s="18" t="s">
        <v>118</v>
      </c>
      <c r="B33" s="24" t="s">
        <v>93</v>
      </c>
      <c r="C33" s="88">
        <v>75</v>
      </c>
      <c r="D33" s="88">
        <v>53</v>
      </c>
      <c r="E33" s="88">
        <v>326.5</v>
      </c>
    </row>
    <row r="34" spans="1:5" ht="13">
      <c r="A34" s="18" t="s">
        <v>156</v>
      </c>
      <c r="B34" s="18" t="s">
        <v>225</v>
      </c>
      <c r="C34" s="88">
        <v>75</v>
      </c>
      <c r="D34" s="88">
        <v>50</v>
      </c>
      <c r="E34" s="88">
        <v>158.12</v>
      </c>
    </row>
    <row r="35" spans="1:5" ht="13">
      <c r="A35" s="24" t="s">
        <v>33</v>
      </c>
      <c r="B35" s="24" t="s">
        <v>85</v>
      </c>
      <c r="C35" s="88">
        <v>250</v>
      </c>
      <c r="D35" s="88">
        <v>1000</v>
      </c>
      <c r="E35" s="88">
        <v>1602.62</v>
      </c>
    </row>
    <row r="36" spans="1:5" ht="13">
      <c r="A36" s="24" t="s">
        <v>14</v>
      </c>
      <c r="B36" s="24" t="s">
        <v>71</v>
      </c>
      <c r="C36" s="88">
        <v>250</v>
      </c>
      <c r="D36" s="88">
        <v>260</v>
      </c>
      <c r="E36" s="88">
        <v>618.20000000000005</v>
      </c>
    </row>
    <row r="37" spans="1:5" ht="13">
      <c r="A37" s="18" t="s">
        <v>15</v>
      </c>
      <c r="B37" s="18" t="s">
        <v>179</v>
      </c>
      <c r="C37" s="88">
        <v>250</v>
      </c>
      <c r="D37" s="88">
        <v>250</v>
      </c>
      <c r="E37" s="88">
        <v>457.5</v>
      </c>
    </row>
    <row r="38" spans="1:5" ht="13">
      <c r="A38" s="18" t="s">
        <v>17</v>
      </c>
      <c r="B38" s="18" t="s">
        <v>73</v>
      </c>
      <c r="C38" s="88">
        <v>250</v>
      </c>
      <c r="D38" s="88">
        <v>200</v>
      </c>
      <c r="E38" s="88">
        <v>400</v>
      </c>
    </row>
    <row r="39" spans="1:5">
      <c r="A39" s="24" t="s">
        <v>37</v>
      </c>
      <c r="B39" s="24" t="s">
        <v>93</v>
      </c>
      <c r="C39" s="88">
        <v>250</v>
      </c>
      <c r="D39" s="88">
        <v>150</v>
      </c>
      <c r="E39" s="88">
        <v>223.5</v>
      </c>
    </row>
    <row r="40" spans="1:5" ht="13">
      <c r="A40" s="18" t="s">
        <v>87</v>
      </c>
      <c r="B40" s="18" t="s">
        <v>436</v>
      </c>
      <c r="C40" s="88">
        <v>250</v>
      </c>
      <c r="D40" s="88">
        <v>150</v>
      </c>
      <c r="E40" s="88">
        <v>150.08000000000001</v>
      </c>
    </row>
    <row r="41" spans="1:5" ht="13">
      <c r="A41" s="24" t="s">
        <v>20</v>
      </c>
      <c r="B41" s="24" t="s">
        <v>84</v>
      </c>
      <c r="C41" s="88">
        <v>250</v>
      </c>
      <c r="D41" s="88">
        <v>130</v>
      </c>
      <c r="E41" s="88">
        <v>195</v>
      </c>
    </row>
    <row r="42" spans="1:5" ht="13">
      <c r="A42" s="18" t="s">
        <v>40</v>
      </c>
      <c r="B42" s="18" t="s">
        <v>80</v>
      </c>
      <c r="C42" s="88">
        <v>250</v>
      </c>
      <c r="D42" s="88">
        <v>120</v>
      </c>
      <c r="E42" s="88">
        <v>237.75</v>
      </c>
    </row>
    <row r="43" spans="1:5" ht="13">
      <c r="A43" s="24" t="s">
        <v>2</v>
      </c>
      <c r="B43" s="24" t="s">
        <v>82</v>
      </c>
      <c r="C43" s="88" t="s">
        <v>439</v>
      </c>
      <c r="D43" s="88">
        <v>175</v>
      </c>
      <c r="E43" s="88">
        <v>196</v>
      </c>
    </row>
    <row r="44" spans="1:5" ht="13">
      <c r="A44" s="18" t="s">
        <v>124</v>
      </c>
      <c r="B44" s="18" t="s">
        <v>192</v>
      </c>
      <c r="C44" s="88" t="s">
        <v>439</v>
      </c>
      <c r="D44" s="88">
        <v>50</v>
      </c>
      <c r="E44" s="88">
        <v>50</v>
      </c>
    </row>
    <row r="68" spans="2:2" ht="13">
      <c r="B68" s="76"/>
    </row>
    <row r="71" spans="2:2">
      <c r="B71" s="75"/>
    </row>
    <row r="72" spans="2:2">
      <c r="B72" s="24"/>
    </row>
    <row r="73" spans="2:2">
      <c r="B73" s="24"/>
    </row>
    <row r="74" spans="2:2">
      <c r="B74" s="24"/>
    </row>
    <row r="75" spans="2:2">
      <c r="B75" s="24"/>
    </row>
    <row r="76" spans="2:2">
      <c r="B76" s="24"/>
    </row>
    <row r="80" spans="2:2">
      <c r="B80" s="24"/>
    </row>
    <row r="82" spans="2:2">
      <c r="B82" s="24"/>
    </row>
    <row r="83" spans="2:2">
      <c r="B83" s="24"/>
    </row>
    <row r="84" spans="2:2">
      <c r="B84" s="24"/>
    </row>
    <row r="85" spans="2:2">
      <c r="B85" s="24"/>
    </row>
    <row r="86" spans="2:2">
      <c r="B86" s="24"/>
    </row>
    <row r="88" spans="2:2">
      <c r="B88" s="24"/>
    </row>
    <row r="90" spans="2:2">
      <c r="B90" s="24"/>
    </row>
    <row r="94" spans="2:2">
      <c r="B94" s="75"/>
    </row>
    <row r="96" spans="2:2">
      <c r="B96" s="24"/>
    </row>
    <row r="98" spans="2:2">
      <c r="B98" s="24"/>
    </row>
    <row r="103" spans="2:2">
      <c r="B103" s="24"/>
    </row>
    <row r="104" spans="2:2">
      <c r="B104" s="24"/>
    </row>
    <row r="106" spans="2:2">
      <c r="B106" s="24"/>
    </row>
    <row r="107" spans="2:2">
      <c r="B107" s="24"/>
    </row>
    <row r="108" spans="2:2">
      <c r="B108" s="24"/>
    </row>
    <row r="109" spans="2:2">
      <c r="B109" s="24"/>
    </row>
    <row r="110" spans="2:2">
      <c r="B110" s="2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说明</vt:lpstr>
      <vt:lpstr>应用筛选</vt:lpstr>
      <vt:lpstr>全览</vt:lpstr>
      <vt:lpstr>应用分析</vt:lpstr>
      <vt:lpstr>空间</vt:lpstr>
      <vt:lpstr>定价</vt:lpstr>
      <vt:lpstr>成本</vt:lpstr>
      <vt:lpstr>概览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张渤宇</dc:creator>
  <cp:lastModifiedBy>渤宇 张</cp:lastModifiedBy>
  <dcterms:created xsi:type="dcterms:W3CDTF">2025-03-16T12:53:43Z</dcterms:created>
  <dcterms:modified xsi:type="dcterms:W3CDTF">2025-04-08T08:51:48Z</dcterms:modified>
</cp:coreProperties>
</file>