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Bewerbung-Neu\"/>
    </mc:Choice>
  </mc:AlternateContent>
  <xr:revisionPtr revIDLastSave="0" documentId="8_{321B9FE3-23C5-488B-8356-E6654DE18C17}" xr6:coauthVersionLast="47" xr6:coauthVersionMax="47" xr10:uidLastSave="{00000000-0000-0000-0000-000000000000}"/>
  <bookViews>
    <workbookView xWindow="1536" yWindow="0" windowWidth="21600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7" i="1"/>
  <c r="C19" i="1"/>
  <c r="C18" i="1"/>
</calcChain>
</file>

<file path=xl/sharedStrings.xml><?xml version="1.0" encoding="utf-8"?>
<sst xmlns="http://schemas.openxmlformats.org/spreadsheetml/2006/main" count="42" uniqueCount="42">
  <si>
    <t>Parameter</t>
  </si>
  <si>
    <t>Beschreibung</t>
  </si>
  <si>
    <t>Beispielwert</t>
  </si>
  <si>
    <t>V_DS_Q1(MAX) [V]</t>
  </si>
  <si>
    <t>Maximale Sperrspannung Q1</t>
  </si>
  <si>
    <t>V_BULK(MAX) [V]</t>
  </si>
  <si>
    <t>Maximale Eingangsspannung</t>
  </si>
  <si>
    <t>ΔV_CLAMP [V]</t>
  </si>
  <si>
    <t>Spannung durch Clampschaltung</t>
  </si>
  <si>
    <t>V_O [V]</t>
  </si>
  <si>
    <t>Ausgangsspannung</t>
  </si>
  <si>
    <t>V_F [V]</t>
  </si>
  <si>
    <t>Vorwärtsspannung der Diode</t>
  </si>
  <si>
    <t>V_DS_SR(MAX) [V]</t>
  </si>
  <si>
    <t>Maximale Sperrspannung Diode</t>
  </si>
  <si>
    <t>ΔV_SPIKE [V]</t>
  </si>
  <si>
    <t>Spannungsspitze über Diode</t>
  </si>
  <si>
    <t>D_MIN</t>
  </si>
  <si>
    <t>Minimales Tastverhältnis</t>
  </si>
  <si>
    <t>P_O(FL) [W]</t>
  </si>
  <si>
    <t>Volllast-Leistung</t>
  </si>
  <si>
    <t>η (Effizienz)</t>
  </si>
  <si>
    <t>Wirkungsgrad des Wandlers</t>
  </si>
  <si>
    <t>K_RES</t>
  </si>
  <si>
    <t>f_SW(MIN) [Hz]</t>
  </si>
  <si>
    <t>Minimale Schaltfrequenz</t>
  </si>
  <si>
    <t>V_BULK(MIN) [V]</t>
  </si>
  <si>
    <t>Minimale Eingangsspannung</t>
  </si>
  <si>
    <t>Berechnung</t>
  </si>
  <si>
    <t>Formel</t>
  </si>
  <si>
    <t>Excel-Formel</t>
  </si>
  <si>
    <t>N_PS(MAX)</t>
  </si>
  <si>
    <t>(V_DS_Q1(MAX) - V_BULK(MAX) - ΔV_CLAMP) / (V_O + V_F)</t>
  </si>
  <si>
    <t>N_PS(MIN)_SR</t>
  </si>
  <si>
    <t>V_BULK(MAX) / (V_DS_SR(MAX) - V_O - ΔV_SPIKE)</t>
  </si>
  <si>
    <t>N_PS(MIN)_DMIN</t>
  </si>
  <si>
    <t>(D_MIN * V_BULK(MAX)) / ((1 - D_MIN)(V_O + V_F))</t>
  </si>
  <si>
    <t>D_MAX</t>
  </si>
  <si>
    <t>N_PS * (V_O + V_F) / (V_BULK(MIN) + N_PS * (V_O + V_F))</t>
  </si>
  <si>
    <t>L_M</t>
  </si>
  <si>
    <t>(D_MAX * V_BULK(MIN)^2 * η * (1 - K_RES)) / (2 * P_O * f_SW(MIN))</t>
  </si>
  <si>
    <t xml:space="preserve">Reservezeitanteil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</si>
</sst>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4" workbookViewId="0">
      <selection activeCell="C21" sqref="C21"/>
    </sheetView>
  </sheetViews>
  <sheetFormatPr baseColWidth="10" defaultColWidth="9.140625" defaultRowHeight="15" x14ac:dyDescent="0.25"/>
  <cols>
    <col min="1" max="1" width="30.42578125" customWidth="1"/>
    <col min="2" max="2" width="68" customWidth="1"/>
    <col min="3" max="3" width="38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650</v>
      </c>
    </row>
    <row r="3" spans="1:3" x14ac:dyDescent="0.25">
      <c r="A3" t="s">
        <v>5</v>
      </c>
      <c r="B3" t="s">
        <v>6</v>
      </c>
      <c r="C3">
        <v>400</v>
      </c>
    </row>
    <row r="4" spans="1:3" x14ac:dyDescent="0.25">
      <c r="A4" t="s">
        <v>7</v>
      </c>
      <c r="B4" t="s">
        <v>8</v>
      </c>
      <c r="C4">
        <v>50</v>
      </c>
    </row>
    <row r="5" spans="1:3" x14ac:dyDescent="0.25">
      <c r="A5" t="s">
        <v>9</v>
      </c>
      <c r="B5" t="s">
        <v>10</v>
      </c>
      <c r="C5">
        <v>24</v>
      </c>
    </row>
    <row r="6" spans="1:3" x14ac:dyDescent="0.25">
      <c r="A6" t="s">
        <v>11</v>
      </c>
      <c r="B6" t="s">
        <v>12</v>
      </c>
      <c r="C6">
        <v>0.7</v>
      </c>
    </row>
    <row r="7" spans="1:3" x14ac:dyDescent="0.25">
      <c r="A7" t="s">
        <v>13</v>
      </c>
      <c r="B7" t="s">
        <v>14</v>
      </c>
      <c r="C7">
        <v>100</v>
      </c>
    </row>
    <row r="8" spans="1:3" x14ac:dyDescent="0.25">
      <c r="A8" t="s">
        <v>15</v>
      </c>
      <c r="B8" t="s">
        <v>16</v>
      </c>
      <c r="C8">
        <v>20</v>
      </c>
    </row>
    <row r="9" spans="1:3" x14ac:dyDescent="0.25">
      <c r="A9" t="s">
        <v>17</v>
      </c>
      <c r="B9" t="s">
        <v>18</v>
      </c>
      <c r="C9">
        <v>0.25</v>
      </c>
    </row>
    <row r="10" spans="1:3" x14ac:dyDescent="0.25">
      <c r="A10" t="s">
        <v>19</v>
      </c>
      <c r="B10" t="s">
        <v>20</v>
      </c>
      <c r="C10">
        <v>84</v>
      </c>
    </row>
    <row r="11" spans="1:3" x14ac:dyDescent="0.25">
      <c r="A11" t="s">
        <v>21</v>
      </c>
      <c r="B11" t="s">
        <v>22</v>
      </c>
      <c r="C11">
        <v>0.95</v>
      </c>
    </row>
    <row r="12" spans="1:3" x14ac:dyDescent="0.25">
      <c r="A12" t="s">
        <v>23</v>
      </c>
      <c r="B12" t="s">
        <v>41</v>
      </c>
      <c r="C12">
        <v>0.05</v>
      </c>
    </row>
    <row r="13" spans="1:3" x14ac:dyDescent="0.25">
      <c r="A13" t="s">
        <v>24</v>
      </c>
      <c r="B13" t="s">
        <v>25</v>
      </c>
      <c r="C13">
        <v>100000</v>
      </c>
    </row>
    <row r="14" spans="1:3" x14ac:dyDescent="0.25">
      <c r="A14" t="s">
        <v>26</v>
      </c>
      <c r="B14" t="s">
        <v>27</v>
      </c>
      <c r="C14">
        <v>90</v>
      </c>
    </row>
    <row r="16" spans="1:3" x14ac:dyDescent="0.25">
      <c r="A16" t="s">
        <v>28</v>
      </c>
      <c r="B16" t="s">
        <v>29</v>
      </c>
      <c r="C16" t="s">
        <v>30</v>
      </c>
    </row>
    <row r="17" spans="1:3" x14ac:dyDescent="0.25">
      <c r="A17" t="s">
        <v>31</v>
      </c>
      <c r="B17" t="s">
        <v>32</v>
      </c>
      <c r="C17">
        <f>(C2 - C3 - C4) / (C5 + C6)</f>
        <v>8.097165991902834</v>
      </c>
    </row>
    <row r="18" spans="1:3" x14ac:dyDescent="0.25">
      <c r="A18" t="s">
        <v>33</v>
      </c>
      <c r="B18" t="s">
        <v>34</v>
      </c>
      <c r="C18">
        <f>C3 / (C7 - C5 - C8)</f>
        <v>7.1428571428571432</v>
      </c>
    </row>
    <row r="19" spans="1:3" x14ac:dyDescent="0.25">
      <c r="A19" t="s">
        <v>35</v>
      </c>
      <c r="B19" t="s">
        <v>36</v>
      </c>
      <c r="C19">
        <f>(C9 * C3) / ((1 - C9) * (C5 + C6))</f>
        <v>5.3981106612685563</v>
      </c>
    </row>
    <row r="20" spans="1:3" x14ac:dyDescent="0.25">
      <c r="A20" t="s">
        <v>37</v>
      </c>
      <c r="B20" t="s">
        <v>38</v>
      </c>
      <c r="C20">
        <f>C17 * (C5 + C6) / (C14 + C17 * (C5 + C6))</f>
        <v>0.68965517241379315</v>
      </c>
    </row>
    <row r="21" spans="1:3" x14ac:dyDescent="0.25">
      <c r="A21" t="s">
        <v>39</v>
      </c>
      <c r="B21" t="s">
        <v>40</v>
      </c>
      <c r="C21">
        <f>(C18 * C14^2 * C11 * (1 - C12)) / (2 * C10 * C13)</f>
        <v>3.1080994897959183E-3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Takone Nomsi</dc:creator>
  <cp:lastModifiedBy>Frank Takone Nomsi</cp:lastModifiedBy>
  <dcterms:created xsi:type="dcterms:W3CDTF">2025-06-03T07:55:44Z</dcterms:created>
  <dcterms:modified xsi:type="dcterms:W3CDTF">2025-06-03T15:54:35Z</dcterms:modified>
</cp:coreProperties>
</file>